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drawings/drawing2.xml" ContentType="application/vnd.openxmlformats-officedocument.drawing+xml"/>
  <Override PartName="/xl/tables/table2.xml" ContentType="application/vnd.openxmlformats-officedocument.spreadsheetml.table+xml"/>
  <Override PartName="/xl/queryTables/queryTable2.xml" ContentType="application/vnd.openxmlformats-officedocument.spreadsheetml.queryTable+xml"/>
  <Override PartName="/xl/drawings/drawing3.xml" ContentType="application/vnd.openxmlformats-officedocument.drawing+xml"/>
  <Override PartName="/xl/tables/table3.xml" ContentType="application/vnd.openxmlformats-officedocument.spreadsheetml.table+xml"/>
  <Override PartName="/xl/queryTables/queryTable3.xml" ContentType="application/vnd.openxmlformats-officedocument.spreadsheetml.queryTable+xml"/>
  <Override PartName="/xl/drawings/drawing4.xml" ContentType="application/vnd.openxmlformats-officedocument.drawing+xml"/>
  <Override PartName="/xl/tables/table4.xml" ContentType="application/vnd.openxmlformats-officedocument.spreadsheetml.table+xml"/>
  <Override PartName="/xl/queryTables/queryTable4.xml" ContentType="application/vnd.openxmlformats-officedocument.spreadsheetml.queryTable+xml"/>
  <Override PartName="/xl/drawings/drawing5.xml" ContentType="application/vnd.openxmlformats-officedocument.drawing+xml"/>
  <Override PartName="/xl/tables/table5.xml" ContentType="application/vnd.openxmlformats-officedocument.spreadsheetml.table+xml"/>
  <Override PartName="/xl/queryTables/queryTable5.xml" ContentType="application/vnd.openxmlformats-officedocument.spreadsheetml.queryTable+xml"/>
  <Override PartName="/xl/drawings/drawing6.xml" ContentType="application/vnd.openxmlformats-officedocument.drawing+xml"/>
  <Override PartName="/xl/tables/table6.xml" ContentType="application/vnd.openxmlformats-officedocument.spreadsheetml.table+xml"/>
  <Override PartName="/xl/queryTables/queryTable6.xml" ContentType="application/vnd.openxmlformats-officedocument.spreadsheetml.queryTable+xml"/>
  <Override PartName="/xl/drawings/drawing7.xml" ContentType="application/vnd.openxmlformats-officedocument.drawing+xml"/>
  <Override PartName="/xl/tables/table7.xml" ContentType="application/vnd.openxmlformats-officedocument.spreadsheetml.table+xml"/>
  <Override PartName="/xl/queryTables/queryTable7.xml" ContentType="application/vnd.openxmlformats-officedocument.spreadsheetml.queryTable+xml"/>
  <Override PartName="/xl/drawings/drawing8.xml" ContentType="application/vnd.openxmlformats-officedocument.drawing+xml"/>
  <Override PartName="/xl/tables/table8.xml" ContentType="application/vnd.openxmlformats-officedocument.spreadsheetml.table+xml"/>
  <Override PartName="/xl/queryTables/queryTable8.xml" ContentType="application/vnd.openxmlformats-officedocument.spreadsheetml.queryTable+xml"/>
  <Override PartName="/xl/drawings/drawing9.xml" ContentType="application/vnd.openxmlformats-officedocument.drawing+xml"/>
  <Override PartName="/xl/tables/table9.xml" ContentType="application/vnd.openxmlformats-officedocument.spreadsheetml.table+xml"/>
  <Override PartName="/xl/queryTables/queryTable9.xml" ContentType="application/vnd.openxmlformats-officedocument.spreadsheetml.queryTable+xml"/>
  <Override PartName="/xl/drawings/drawing10.xml" ContentType="application/vnd.openxmlformats-officedocument.drawing+xml"/>
  <Override PartName="/xl/tables/table10.xml" ContentType="application/vnd.openxmlformats-officedocument.spreadsheetml.table+xml"/>
  <Override PartName="/xl/queryTables/queryTable1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20" yWindow="4455" windowWidth="30750" windowHeight="5145"/>
  </bookViews>
  <sheets>
    <sheet name="Notebooks &amp; Tablets" sheetId="12" r:id="rId1"/>
    <sheet name="Desktops" sheetId="14" r:id="rId2"/>
    <sheet name="Monitors" sheetId="15" r:id="rId3"/>
    <sheet name="Workstations" sheetId="16" r:id="rId4"/>
    <sheet name="Servers &amp; Accessories" sheetId="23" r:id="rId5"/>
    <sheet name="Networking" sheetId="25" r:id="rId6"/>
    <sheet name="Printers &amp; Consumables" sheetId="19" r:id="rId7"/>
    <sheet name="Projectors" sheetId="20" r:id="rId8"/>
    <sheet name="Accessories" sheetId="21" r:id="rId9"/>
    <sheet name="Services" sheetId="22" r:id="rId10"/>
    <sheet name="SonicWALL" sheetId="30" r:id="rId11"/>
    <sheet name="Wyse Thin Clients" sheetId="26" r:id="rId12"/>
    <sheet name="Wyes Accessories &amp; Software" sheetId="27" r:id="rId13"/>
    <sheet name="Wyse Services" sheetId="28" r:id="rId14"/>
    <sheet name="Wyse Education ONLY" sheetId="29" r:id="rId15"/>
  </sheets>
  <definedNames>
    <definedName name="A" localSheetId="12" hidden="1">{"'UK TRP'!$A$1:$F$182"}</definedName>
    <definedName name="A" localSheetId="14" hidden="1">{"'UK TRP'!$A$1:$F$182"}</definedName>
    <definedName name="A" localSheetId="13" hidden="1">{"'UK TRP'!$A$1:$F$182"}</definedName>
    <definedName name="A" localSheetId="11" hidden="1">{"'UK TRP'!$A$1:$F$182"}</definedName>
    <definedName name="A" hidden="1">{"'UK TRP'!$A$1:$F$182"}</definedName>
    <definedName name="aa" localSheetId="12" hidden="1">{"'UK TRP'!$A$1:$E$130"}</definedName>
    <definedName name="aa" localSheetId="14" hidden="1">{"'UK TRP'!$A$1:$E$130"}</definedName>
    <definedName name="aa" localSheetId="13" hidden="1">{"'UK TRP'!$A$1:$E$130"}</definedName>
    <definedName name="aa" localSheetId="11" hidden="1">{"'UK TRP'!$A$1:$E$130"}</definedName>
    <definedName name="aa" hidden="1">{"'UK TRP'!$A$1:$E$130"}</definedName>
    <definedName name="ANALYZER">SonicWALL!$A$2127:$A$2248</definedName>
    <definedName name="B" localSheetId="12" hidden="1">{"'UK TRP'!$A$1:$F$182"}</definedName>
    <definedName name="B" localSheetId="14" hidden="1">{"'UK TRP'!$A$1:$F$182"}</definedName>
    <definedName name="B" localSheetId="13" hidden="1">{"'UK TRP'!$A$1:$F$182"}</definedName>
    <definedName name="B" localSheetId="11" hidden="1">{"'UK TRP'!$A$1:$F$182"}</definedName>
    <definedName name="B" hidden="1">{"'UK TRP'!$A$1:$F$182"}</definedName>
    <definedName name="CASS">SonicWALL!$A$1172:$A$1238</definedName>
    <definedName name="CDP">SonicWALL!$A$1407:$A$1518</definedName>
    <definedName name="CDP_210">SonicWALL!$A$1425:$A$1560</definedName>
    <definedName name="CDP_220">SonicWALL!$A$1420:$A$1756</definedName>
    <definedName name="CDP_5040B">SonicWALL!$A$1414:$A$1525</definedName>
    <definedName name="CDP_6080_SERV_SUPP">SonicWALL!$A$2414:$A$2414</definedName>
    <definedName name="CDP_6080B">SonicWALL!$A$1407:$A$1412</definedName>
    <definedName name="CDP_SERVICES">SonicWALL!$A$1519:$A$1571</definedName>
    <definedName name="CDP_STORAGE">SonicWALL!$A$1429:$A$1593</definedName>
    <definedName name="CF_CLIENT">SonicWALL!$A$1876:$A$1938</definedName>
    <definedName name="CLIENT">SonicWALL!$A$1873:$A$1947</definedName>
    <definedName name="CLIENT_AV_AS">SonicWALL!$A$1907:$A$2055</definedName>
    <definedName name="CLIENT_GVC_SSL_VA">SonicWALL!$A$1965:$A$2000</definedName>
    <definedName name="Cover" localSheetId="12" hidden="1">{"'UK TRP'!$A$1:$F$182"}</definedName>
    <definedName name="Cover" localSheetId="14" hidden="1">{"'UK TRP'!$A$1:$F$182"}</definedName>
    <definedName name="Cover" localSheetId="13" hidden="1">{"'UK TRP'!$A$1:$F$182"}</definedName>
    <definedName name="Cover" localSheetId="11" hidden="1">{"'UK TRP'!$A$1:$F$182"}</definedName>
    <definedName name="Cover" hidden="1">{"'UK TRP'!$A$1:$F$182"}</definedName>
    <definedName name="Covere" localSheetId="12" hidden="1">{"'UK TRP'!$A$1:$F$182"}</definedName>
    <definedName name="Covere" localSheetId="14" hidden="1">{"'UK TRP'!$A$1:$F$182"}</definedName>
    <definedName name="Covere" localSheetId="13" hidden="1">{"'UK TRP'!$A$1:$F$182"}</definedName>
    <definedName name="Covere" localSheetId="11" hidden="1">{"'UK TRP'!$A$1:$F$182"}</definedName>
    <definedName name="Covere" hidden="1">{"'UK TRP'!$A$1:$F$182"}</definedName>
    <definedName name="e" localSheetId="12" hidden="1">{"'UK TRP'!$A$1:$F$182"}</definedName>
    <definedName name="e" localSheetId="14" hidden="1">{"'UK TRP'!$A$1:$F$182"}</definedName>
    <definedName name="e" localSheetId="13" hidden="1">{"'UK TRP'!$A$1:$F$182"}</definedName>
    <definedName name="e" localSheetId="11" hidden="1">{"'UK TRP'!$A$1:$F$182"}</definedName>
    <definedName name="e" hidden="1">{"'UK TRP'!$A$1:$F$182"}</definedName>
    <definedName name="E_10200">SonicWALL!$A$55:$A$251</definedName>
    <definedName name="E_10400">SonicWALL!$A$29:$A$238</definedName>
    <definedName name="E_10800">SonicWALL!$A$3:$A$28</definedName>
    <definedName name="E_500_750">SonicWALL!$A$1304:$A$1337</definedName>
    <definedName name="E_5000">SonicWALL!$A$501:$A$501</definedName>
    <definedName name="E_5500">SonicWALL!$A$291:$A$437</definedName>
    <definedName name="E_6500">SonicWALL!$A$270:$A$402</definedName>
    <definedName name="E_8500">SonicWALL!$A$243:$A$362</definedName>
    <definedName name="E_8510">SonicWALL!$A$225:$A$242</definedName>
    <definedName name="E_CLASS_SRA">SonicWALL!$A$1442:$A$1787</definedName>
    <definedName name="Email_AV">SonicWALL!$A$1171:$A$1183</definedName>
    <definedName name="EMAIL_ENCRYP">SonicWALL!$A$1235:$A$1292</definedName>
    <definedName name="EMAIL_SECURITY">SonicWALL!$A$1036:$A$1177</definedName>
    <definedName name="ES_100_250">SonicWALL!$A$1270:$A$1388</definedName>
    <definedName name="ES_1000_2000">SonicWALL!$A$1338:$A$1420</definedName>
    <definedName name="ES_25_50">SonicWALL!$A$1235:$A$1352</definedName>
    <definedName name="ES_500_750">SonicWALL!$A$1304:$A$1408</definedName>
    <definedName name="ES_5000_10000">SonicWALL!$A$1372:$A$1518</definedName>
    <definedName name="ES_HW">SonicWALL!$A$1096:$A$1237</definedName>
    <definedName name="ES_REMOTE_ANALYZER">SonicWALL!$A$1102:$A$1204</definedName>
    <definedName name="ES_SBS">SonicWALL!$A$1116:$A$1190</definedName>
    <definedName name="ES_SOFTWARE">SonicWALL!$A$1086:$A$1100</definedName>
    <definedName name="ES_TOTALSECURE">SonicWALL!$A$1049:$A$1189</definedName>
    <definedName name="ES_TS_COMP_UPGRADE">SonicWALL!$A$1081:$A$1203</definedName>
    <definedName name="ES_TS_RENEWAL">SonicWALL!$A$1050:$A$1193</definedName>
    <definedName name="ES_VIRT_APPL">SonicWALL!$A$1091:$A$1105</definedName>
    <definedName name="EX_9000">SonicWALL!$A$1615:$A$1616</definedName>
    <definedName name="FIREWALL_SSL_VPN">SonicWALL!$A$1975:$A$2198</definedName>
    <definedName name="FURTHER_INFO_SUP">SonicWALL!$A$1986:$A$2106</definedName>
    <definedName name="FW_REPLACE">SonicWALL!$A$2065:$A$2130</definedName>
    <definedName name="GMS">SonicWALL!$A$2277:$A$2319</definedName>
    <definedName name="Go_To_Top">SonicWALL!$A$1:$A$1</definedName>
    <definedName name="HOSTED_EMAIL">SonicWALL!$A$1116:$A$1290</definedName>
    <definedName name="htm" localSheetId="12" hidden="1">{"'UK TRP'!$A$1:$F$182"}</definedName>
    <definedName name="htm" localSheetId="14" hidden="1">{"'UK TRP'!$A$1:$F$182"}</definedName>
    <definedName name="htm" localSheetId="13" hidden="1">{"'UK TRP'!$A$1:$F$182"}</definedName>
    <definedName name="htm" localSheetId="11" hidden="1">{"'UK TRP'!$A$1:$F$182"}</definedName>
    <definedName name="htm" hidden="1">{"'UK TRP'!$A$1:$F$182"}</definedName>
    <definedName name="HTML_CodePage" hidden="1">1252</definedName>
    <definedName name="HTML_Control" localSheetId="12" hidden="1">{"'UK TRP'!$A$1:$E$130"}</definedName>
    <definedName name="HTML_Control" localSheetId="14" hidden="1">{"'UK TRP'!$A$1:$E$130"}</definedName>
    <definedName name="HTML_Control" localSheetId="13" hidden="1">{"'UK TRP'!$A$1:$E$130"}</definedName>
    <definedName name="HTML_Control" localSheetId="11" hidden="1">{"'UK TRP'!$A$1:$E$130"}</definedName>
    <definedName name="HTML_Control" hidden="1">{"'UK TRP'!$A$1:$F$182"}</definedName>
    <definedName name="HTML_Description" hidden="1">""</definedName>
    <definedName name="HTML_Email" hidden="1">""</definedName>
    <definedName name="HTML_Header" hidden="1">""</definedName>
    <definedName name="HTML_LastUpdate" hidden="1">"03/10/2001"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"C:\Documents and Settings\carla\Mes documents\Pricing\Q3FY02\MonHTML.htm"</definedName>
    <definedName name="HTML_Title" hidden="1">"EMEA English Language Typical Retail Pricing Autumn 2001"</definedName>
    <definedName name="LEGACY">SonicWALL!$A$2336:$A$2414</definedName>
    <definedName name="NSA">SonicWALL!$A$382:$A$963</definedName>
    <definedName name="NSA_220">SonicWALL!$A$619:$A$963</definedName>
    <definedName name="NSA_240">SonicWALL!$A$2415:$A$2525</definedName>
    <definedName name="NSA_2400">SonicWALL!$A$550:$A$890</definedName>
    <definedName name="NSA_2400MX">SonicWALL!$A$2439:$A$2520</definedName>
    <definedName name="NSA_250">SonicWALL!$A$576:$A$925</definedName>
    <definedName name="NSA_2600">SonicWALL!$A$460:$A$620</definedName>
    <definedName name="NSA_3500">SonicWALL!$A$525:$A$661</definedName>
    <definedName name="NSA_3600">SonicWALL!$A$421:$A$519</definedName>
    <definedName name="NSA_4500">SonicWALL!$A$502:$A$616</definedName>
    <definedName name="NSA_4600">SonicWALL!$A$382:$A$522</definedName>
    <definedName name="NSA_5000">SonicWALL!$A$2458:$A$2515</definedName>
    <definedName name="NSA_5600">SonicWALL!$A$346:$A$424</definedName>
    <definedName name="NSA_6600">SonicWALL!$A$310:$A$387</definedName>
    <definedName name="NSA_E7500">SonicWALL!$A$2480:$A$2512</definedName>
    <definedName name="NSA_ECLASS">SonicWALL!$A$225:$A$308</definedName>
    <definedName name="NSA_MODULES">SonicWALL!$A$1026:$A$1136</definedName>
    <definedName name="owssvr_2" localSheetId="8" hidden="1">Accessories!$A$2:$N$302</definedName>
    <definedName name="owssvr_2" localSheetId="1" hidden="1">Desktops!$A$2:$BG$110</definedName>
    <definedName name="owssvr_2" localSheetId="2" hidden="1">Monitors!$A$2:$Y$48</definedName>
    <definedName name="owssvr_2" localSheetId="5" hidden="1">Networking!$A$2:$AA$34</definedName>
    <definedName name="owssvr_2" localSheetId="0" hidden="1">'Notebooks &amp; Tablets'!$A$2:$BX$130</definedName>
    <definedName name="owssvr_2" localSheetId="6" hidden="1">'Printers &amp; Consumables'!$A$2:$M$344</definedName>
    <definedName name="owssvr_2" localSheetId="7" hidden="1">Projectors!$A$2:$K$17</definedName>
    <definedName name="owssvr_2" localSheetId="4" hidden="1">'Servers &amp; Accessories'!$A$2:$Y$156</definedName>
    <definedName name="owssvr_2" localSheetId="9" hidden="1">Services!$A$2:$H$208</definedName>
    <definedName name="owssvr_2" localSheetId="3" hidden="1">Workstations!$A$2:$BH$56</definedName>
    <definedName name="_xlnm.Print_Area" localSheetId="12">'Wyes Accessories &amp; Software'!$A$1:$G$81</definedName>
    <definedName name="_xlnm.Print_Area" localSheetId="14">'Wyse Education ONLY'!$A$1:$F$24</definedName>
    <definedName name="_xlnm.Print_Area" localSheetId="13">'Wyse Services'!$A$1:$E$65</definedName>
    <definedName name="_xlnm.Print_Area" localSheetId="11">'Wyse Thin Clients'!$A$1:$G$243</definedName>
    <definedName name="_xlnm.Print_Titles" localSheetId="12">'Wyes Accessories &amp; Software'!$1:$3</definedName>
    <definedName name="_xlnm.Print_Titles" localSheetId="14">'Wyse Education ONLY'!$1:$3</definedName>
    <definedName name="_xlnm.Print_Titles" localSheetId="13">'Wyse Services'!$1:$1</definedName>
    <definedName name="_xlnm.Print_Titles" localSheetId="11">'Wyse Thin Clients'!$1:$3</definedName>
    <definedName name="PRO_3060_2040_1260">SonicWALL!$A$2350:$A$2365</definedName>
    <definedName name="PRO_5060_4100_4060">SonicWALL!$A$2337:$A$2414</definedName>
    <definedName name="PROFESSIONAL_SERVICES">SonicWALL!$A$2321:$A$2414</definedName>
    <definedName name="RMA_SM9000">SonicWALL!$A$207:$A$282</definedName>
    <definedName name="SCRUTINIZER">SonicWALL!$A$2142:$A$2246</definedName>
    <definedName name="Scrutinizer_Analyzer">SonicWALL!$A$2089:$A$2132</definedName>
    <definedName name="See_Note_SSL_VPN">SonicWALL!$A$1965:$A$2008</definedName>
    <definedName name="SFP_MODULES">SonicWALL!$A$1017:$A$1118</definedName>
    <definedName name="SM_9200">SonicWALL!$A$175:$A$308</definedName>
    <definedName name="SM_9400">SonicWALL!$A$143:$A$301</definedName>
    <definedName name="SM_9600">SonicWALL!$A$110:$A$285</definedName>
    <definedName name="SM_9800">SonicWALL!$A$81:$A$153</definedName>
    <definedName name="SM9000_ACCESS">SonicWALL!$A$214:$A$274</definedName>
    <definedName name="SM9000_PROSRV">SonicWALL!$A$217:$A$273</definedName>
    <definedName name="SMA_6200">SonicWALL!$A$1485:$A$1587</definedName>
    <definedName name="SMA_7200">SonicWALL!$A$1444:$A$1537</definedName>
    <definedName name="SMB_SRA">SonicWALL!$A$1757:$A$1943</definedName>
    <definedName name="SMB_SRA_VIRT_APPL">SonicWALL!$A$1846:$A$2004</definedName>
    <definedName name="SOHO_TELE">SonicWALL!$A$2400:$A$2414</definedName>
    <definedName name="SONICPOINT">SonicWALL!$A$2066:$A$2215</definedName>
    <definedName name="SONICPOINTS">SonicWALL!$A$2011:$A$2033</definedName>
    <definedName name="SRA_1200">SonicWALL!$A$1830:$A$1970</definedName>
    <definedName name="SRA_1600">SonicWALL!$A$1803:$A$1846</definedName>
    <definedName name="SRA_4200">SonicWALL!$A$1785:$A$1830</definedName>
    <definedName name="SRA_4600">SonicWALL!$A$1757:A$1912</definedName>
    <definedName name="SRA_E_VIRT_APPL">SonicWALL!$A$1680:$A$1722</definedName>
    <definedName name="SRA_ECLASS_USER_SPIKE">SonicWALL!$A$1757:$A$1760</definedName>
    <definedName name="SRA_EX_7000">SonicWALL!$A$1562:$A$1756</definedName>
    <definedName name="SRA_EX_750">SonicWALL!$A$2415:$A$2504</definedName>
    <definedName name="SRA_EX6000">SonicWALL!$A$1519:$A$1645</definedName>
    <definedName name="SRA_STACKABLE">SonicWALL!$A$1726:$A$1756</definedName>
    <definedName name="SRP_4200">SonicWALL!#REF!</definedName>
    <definedName name="STACK_HA">SonicWALL!$A$1742:$A$1756</definedName>
    <definedName name="SUP">SonicWALL!$A$1987:$A$2153</definedName>
    <definedName name="SUPER_MASSIVE">SonicWALL!$A$3:$A$224</definedName>
    <definedName name="TABLE" localSheetId="12">'Wyes Accessories &amp; Software'!#REF!</definedName>
    <definedName name="TABLE" localSheetId="14">'Wyse Education ONLY'!#REF!</definedName>
    <definedName name="TABLE" localSheetId="13">'Wyse Services'!#REF!</definedName>
    <definedName name="TABLE" localSheetId="11">'Wyse Thin Clients'!#REF!</definedName>
    <definedName name="TABLE_2" localSheetId="12">'Wyes Accessories &amp; Software'!#REF!</definedName>
    <definedName name="TABLE_2" localSheetId="14">'Wyse Education ONLY'!#REF!</definedName>
    <definedName name="TABLE_2" localSheetId="13">'Wyse Services'!#REF!</definedName>
    <definedName name="TABLE_2" localSheetId="11">'Wyse Thin Clients'!#REF!</definedName>
    <definedName name="TABLE_3" localSheetId="12">'Wyes Accessories &amp; Software'!#REF!</definedName>
    <definedName name="TABLE_3" localSheetId="14">'Wyse Education ONLY'!#REF!</definedName>
    <definedName name="TABLE_3" localSheetId="13">'Wyse Services'!#REF!</definedName>
    <definedName name="TABLE_3" localSheetId="11">'Wyse Thin Clients'!#REF!</definedName>
    <definedName name="TOP">SonicWALL!$A$3</definedName>
    <definedName name="TS_Bundles">SonicWALL!$A$1036:$A$1125</definedName>
    <definedName name="TZ">SonicWALL!$A$859:$A$964</definedName>
    <definedName name="TZ_100">SonicWALL!$A$998:$A$1015</definedName>
    <definedName name="TZ_105">SonicWALL!$A$968:$A$1069</definedName>
    <definedName name="TZ_150">SonicWALL!$A$2395:$A$2414</definedName>
    <definedName name="TZ_170_10_25">SonicWALL!$A$2387:$A$2414</definedName>
    <definedName name="TZ_180">SonicWALL!$A$2375:$A$2396</definedName>
    <definedName name="TZ_190_170">SonicWALL!$A$2366:$A$2424</definedName>
    <definedName name="TZ_200">SonicWALL!$A$947:$A$967</definedName>
    <definedName name="TZ_205">SonicWALL!$A$917:$A$998</definedName>
    <definedName name="TZ_210">SonicWALL!$A$896:$A$946</definedName>
    <definedName name="TZ_215">SonicWALL!$A$859:$A$997</definedName>
    <definedName name="TZ_300">SonicWALL!$A$785:$A$950</definedName>
    <definedName name="TZ_400">SonicWALL!$A$748:$A$890</definedName>
    <definedName name="TZ_500">SonicWALL!$A$707:$A$875</definedName>
    <definedName name="TZ_600">SonicWALL!$A$666:$A$847</definedName>
    <definedName name="TZ_SOHO">SonicWALL!$A$821:$A$975</definedName>
    <definedName name="WAN">SonicWALL!$A$2092:$A$2232</definedName>
  </definedNames>
  <calcPr calcId="145621"/>
</workbook>
</file>

<file path=xl/calcChain.xml><?xml version="1.0" encoding="utf-8"?>
<calcChain xmlns="http://schemas.openxmlformats.org/spreadsheetml/2006/main">
  <c r="E5" i="27" l="1"/>
  <c r="E4" i="27"/>
  <c r="F147" i="26"/>
  <c r="F142" i="26"/>
  <c r="F133" i="26"/>
  <c r="F132" i="26"/>
  <c r="F131" i="26"/>
  <c r="F130" i="26"/>
  <c r="F129" i="26"/>
  <c r="F128" i="26"/>
  <c r="F121" i="26"/>
  <c r="F120" i="26"/>
  <c r="F119" i="26"/>
  <c r="F107" i="26"/>
  <c r="F105" i="26"/>
  <c r="F104" i="26"/>
  <c r="F103" i="26"/>
  <c r="F102" i="26"/>
  <c r="F101" i="26"/>
  <c r="F100" i="26"/>
  <c r="F99" i="26"/>
  <c r="F98" i="26"/>
  <c r="F82" i="26"/>
  <c r="F81" i="26"/>
  <c r="F72" i="26"/>
  <c r="F66" i="26"/>
  <c r="F64" i="26"/>
  <c r="F63" i="26"/>
  <c r="F62" i="26"/>
  <c r="F60" i="26"/>
  <c r="F59" i="26"/>
  <c r="F49" i="26"/>
  <c r="F48" i="26"/>
  <c r="F47" i="26"/>
  <c r="F45" i="26"/>
</calcChain>
</file>

<file path=xl/connections.xml><?xml version="1.0" encoding="utf-8"?>
<connections xmlns="http://schemas.openxmlformats.org/spreadsheetml/2006/main">
  <connection id="1" keepAlive="1" name="TD_Latitude_US" type="5" refreshedVersion="5" minRefreshableVersion="3" deleted="1" refreshOnLoad="1" saveData="1">
    <dbPr connection="" command="" commandType="5"/>
  </connection>
</connections>
</file>

<file path=xl/sharedStrings.xml><?xml version="1.0" encoding="utf-8"?>
<sst xmlns="http://schemas.openxmlformats.org/spreadsheetml/2006/main" count="30819" uniqueCount="15433">
  <si>
    <t>Short Description</t>
  </si>
  <si>
    <t>LOB</t>
  </si>
  <si>
    <t>Model</t>
  </si>
  <si>
    <t>Primary Optical Device</t>
  </si>
  <si>
    <t>Primary Storage</t>
  </si>
  <si>
    <t xml:space="preserve">Power </t>
  </si>
  <si>
    <t>Audio</t>
  </si>
  <si>
    <t>Operating System</t>
  </si>
  <si>
    <t>Processor</t>
  </si>
  <si>
    <t>Graphics</t>
  </si>
  <si>
    <t>Display</t>
  </si>
  <si>
    <t>Hardware Support Services</t>
  </si>
  <si>
    <t>Included Software</t>
  </si>
  <si>
    <t>Keyboard</t>
  </si>
  <si>
    <t>Included Productivity</t>
  </si>
  <si>
    <t>Memory</t>
  </si>
  <si>
    <t>Expansion Slot</t>
  </si>
  <si>
    <t>Bluetooth</t>
  </si>
  <si>
    <t>Fingerprint Reader</t>
  </si>
  <si>
    <t>Internal GPS</t>
  </si>
  <si>
    <t>Networking</t>
  </si>
  <si>
    <t>Primary Battery</t>
  </si>
  <si>
    <t>Camera_Microphone</t>
  </si>
  <si>
    <t>Starting Weight</t>
  </si>
  <si>
    <t>Ports/Slots</t>
  </si>
  <si>
    <t>Dimensions</t>
  </si>
  <si>
    <t>Other</t>
  </si>
  <si>
    <t>Comments 2</t>
  </si>
  <si>
    <t>MSRP_List Price</t>
  </si>
  <si>
    <t>E7450 Ultrabook, i5-5200U, W7P, 500GB Hybrid, 4GB, 3YR</t>
  </si>
  <si>
    <t>Latitude</t>
  </si>
  <si>
    <t>E7450 Ultrabook</t>
  </si>
  <si>
    <t>0GKFP</t>
  </si>
  <si>
    <t>210-ADBE</t>
  </si>
  <si>
    <t>11645168</t>
  </si>
  <si>
    <t>NA</t>
  </si>
  <si>
    <t>500GB Hybrid Hard Drive</t>
  </si>
  <si>
    <t>65 Watt AC Adaptor</t>
  </si>
  <si>
    <t>Built in speakers</t>
  </si>
  <si>
    <t>Windows 7 Professional English/French 64bit (Includes Windows 8.1 Pro License)</t>
  </si>
  <si>
    <t>Intel® CoreTM i5-5200U (Dual Core, 2.2GHz, 3M cache, 15W)</t>
  </si>
  <si>
    <t>Integrated Intel HD 5500 Graphics</t>
  </si>
  <si>
    <t>14" HD (1366 x 768) Anti Glare (16:9) WLED with Camera for WLAN</t>
  </si>
  <si>
    <t>3 Year Hardware Service with In-Home/Onsite Service After Remote Diagnosis</t>
  </si>
  <si>
    <t>DDPE Personal Edition License + ProSupport for Software 1 Year</t>
  </si>
  <si>
    <t>Internal Dual Pointing Backlit Keyboard (English)</t>
  </si>
  <si>
    <t>Microsoft® Office Trial, MUI</t>
  </si>
  <si>
    <t>4GB (1x4GB) 1600MHz DDR3L Memory|up to 16GB</t>
  </si>
  <si>
    <t>BT 4.0</t>
  </si>
  <si>
    <t>No Fingerprint Reader or Smartcard Reader for Dual Point</t>
  </si>
  <si>
    <t>Dell Wireless™ 1560 (802.11ac 2x2)</t>
  </si>
  <si>
    <t>4-cell (52Whr) Lithium Ion battery with ExpressCharge™</t>
  </si>
  <si>
    <t>3.43lbs</t>
  </si>
  <si>
    <t>E5450, i7-5600U,W7P, 500GB 72k, 8GB,VPRO,3YR PRO NBD</t>
  </si>
  <si>
    <t>E5450</t>
  </si>
  <si>
    <t>15WHN</t>
  </si>
  <si>
    <t>210-ACSZ</t>
  </si>
  <si>
    <t>500GB 7200rpm Hard Drive</t>
  </si>
  <si>
    <t>built in speakers</t>
  </si>
  <si>
    <t>Windows 7 Professional English/French 64bit (Includes Windows 8.1 Pro license)</t>
  </si>
  <si>
    <t>Intel® Core™ i7-5600U (Dual Core™, 2.6 GHz, 4M cache, 15W), vPro Capable</t>
  </si>
  <si>
    <t>Intel® Integrated HD Graphics 5500</t>
  </si>
  <si>
    <t>14.0" FHD (1920x1080) Anti-Glare LCD</t>
  </si>
  <si>
    <t>3 Year ProSupport with Next Business Day Onsite Service</t>
  </si>
  <si>
    <t>Internal Dual Pointing Backlit Keyboard</t>
  </si>
  <si>
    <t>8GB (1x8GB) 1600MHz DDR3L Memory|up to 2 slots supporting up to 16GB</t>
  </si>
  <si>
    <t>Intel® Dual Band Wireless-AC 7265 802.11AC Wi-Fi</t>
  </si>
  <si>
    <t>Primary 4-cell 51W/HR Battery</t>
  </si>
  <si>
    <t>3.98 lbs</t>
  </si>
  <si>
    <t>Venue 10,Android Lollipop,Intel Atom Z3735F,2G,32GB,1YrMail-in</t>
  </si>
  <si>
    <t>Tablet</t>
  </si>
  <si>
    <t>Venue 10</t>
  </si>
  <si>
    <t>1KT3C</t>
  </si>
  <si>
    <t>32GB</t>
  </si>
  <si>
    <t>10 Watt AC Adapter</t>
  </si>
  <si>
    <t>Android Lollipop</t>
  </si>
  <si>
    <t>Intel Atom Z3735F</t>
  </si>
  <si>
    <t>Intel HD Graphics</t>
  </si>
  <si>
    <t>10.1 inch 1920x1200 IPS Multitouch Display</t>
  </si>
  <si>
    <t>1 Yr Ltd Hware Warranty: Mail-in; Customer supplies box, Dell pays shipping</t>
  </si>
  <si>
    <t>built in</t>
  </si>
  <si>
    <t>2GB DDR3L-RS</t>
  </si>
  <si>
    <t>Broadcom AH691A-2x2 (802.11 a/b/g/n)</t>
  </si>
  <si>
    <t>2-cell 32WHr Battery</t>
  </si>
  <si>
    <t>1.45lb</t>
  </si>
  <si>
    <t>Width: 10.8”/274.0mm,Height: 0.4”/10.5mm,Depth: 7.0”/176.6mm</t>
  </si>
  <si>
    <t>E7250 Ultrabook,i5-5300U,W7P, 128SSD,4GB,VPRO,3YR</t>
  </si>
  <si>
    <t>E7250 Ultrabook</t>
  </si>
  <si>
    <t>1RRRW</t>
  </si>
  <si>
    <t>210-ACWE</t>
  </si>
  <si>
    <t>11645177</t>
  </si>
  <si>
    <t>128GB Solid State Drive Mini card</t>
  </si>
  <si>
    <t>65W A/C Adapter, 3-pin</t>
  </si>
  <si>
    <t>Built in Speakers</t>
  </si>
  <si>
    <t>Intel® CoreTM i5-5300U (Dual Core, 2.3GHz, 3M cache, 15W)</t>
  </si>
  <si>
    <t>12.5" HD (1366 x 768) Anti Glare (16:9) WLED with Camera for WWAN</t>
  </si>
  <si>
    <t>Internal Single Pointing Backlit Keyboard</t>
  </si>
  <si>
    <t>4GB (1x4GB) 1600MHz DDR3L Memory| Up to 16 GB</t>
  </si>
  <si>
    <t>BT4.0</t>
  </si>
  <si>
    <t>Intel® Tri-Band Wireless-AC 17265 WiGig + WLAN</t>
  </si>
  <si>
    <t>2.76lbs</t>
  </si>
  <si>
    <t>E7450 Ultrabook,i5-5300U,W7P, 128SSD,4GB,VPRO,3YR</t>
  </si>
  <si>
    <t>29V1F</t>
  </si>
  <si>
    <t>11645169</t>
  </si>
  <si>
    <t>Intel®Integrated HD Graphics 5500</t>
  </si>
  <si>
    <t>14" HD (1366 x 768) Anti Glare (16:9)</t>
  </si>
  <si>
    <t>4GB (1x4GB) 1600MHz DDR3L Memory| up to 16 GB</t>
  </si>
  <si>
    <t>Fingerprint Reader and Smartcard Reader for Dual Point</t>
  </si>
  <si>
    <t>4-cell (52Whr) Lithium Ion battery with ExpressCharge</t>
  </si>
  <si>
    <t>Chromebook</t>
  </si>
  <si>
    <t>3VK89</t>
  </si>
  <si>
    <t>210-ADWO</t>
  </si>
  <si>
    <t>16GB eMMC Solid State Drive</t>
  </si>
  <si>
    <t>65W AC adapter</t>
  </si>
  <si>
    <t>Chrome OS</t>
  </si>
  <si>
    <t>Intel® Celeron Bay Trail-M N2840 (Dual Core, 2.16GHz)</t>
  </si>
  <si>
    <t>Intel® HD Graphics</t>
  </si>
  <si>
    <t>11.6” Anti-Glare HD LCD</t>
  </si>
  <si>
    <t>1 year Year Hardware Service with Onsite/In-Home Service After Remote Diagnosis</t>
  </si>
  <si>
    <t>Internal English Chrome Keyboard</t>
  </si>
  <si>
    <t>2 GB DDR3L</t>
  </si>
  <si>
    <t>Bluetooth 4.0</t>
  </si>
  <si>
    <t>2x2 802.11 ac/a/b/g/n</t>
  </si>
  <si>
    <t>3 cell (43 WHr)</t>
  </si>
  <si>
    <t>SD/Multi Card Slot (push-Push type) / Kensington lock slot / Stereo headphone and microphone combo jack / 180 degree LCD hinge. 1x USB 3.0 with BC1.2 charging / 1x USB 2.0 / HDMI 1.4</t>
  </si>
  <si>
    <t>Width: 11.69", Depth: 8.57", Back Height: .83", Front Height: .79"</t>
  </si>
  <si>
    <t>Dell Venue 11 Pro</t>
  </si>
  <si>
    <t>461-8943</t>
  </si>
  <si>
    <t>210-ACZS</t>
  </si>
  <si>
    <t>11508967</t>
  </si>
  <si>
    <t>64GB</t>
  </si>
  <si>
    <t>24 Watt AC Adapter</t>
  </si>
  <si>
    <t>Windows 8.1 Pro (64Bit)</t>
  </si>
  <si>
    <t>Intel® Atom™ processor Z3795 (2MB Cache, up to 2.4GHz Quad-Core)</t>
  </si>
  <si>
    <t>Intel® Gen7 graphics</t>
  </si>
  <si>
    <t>10.8 inch IPS Display with FHD (1920 x 1080) resolution with 10-pt capacitive touch</t>
  </si>
  <si>
    <t>1 Year Basic Hardware Service +1 Year NBD Limited OS After Remote Diagnosis</t>
  </si>
  <si>
    <t>McAfeeSecurityCenter30DayFreelTrial</t>
  </si>
  <si>
    <t>No Office License Included</t>
  </si>
  <si>
    <t>2GB DDR3 Memory|Up to 8GB DDR3L</t>
  </si>
  <si>
    <t>Bluetooth® 4.0</t>
  </si>
  <si>
    <t>Dell Wireless 1538 Dual-Band 2x2 802.11n WiFi</t>
  </si>
  <si>
    <t>32Whr swappable battery</t>
  </si>
  <si>
    <t>Dell Venue 11 Pro LTE ATT</t>
  </si>
  <si>
    <t>461-8944</t>
  </si>
  <si>
    <t>11508968</t>
  </si>
  <si>
    <t>Mobile Broadband ATT</t>
  </si>
  <si>
    <t>Dell Venue 11 Pro LTE Sprint</t>
  </si>
  <si>
    <t>461-8945</t>
  </si>
  <si>
    <t>11508969</t>
  </si>
  <si>
    <t>Mobile Broadband: Sprint</t>
  </si>
  <si>
    <t>Dell Venue 11 Pro LTE Verizon</t>
  </si>
  <si>
    <t>461-9160</t>
  </si>
  <si>
    <t>11508970</t>
  </si>
  <si>
    <t>Mobile Broadband Verizon</t>
  </si>
  <si>
    <t>E7440</t>
  </si>
  <si>
    <t>65W AC Adapter, 3-pin</t>
  </si>
  <si>
    <t>Windows 8.1 Pro 64-bit English</t>
  </si>
  <si>
    <t>Microsoft Office Trial</t>
  </si>
  <si>
    <t>Intel Dual Band Wireless-AC 7260 802.11ac/a/b/g/n 2x2</t>
  </si>
  <si>
    <t>3.6lb</t>
  </si>
  <si>
    <t>128GB Mobility Solid State Drive</t>
  </si>
  <si>
    <t>Intel® Core™ i5 4300Y processor (3MB Cache, 1.6 GHz Dual -Core)</t>
  </si>
  <si>
    <t>Intel® GT2 Graphics</t>
  </si>
  <si>
    <t>Microsoft® Office Trial</t>
  </si>
  <si>
    <t>36Whr swappable battery</t>
  </si>
  <si>
    <t>1.57 lbs</t>
  </si>
  <si>
    <t>Audio,one 3.5 mm jack,Video,one mini HDMI connector,USB,one USB 3.0 connector,Memory card reader,one microSD card reader,Docking port,one Dell 40–pin dock connector,Subscriber Identity Module (SIM) port,one micro SIM slot,Smart card,one smart card reader</t>
  </si>
  <si>
    <t>3340</t>
  </si>
  <si>
    <t>462-5092</t>
  </si>
  <si>
    <t>210-ABYX</t>
  </si>
  <si>
    <t>11448026</t>
  </si>
  <si>
    <t>500GB 5400RPM SATA Hard Drive</t>
  </si>
  <si>
    <t>Intel® Core™ i5-4200U Processor (Dual Core, 1.60GHz, 3M cache, 15W)</t>
  </si>
  <si>
    <t>Intel® HD 4400 Graphics</t>
  </si>
  <si>
    <t>13.3” 16:9 HD (1366 X 768) Non-touch</t>
  </si>
  <si>
    <t>1 Year Basic Hardware Service with 1 Year NBD Limited OS After Remote Diagnosis</t>
  </si>
  <si>
    <t>McAfee Security Center 12 month Subscription</t>
  </si>
  <si>
    <t>Internal English Keyboard</t>
  </si>
  <si>
    <t>Intel® Dual Band Wireless-AC 7260 802.11AC Wi-Fi</t>
  </si>
  <si>
    <t>6 cell Battery (65 WHr)</t>
  </si>
  <si>
    <t>3.9lbs</t>
  </si>
  <si>
    <t>mDP, HDMI, (2) USB 3.0 (1 w/ Power share); SD 4.0 card reader; RJ-45; universal mic/headset</t>
  </si>
  <si>
    <t>Rugged</t>
  </si>
  <si>
    <t>Latitude 12 Rugged Extreme</t>
  </si>
  <si>
    <t>462-5614</t>
  </si>
  <si>
    <t>210-ACFF</t>
  </si>
  <si>
    <t>11453217</t>
  </si>
  <si>
    <t>Waves Maxx Audio</t>
  </si>
  <si>
    <t>Windows 7 Professional, Canada MUI, 64bit (includes Windows 8.1 Pro 64bit License and Media)</t>
  </si>
  <si>
    <t>4th Gen Intel Core i3-4010U Processor (1.7 GHz, 3M Cache, Dual Core)</t>
  </si>
  <si>
    <t>Intel Integrated HD Graphics 4400</t>
  </si>
  <si>
    <t>11.6 HD (1366x768) Outdoor-Readable Resistive Touchscreen, Mic only</t>
  </si>
  <si>
    <t>3 Year Pro Support Hardware Service with 3 YearRapid Return for Repair after Diagnosis</t>
  </si>
  <si>
    <t>Dell Data Protection Encryption Entreprise Edition Digital Delivery, ,Adobe Reader 11</t>
  </si>
  <si>
    <t>Sealed Internal RGB Backlit English Keyboard</t>
  </si>
  <si>
    <t>Microsoft Office Professional 2013</t>
  </si>
  <si>
    <t>4GB (1x4GB) 1600MHz DDR3L Memory|Up to 16GB DDR3L 2 Dimms</t>
  </si>
  <si>
    <t>No Fingerprint Reader</t>
  </si>
  <si>
    <t>No Dedicated GPS</t>
  </si>
  <si>
    <t>Intel Dual Band Wireless-AC 7260 802.11 a/b/g/n 2x2</t>
  </si>
  <si>
    <t>4-cell (58Wh) Lithium Ion battery with ExpressCharge</t>
  </si>
  <si>
    <t>462-5615</t>
  </si>
  <si>
    <t>11453219</t>
  </si>
  <si>
    <t>256GB Mobility Solid State Drive</t>
  </si>
  <si>
    <t>4th Gen Intel Core i5-4300U Processor (1.9 GHz, 3M Cache, Dual Core)</t>
  </si>
  <si>
    <t>11.6 HD (1366x768) Outdoor-Readable Resistive Touchscreen, Webcam with Privacy Shutter and Mic</t>
  </si>
  <si>
    <t>Adobe Acrobat XI Standard, Digital Delivery,Dell Data Protection Security Tools Digital Delivery</t>
  </si>
  <si>
    <t>8GB (2x4GB) 1600MHz DDR3L Memory|Up to 16GB DDR3L 2 Dimms</t>
  </si>
  <si>
    <t>8-in-1 Memory Card Reader</t>
  </si>
  <si>
    <t>Latitude Rugged 14 Extreme</t>
  </si>
  <si>
    <t>462-5844</t>
  </si>
  <si>
    <t>210-ACPK</t>
  </si>
  <si>
    <t>11453218</t>
  </si>
  <si>
    <t>Tray load DVD Drive (Reads and Writes to DVD/CD)</t>
  </si>
  <si>
    <t>14.0" HD (1366x768) Outdoor-Readable Resistive Touchscreen</t>
  </si>
  <si>
    <t>Adobe Acrobat XI Standard, Digital Delivery, Dell Data Protection Encryption Entreprise</t>
  </si>
  <si>
    <t>ExpressCard Reader</t>
  </si>
  <si>
    <t>6-cell (65Wh) Lithium Ion battery with ExpressCharge</t>
  </si>
  <si>
    <t>7.79 lbs</t>
  </si>
  <si>
    <t>14.0” x 9.7” x 2.03”</t>
  </si>
  <si>
    <t>462-5845</t>
  </si>
  <si>
    <t>11453233</t>
  </si>
  <si>
    <t>E5 90W AC Adapter, 3-pin</t>
  </si>
  <si>
    <t>NVIDIA GeForce GT 720M 2GB Graphics</t>
  </si>
  <si>
    <t>9-cell (97Wh) Lithium Ion battery with ExpressCharge</t>
  </si>
  <si>
    <t>462-5846</t>
  </si>
  <si>
    <t>11453234</t>
  </si>
  <si>
    <t>Tray load DVD Drive</t>
  </si>
  <si>
    <t>512GB Mobility Solid State Drive</t>
  </si>
  <si>
    <t>16GB (2x8GB) 1600MHz DDR3L Memory|Up to 16GB DDR3L 2 Dimms</t>
  </si>
  <si>
    <t>7.79lbs</t>
  </si>
  <si>
    <t>USB 3.0 (2), USB 2.0 (2), native RS-232 serial ports (2), RJ-45 gigabit Ethernet network</t>
  </si>
  <si>
    <t>462-5847</t>
  </si>
  <si>
    <t>11453235</t>
  </si>
  <si>
    <t>462-5848</t>
  </si>
  <si>
    <t>11453236</t>
  </si>
  <si>
    <t>462-5849</t>
  </si>
  <si>
    <t>11453237</t>
  </si>
  <si>
    <t>462-5850</t>
  </si>
  <si>
    <t>11453238</t>
  </si>
  <si>
    <t>4th Gen Intel Core i7-4650U Processor (1.7 GHz, 4M Cache, Dual Core)</t>
  </si>
  <si>
    <t>462-5851</t>
  </si>
  <si>
    <t>11453239</t>
  </si>
  <si>
    <t>462-5852</t>
  </si>
  <si>
    <t>11453240</t>
  </si>
  <si>
    <t>E7240</t>
  </si>
  <si>
    <t>462-5853</t>
  </si>
  <si>
    <t>210-ACBQ</t>
  </si>
  <si>
    <t>11453241</t>
  </si>
  <si>
    <t>256GB Mobility Solid State Dr</t>
  </si>
  <si>
    <t>Windows 7 Professional English 64bit (Includes Windows 8.1 Pro license and media)</t>
  </si>
  <si>
    <t>4th gen Intel® Core™ i5-4310U Processor (2.0GHz, 3M cache)</t>
  </si>
  <si>
    <t>Intel® Integrated HD 4400 Graphics</t>
  </si>
  <si>
    <t>12.5" HD (1366x768) Anti-Glare WLED-backlit</t>
  </si>
  <si>
    <t>3 Year Basic Hardware Service with 3 Year NBD Onsite Service after Remote Diagnosis</t>
  </si>
  <si>
    <t>Internal English Single Pointing Backlit Keyboard</t>
  </si>
  <si>
    <t>4-cell (45Whr) Lithium Ion battery with ExpressCharge™</t>
  </si>
  <si>
    <t>2.99lbs</t>
  </si>
  <si>
    <t>14 5000 Series</t>
  </si>
  <si>
    <t>462-5854</t>
  </si>
  <si>
    <t>210-ABCN</t>
  </si>
  <si>
    <t>11453242</t>
  </si>
  <si>
    <t>8X DVD+/-RW</t>
  </si>
  <si>
    <t>500GB Solid State Hybrid Drive</t>
  </si>
  <si>
    <t>90W A/C Adapter (3-pin)</t>
  </si>
  <si>
    <t>4th gen Intel® Core™ i7-4600U Processor (2.1 GHz, 4M Cache)</t>
  </si>
  <si>
    <t>14.0in HD+ (1600x900) Anti-Glare WLED-backlit</t>
  </si>
  <si>
    <t>3 Year Basic Hardware Service with 3 Year NBD Limited OS After Remote Diagnosis</t>
  </si>
  <si>
    <t>Internal English Dual Pointing Backlit Keyboard</t>
  </si>
  <si>
    <t>8GB (1x8GB) 1600MHz DDR3L Memory|Up to 16GB DDR3L 2 DIMM</t>
  </si>
  <si>
    <t>9-cell (97Wh) Lithium Ion battery with ExpressCharge™</t>
  </si>
  <si>
    <t>4.3lbs</t>
  </si>
  <si>
    <t>Latitude 12 Rugged Extreme (Federal)</t>
  </si>
  <si>
    <t>462-5912</t>
  </si>
  <si>
    <t>210-ACPH</t>
  </si>
  <si>
    <t>11498498</t>
  </si>
  <si>
    <t>11.6 HD (1366x768) Outdoor-Readable Resistive Touchscreen,</t>
  </si>
  <si>
    <t>Adobe Reader 11,Dell Data Protection Security Tools Digital Delivery</t>
  </si>
  <si>
    <t>8GB (2x4GB) 1600MHz DDR3L Memory|Up to 16 GB DDR3L 2 DIMM</t>
  </si>
  <si>
    <t>Dedicated SiRFstarV GPS</t>
  </si>
  <si>
    <t>Latitude 14 Rugged Extreme (Federal)</t>
  </si>
  <si>
    <t>462-5913</t>
  </si>
  <si>
    <t>210-ACPL</t>
  </si>
  <si>
    <t>11498499</t>
  </si>
  <si>
    <t>90W AC Adapter, 3-pin</t>
  </si>
  <si>
    <t>16GB (2x8GB) 1600MHz DDR3L Memory|Up to 16GB DDR3L 2 DIMM</t>
  </si>
  <si>
    <t>462-5914</t>
  </si>
  <si>
    <t>11498500</t>
  </si>
  <si>
    <t>11.6 HD (1366x768) Outdoor-Readable Resistive Touchscreen</t>
  </si>
  <si>
    <t>4GB (1x4GB) 1600MHz DDR3L Memory|Up to 16GB DDR3L 2 DIMM</t>
  </si>
  <si>
    <t>462-5915</t>
  </si>
  <si>
    <t>11498501</t>
  </si>
  <si>
    <t>462-5916</t>
  </si>
  <si>
    <t>11498502</t>
  </si>
  <si>
    <t>8GB (2x4GB) 1600MHz DDR3L Memory|Up to 16GB DDR3L 2 DIMM</t>
  </si>
  <si>
    <t>462-5917</t>
  </si>
  <si>
    <t>11498493</t>
  </si>
  <si>
    <t>462-5918</t>
  </si>
  <si>
    <t>11498494</t>
  </si>
  <si>
    <t>462-5919</t>
  </si>
  <si>
    <t>11498495</t>
  </si>
  <si>
    <t>No Fingerprint Reader Palmrest</t>
  </si>
  <si>
    <t>462-5920</t>
  </si>
  <si>
    <t>11498496</t>
  </si>
  <si>
    <t>462-5921</t>
  </si>
  <si>
    <t>11498497</t>
  </si>
  <si>
    <t>462-5922</t>
  </si>
  <si>
    <t>11509582</t>
  </si>
  <si>
    <t>Lat14 i3-4030U Win8.1P 500GB 8xDVDRW 4GB BT 65W 1yr NBD Basic</t>
  </si>
  <si>
    <t>462-7590</t>
  </si>
  <si>
    <t>11526660</t>
  </si>
  <si>
    <t>500GB (5400 rpm) Serial ATA Hard Drive</t>
  </si>
  <si>
    <t>65W A/C Adapter (3-pin)</t>
  </si>
  <si>
    <t>4th gen Intel® Core™ i3-4030U Processor (1.9GHz, 3M cache)</t>
  </si>
  <si>
    <t>Intel® Integrated HD Graphics 4400</t>
  </si>
  <si>
    <t>14.0in HD (1366x768) Anti-Glare WLED-backlit</t>
  </si>
  <si>
    <t>1 Year Basic Hardware Service with 1 Year NBD Onsite Service after Remote Diagnosis</t>
  </si>
  <si>
    <t>Internal English Single Pointing Keyboard</t>
  </si>
  <si>
    <t>4GB (1x4GB) 1600MHz DDR3L Memory|Up to 8 GB DDR3L 2 DIMM</t>
  </si>
  <si>
    <t>Dell Wireless™ 1506 802.11n Single Band Wi-Fi Half Mini Card</t>
  </si>
  <si>
    <t>3540</t>
  </si>
  <si>
    <t>462-7592</t>
  </si>
  <si>
    <t>210-ABBV</t>
  </si>
  <si>
    <t>11526743</t>
  </si>
  <si>
    <t>2.5 in. 500GB SSD Hybrid</t>
  </si>
  <si>
    <t>90W A/C Adapter, 3-pin</t>
  </si>
  <si>
    <t>Intel® Core™ i5-4210U Processor (Dual Core, 1.7GHz,3M)</t>
  </si>
  <si>
    <t>AMD Venus Pro 2GB GDDR5</t>
  </si>
  <si>
    <t>15.6 inch Full HD (1920x1080) Anti-Glare WLED-Backlit</t>
  </si>
  <si>
    <t>Dell Wireless™ 1705 802.11n Single Band wi-Fi</t>
  </si>
  <si>
    <t>6-Cell Battery (65 WHr)</t>
  </si>
  <si>
    <t>5.1 lbs</t>
  </si>
  <si>
    <t>376 mm x 259 mm x31.3 mm</t>
  </si>
  <si>
    <t>3440</t>
  </si>
  <si>
    <t>462-7594</t>
  </si>
  <si>
    <t>210-AAZF</t>
  </si>
  <si>
    <t>11526745</t>
  </si>
  <si>
    <t>Windows 8.1 Pro, 64-bit English</t>
  </si>
  <si>
    <t>UMA</t>
  </si>
  <si>
    <t>14.0 inch HD (1366x768) Touchscreen with Corning® Gorilla® Glass NBT</t>
  </si>
  <si>
    <t>Standard Keyboard, English</t>
  </si>
  <si>
    <t>4.8 lbs</t>
  </si>
  <si>
    <t>13.62" x 9.65" x 0.98</t>
  </si>
  <si>
    <t>Chromebook 11, i3-4005U, Google Chrome OS, 16GB SSD, 11.6 LCD, 1yr Basic</t>
  </si>
  <si>
    <t>Chromebook 11</t>
  </si>
  <si>
    <t>462-9515</t>
  </si>
  <si>
    <t>210-ACDU</t>
  </si>
  <si>
    <t>11590743</t>
  </si>
  <si>
    <t>16GB SSD storage</t>
  </si>
  <si>
    <t>Google Chrome OS</t>
  </si>
  <si>
    <t>Intel® i3 4005UProcessor</t>
  </si>
  <si>
    <t>11.6” LCD Min 1366x768</t>
  </si>
  <si>
    <t>1 Year Basic Hardware Service with 1 Year Mail-in Service</t>
  </si>
  <si>
    <t>4 GB DDR3L Memory|Up to 4GB DDR3L 1 DIMM</t>
  </si>
  <si>
    <t>Bluetooth v4.0</t>
  </si>
  <si>
    <t>Dell Wireless 1901 802.11a/b/g/n</t>
  </si>
  <si>
    <t>3 cell (51 WHr)</t>
  </si>
  <si>
    <t>2.9 lbs</t>
  </si>
  <si>
    <t>HDMI Port, 2x USB 3.0, and SD Media Card reader</t>
  </si>
  <si>
    <t>0.97” x 11.6” x 7.9”</t>
  </si>
  <si>
    <t>Venue 11 Pro 7140,W8.1, M-5Y10C,64GB SSD, 4GB, 1YR BasicNBD</t>
  </si>
  <si>
    <t>Venue 11 Pro (7140)</t>
  </si>
  <si>
    <t>463-4548</t>
  </si>
  <si>
    <t>210-ADCK</t>
  </si>
  <si>
    <t>11641950</t>
  </si>
  <si>
    <t>64GB eMMC Solid State Storage</t>
  </si>
  <si>
    <t>MaxxAudio® by Waves</t>
  </si>
  <si>
    <t>Windows 8.1 (64Bit) English/French</t>
  </si>
  <si>
    <t>Intel® Core™ M-5Y10C processor</t>
  </si>
  <si>
    <t>Intel® HD Graphics 5300</t>
  </si>
  <si>
    <t>4GB DDR3L 1600MHz Memory| up to 8GB LPDDR3 1600MHz</t>
  </si>
  <si>
    <t>Intel® 7265 Dual-Band 2x2 802.11 ac</t>
  </si>
  <si>
    <t>38Whr Battery</t>
  </si>
  <si>
    <t>1.59lb</t>
  </si>
  <si>
    <t>Venue 8, Android 4.4, Z3580,16GB, 2GB, 1YR Cus Pd Freight</t>
  </si>
  <si>
    <t>463-4613</t>
  </si>
  <si>
    <t>210-ADLE</t>
  </si>
  <si>
    <t>11645193</t>
  </si>
  <si>
    <t>16GB eMMC</t>
  </si>
  <si>
    <t>Front firing stereo speakers with MaxxAudio Waves tuning</t>
  </si>
  <si>
    <t>Android 4.4 (Kit Kat)</t>
  </si>
  <si>
    <t>Intel ® Atom ™ processor Z3580 (up to 2.3GHz Quad Core)</t>
  </si>
  <si>
    <t>Intel® HD Graphics (Imagination PowerVR G6430)</t>
  </si>
  <si>
    <t>8.4 inch OLED Display with FHD (2560x1600) resolution with 10-pt capacitive touch</t>
  </si>
  <si>
    <t>1 Year Basic Hardware Service with 1 Year Customer Paid Freight Service</t>
  </si>
  <si>
    <t>N/A</t>
  </si>
  <si>
    <t>2GB LP DDR3 RAM integrated</t>
  </si>
  <si>
    <t xml:space="preserve"> Bluetooth 4.0</t>
  </si>
  <si>
    <t>Intel 7260 1x1ac 802.11 ac</t>
  </si>
  <si>
    <t>5900mAh / 21WHr</t>
  </si>
  <si>
    <t>305 grams</t>
  </si>
  <si>
    <t>Venue 11 Pro 7140,W8.1, M-5Y10C,128GB SSD, 4GB, Intel HD5300,1YR BasicNBD</t>
  </si>
  <si>
    <t>463-4614</t>
  </si>
  <si>
    <t>11641981</t>
  </si>
  <si>
    <t>128GB eMMC Solid State Storage</t>
  </si>
  <si>
    <t>Windows 8.1 Pro, 64-bit English/French</t>
  </si>
  <si>
    <t>4GB DDR3L 1600MHz Memory</t>
  </si>
  <si>
    <t>Venue 11 Pro 7140, W8.1, M-5Y71,128GB SSD, 4GB, Intel HD5300,1YR Pro NBD</t>
  </si>
  <si>
    <t>463-4615</t>
  </si>
  <si>
    <t>11641982</t>
  </si>
  <si>
    <t>Intel® Core™ M-5Y71 processor</t>
  </si>
  <si>
    <t>1 Year Pro Support Service +1 Year NBD Limited OS After Remote Diagnosis</t>
  </si>
  <si>
    <t>4GB LPDDR3 1600MHz Memory</t>
  </si>
  <si>
    <t>Venue 11 Pro 7140, W8.1, M-5Y71,256GB SSD, 8GB, Intel HD5300,1YR Pro NBD</t>
  </si>
  <si>
    <t>463-4616</t>
  </si>
  <si>
    <t>11641983</t>
  </si>
  <si>
    <t>256GB eMMC Solid State Storage</t>
  </si>
  <si>
    <t>1 Year Pro Support Hardware Service +1 Year NBD Limited OS After Remote Diagnosis</t>
  </si>
  <si>
    <t>8GB LPDDR3 1600MHz Memory</t>
  </si>
  <si>
    <t>Venue 11 Pro 7140, W8.1, M-5Y71 VPRO,128GB SSD, 4GB, Intel HD5300,1YR BASIC NBD</t>
  </si>
  <si>
    <t>463-4623</t>
  </si>
  <si>
    <t>11641947</t>
  </si>
  <si>
    <t>Intel® Core™ M-5Y71 vPro™ processor</t>
  </si>
  <si>
    <t>Venue 11 Pro 7140, W8.1, M-5Y71 VPRO,128GB SSD, 8GB, Intel HD5300,1YR BASIC NBD</t>
  </si>
  <si>
    <t>463-4738</t>
  </si>
  <si>
    <t>11641948</t>
  </si>
  <si>
    <t>Venue 11 Pro 7140, W8.1, M-5Y71 VPRO,256GB SSD, 8GB, Intel HD5300,1YR PRO NBD</t>
  </si>
  <si>
    <t>463-4759</t>
  </si>
  <si>
    <t>11641949</t>
  </si>
  <si>
    <t>1 Year Prosupport  Service +1 Year NBD Limited OS After Remote Diagnosis</t>
  </si>
  <si>
    <t>E7450 Ultrabook,i5-5300U,W7P, 512SSD,16GB,VPRO,3YR</t>
  </si>
  <si>
    <t>463-4831</t>
  </si>
  <si>
    <t>11645171</t>
  </si>
  <si>
    <t>512GB Solid State Drive Mini card</t>
  </si>
  <si>
    <t>14" FHD (1920 x 1080) Anti Glare (16:9) WLED with Camera for WLAN, WWAN</t>
  </si>
  <si>
    <t>16GB (2x8GB) 1600MHz DDR3L Memory</t>
  </si>
  <si>
    <t>E7450 Ultrabook TCH,i5-5300U,W8.1P, 256SSD,8GB,VPRO,3YR</t>
  </si>
  <si>
    <t>E7450 Ultrabook (Touch)</t>
  </si>
  <si>
    <t>463-4843</t>
  </si>
  <si>
    <t>11645173</t>
  </si>
  <si>
    <t>256GB Solid State Drive Mini card</t>
  </si>
  <si>
    <t>Windows 8.1 Professional, 64-bit English</t>
  </si>
  <si>
    <t>14" FHD Touch, (1920 x 1080) Anti Finger Print, WLED with Camera for WWAN</t>
  </si>
  <si>
    <t>8GB (1x8GB) 1600MHz DDR3L Memory| up to 16GB</t>
  </si>
  <si>
    <t>3-cell (39Whr) Lithium Ion battery with ExpressCharge™</t>
  </si>
  <si>
    <t>E7450 Ultrabook,i7-5600U,W7P, 128SSD,8GB,VPRO,3YR</t>
  </si>
  <si>
    <t>463-4845</t>
  </si>
  <si>
    <t>11645174</t>
  </si>
  <si>
    <t>Intel® CoreTM i7-5600U (Dual Core, 2.6GHz, 4M cache, 15W)</t>
  </si>
  <si>
    <t>14" HD (1366 x 768) Anti Glare (16:9) WLED with Camera for WLAN, WWAN</t>
  </si>
  <si>
    <t>8GB (2x4GB) 1600MHz DDR3L Memory|Up to 16 GB</t>
  </si>
  <si>
    <t>3-cell (39Whr) Lithium Ion battery with ExpressCharge</t>
  </si>
  <si>
    <t>E7450 Ultrabook,i7-5600U,W7P, 256SSD,16GB,VPRO,3YR</t>
  </si>
  <si>
    <t>E7450 Ultra Book</t>
  </si>
  <si>
    <t>463-4846</t>
  </si>
  <si>
    <t>11645175</t>
  </si>
  <si>
    <t>16GB (2x8GB) 1600MHz DDR3L Memory| Up to 16 GB</t>
  </si>
  <si>
    <t>E7250 Ultrabook,i3-5010U,W7P, 128SSD,4GB,3YR</t>
  </si>
  <si>
    <t>463-4893</t>
  </si>
  <si>
    <t>11645178</t>
  </si>
  <si>
    <t>Built In Speakers</t>
  </si>
  <si>
    <t>Intel® CoreTM i3-5010U (Dual Core, 2.1GHz, 3M cache,15W)</t>
  </si>
  <si>
    <t>12.5" HD (1366 x 768) Anti Glare (16:9) WLED with Camera for WLAN</t>
  </si>
  <si>
    <t>Dell Wireless™ 1560 (802.11ac 2x2</t>
  </si>
  <si>
    <t>2.76 LBS</t>
  </si>
  <si>
    <t>3450</t>
  </si>
  <si>
    <t>463-4896</t>
  </si>
  <si>
    <t>210-ACZF</t>
  </si>
  <si>
    <t>11645181</t>
  </si>
  <si>
    <t>500GB 2.5inch Serial ATA (7,200 Rpm) Hard Drive</t>
  </si>
  <si>
    <t>5th Generation Intel® CoreTM i5-5300U (Dual Core, 2.3GHz, 3M cache, 15W)</t>
  </si>
  <si>
    <t>14.0" FHD (1920x1080) Wide View Anti-Glare LED-backlit</t>
  </si>
  <si>
    <t>1 Year Hardware Service with In-Home/Onsite Service After Remote Diagnosis</t>
  </si>
  <si>
    <t>Internal Single Pointing Keyboard</t>
  </si>
  <si>
    <t>8GB (2x4GB) 1600MHz DDR3L MemoryUp to 16GB on 2 DIMMS</t>
  </si>
  <si>
    <t>Intel Dual Band Wireless-N 7265AGN 802.11a/b/g/n 2x2</t>
  </si>
  <si>
    <t>4-cell Lithium Ion (58WHr) Battery</t>
  </si>
  <si>
    <t>4.2lbs</t>
  </si>
  <si>
    <t>3550</t>
  </si>
  <si>
    <t>463-4899</t>
  </si>
  <si>
    <t>210-ADBI</t>
  </si>
  <si>
    <t>11645184</t>
  </si>
  <si>
    <t>1TB 2.5inch SATA (5,400 Rpm) Hard Drive</t>
  </si>
  <si>
    <t>Intel® CoreTM i7-5500U (Dual Core, 2.4GHz, 4M cache, 15W)</t>
  </si>
  <si>
    <t>Nvidia® GeForce® 830M</t>
  </si>
  <si>
    <t>15.6" FHD (1920x1080) Wide View Anti-Glare LED-backlit</t>
  </si>
  <si>
    <t>Internal Single Pointing Keyboard, English</t>
  </si>
  <si>
    <t>8GB (2x4GB) 1600MHz DDR3L Memory|2 slots supporting up to 16GB</t>
  </si>
  <si>
    <t>Intel Dual Band Wireless-AC 7265AC 802.11ac/a/b/g/n 2x2</t>
  </si>
  <si>
    <t>4.9lbs</t>
  </si>
  <si>
    <t>E5250,i7-5600U,W7P,128GB SSD,4GB, VPRO,3YR</t>
  </si>
  <si>
    <t>E5250</t>
  </si>
  <si>
    <t>463-4954</t>
  </si>
  <si>
    <t>210-ACSO</t>
  </si>
  <si>
    <t>11645165</t>
  </si>
  <si>
    <t>12.5” HD (1366x768), Anti-Glare LCD, Camera, WLAN/WWAN support</t>
  </si>
  <si>
    <t>4GB (1x4GB) 1600MHz DDR3L Memory|Up to 2 slots supporting up to 16GB</t>
  </si>
  <si>
    <t>38 Whr (3 Cell)</t>
  </si>
  <si>
    <t>3.44 lbs</t>
  </si>
  <si>
    <t>Network connector (RJ-45)</t>
  </si>
  <si>
    <t>E5250,i7-5600U,W7P,256GB SSD,8GB, VPRO,3Y PRO NBD</t>
  </si>
  <si>
    <t>463-4955</t>
  </si>
  <si>
    <t>11645166</t>
  </si>
  <si>
    <t>3 Year ProSupport with Next Business Day Onsite ServiceDiagnosis</t>
  </si>
  <si>
    <t>Intel vPro™ Technology’s Advanced Management Features</t>
  </si>
  <si>
    <t>8GB (1x8GB) 1600MHz DDR3L Memory| Up to 2 slots supporting up to 16GB</t>
  </si>
  <si>
    <t xml:space="preserve"> BT4.0</t>
  </si>
  <si>
    <t>Fingerprint Reader and Smart Card Reader, Contact and Contactless</t>
  </si>
  <si>
    <t>3.44lbs</t>
  </si>
  <si>
    <t>E5250,i3-5010U,W7P,500GB 7200, 4GB,1Y</t>
  </si>
  <si>
    <t>463-4956</t>
  </si>
  <si>
    <t>11645167</t>
  </si>
  <si>
    <t>Intel® Core™ i3-5010U (Dual Core™, 2.1 GHz, 3M cache, 15W)</t>
  </si>
  <si>
    <t>12.5” HD (1366x768), Anti-Glare LCD, Camera, WLAN support</t>
  </si>
  <si>
    <t>4GB (1x4GB) 1600MHz DDR3L Memory| Up to 2 slots supporting up to 16GB</t>
  </si>
  <si>
    <t>No Fingerprint Reader and No Smart Card Reader, Contact and Contactless</t>
  </si>
  <si>
    <t>Dell Wireless™ 1707 802.11N Single Band Wi-Fi</t>
  </si>
  <si>
    <t>E5450,i3-5010U,W7P, 500GB 72k, 4GB,1YR</t>
  </si>
  <si>
    <t>463-5064</t>
  </si>
  <si>
    <t>14.0” HD (1366x768), Anti-Glare LCD</t>
  </si>
  <si>
    <t>Internal Single Pointing Keyboard Shroud</t>
  </si>
  <si>
    <t>4GB (1x4GB) 1600MHz DDR3L Memory|up to 2 slots supporting up to 16GB</t>
  </si>
  <si>
    <t>No Fingerprint Reader and No Smart Card Reader, Contact and Contactless, Single Pointing</t>
  </si>
  <si>
    <t>Primary 3-cell 38W/HR Battery</t>
  </si>
  <si>
    <t>E5450,i7-5600U,W7P, 256 MOB SSD, 8GB,DDPE,VPRO,3Y PRO NBD</t>
  </si>
  <si>
    <t>463-5065</t>
  </si>
  <si>
    <t>5th Generation Intel Core i7-5600U (Dual Core, 2.6GHz, 4M cache)</t>
  </si>
  <si>
    <t>Nvidia GeForce 840M Discrete Graphics</t>
  </si>
  <si>
    <t>14.0 inch FHD (1920x1080) Anti-Glare LCD (391-BBSG)</t>
  </si>
  <si>
    <t>Dell Data Protection Encryption Personal Edition Digital Delivery</t>
  </si>
  <si>
    <t>Fingerprint Reader and Smart Card Reader</t>
  </si>
  <si>
    <t>E5450,i5-5300U,W7P, 128 SSD MC, 8GB,DDPE,VPRO,3Y PRO NBD</t>
  </si>
  <si>
    <t>463-5066</t>
  </si>
  <si>
    <t>5th Generation Intel Core i5-5300U (Dual Core, 2.3GHz, 3M cache)</t>
  </si>
  <si>
    <t>Nvidia GeForce 830M Discrete Graphics</t>
  </si>
  <si>
    <t>14.0 inch FHD (1920x1080) Anti-Glare LCD</t>
  </si>
  <si>
    <t>Microsoft Office Trial, MUI</t>
  </si>
  <si>
    <t>8GB DDR3L 1600MHz (1x8GB)|up to 2 slots supporting up to 16GB</t>
  </si>
  <si>
    <t>Starting weight: 3.98 lbs</t>
  </si>
  <si>
    <t>E5550,i3-5010U,W7P, 500GB 72K, 4GB,1Y</t>
  </si>
  <si>
    <t>E5550</t>
  </si>
  <si>
    <t>463-5087</t>
  </si>
  <si>
    <t>210-ACTG</t>
  </si>
  <si>
    <t>15.6” HD (1366x768), Anti-Glare LCD</t>
  </si>
  <si>
    <t>Internal Dual Pointing Keyboard</t>
  </si>
  <si>
    <t>4GB (1x4GB) 1600MHz DDR3L Memory|2 slots supporting up to 16GB</t>
  </si>
  <si>
    <t>4.71 lbs</t>
  </si>
  <si>
    <t>E5550 TCH,i5-5300U,W7P, 128GB SSD MC,8GB,DDPE,VPRO,3Y PRO NBD</t>
  </si>
  <si>
    <t>E5550 Touch</t>
  </si>
  <si>
    <t>463-5104</t>
  </si>
  <si>
    <t>5th Generation Intel Core i5-5300U</t>
  </si>
  <si>
    <t xml:space="preserve"> Nvidia GeForce 830M Discrete Graphics</t>
  </si>
  <si>
    <t>15.6" FHD (1920x1080) Touch LCD</t>
  </si>
  <si>
    <t>8GB DDR3L 1600MHz (1x8GB)|2 slots supporting up to 16GB</t>
  </si>
  <si>
    <t>4.71 lbs.</t>
  </si>
  <si>
    <t>E5550 TCH,i7-5600U,W7P, 256GB MOB SSD,8GB,DDPE,VPRO,3Y PRO NBD</t>
  </si>
  <si>
    <t>463-5105</t>
  </si>
  <si>
    <t>463-5179</t>
  </si>
  <si>
    <t>1 Year Hardware Service with Onsite/In-Home Service After Remote Diagnosis</t>
  </si>
  <si>
    <t>Internal English Chrome Keyboard - Blue</t>
  </si>
  <si>
    <t>2.74lbs</t>
  </si>
  <si>
    <t>SD/Multi Card Slot (push-Push type) / Kensington lock slot / Stereo headphone and microphone combo jack / 180 degree LCD hinge.1x USB 3.0 with BC1.2 charging / 1x USB 2.0 / HDMI 1.4</t>
  </si>
  <si>
    <t>Na</t>
  </si>
  <si>
    <t>Chromebook 11 (blue trim)</t>
  </si>
  <si>
    <t>463-5180</t>
  </si>
  <si>
    <t>4 GB DDR3L</t>
  </si>
  <si>
    <t>SD/Multi Card Slot (push-Push type) / Kensington lock slot / Stereo headphone and microphone combo jack / 180 degree LCD hinge/1x USB 3.0 with BC1.2 charging / 1x USB 2.0 / HDMI 1.4</t>
  </si>
  <si>
    <t>Chromebook 11 (black trim) TOUCH</t>
  </si>
  <si>
    <t>463-5182</t>
  </si>
  <si>
    <t>11.6" Touch HD LCD with Corning® Gorilla® Glass</t>
  </si>
  <si>
    <t>Internal English Chrome Keyboard - Black</t>
  </si>
  <si>
    <t>2.91lbs</t>
  </si>
  <si>
    <t>SD/Multi Card Slot (push-Push type) / Kensington lock slot / Stereo headphone and microphone combo jack / 180 degree LCD hinge/ 1x USB 3.0 with BC1.2 charging / 1x USB 2.0 / HDMI 1.4</t>
  </si>
  <si>
    <t>3150 National Academic</t>
  </si>
  <si>
    <t>463-5439</t>
  </si>
  <si>
    <t>210-ADZP</t>
  </si>
  <si>
    <t>11710758</t>
  </si>
  <si>
    <t>250GB (7.200 Rpm) Serial ATA Hard Drive</t>
  </si>
  <si>
    <t>Windows 7 Pro, 64-bit, Latitude, English, National Academic LOE Required</t>
  </si>
  <si>
    <t>Intel Celeron Processor N2840 (1M Cache, up to 2.58 GHz)</t>
  </si>
  <si>
    <t>Intel® Integrated HD Graphics</t>
  </si>
  <si>
    <t>11.6 HD (1366x768), Anti-Glare LCD</t>
  </si>
  <si>
    <t>1 Year Onsite/In-Home Service After Remote Diagnosis</t>
  </si>
  <si>
    <t>Internal Single Pointing Keyboard (English)</t>
  </si>
  <si>
    <t>2GB Single Channel DDR3 1600MHz (2GBx1)</t>
  </si>
  <si>
    <t>2.98lbs</t>
  </si>
  <si>
    <t>3340 National Academic</t>
  </si>
  <si>
    <t>463-5440</t>
  </si>
  <si>
    <t>11710759</t>
  </si>
  <si>
    <t>Intel Celeron Processor 2957U (1.4 GHz, 2MB, Dual Core)</t>
  </si>
  <si>
    <t>(13.3") HD (1366x768) LED-backlit Non-Touch LCD Panel</t>
  </si>
  <si>
    <t>4GB (1x4GB) 1600MHz DDR3L Memory</t>
  </si>
  <si>
    <t>Dell Wireless 1707 802.11n Single Band</t>
  </si>
  <si>
    <t>Primary 4-cell 43W/HR Battery</t>
  </si>
  <si>
    <t>3.7lbs</t>
  </si>
  <si>
    <t>463-5441</t>
  </si>
  <si>
    <t>11710760</t>
  </si>
  <si>
    <t>500GB 5400 rpm Hard Drive</t>
  </si>
  <si>
    <t>Intel Dual Band Wireless-AC 7260 802.11 ac/a/b/g/n 2x2</t>
  </si>
  <si>
    <t>3450 National Academic</t>
  </si>
  <si>
    <t>463-5442</t>
  </si>
  <si>
    <t>11710801</t>
  </si>
  <si>
    <t>Intel Celeron 3205U (Dual Core, 1.5GHz, 2M cache, 15W)</t>
  </si>
  <si>
    <t>Intel HD Graphics 5500</t>
  </si>
  <si>
    <t>14.0" HD (1366x768) Anti-Glare WLED-backlit</t>
  </si>
  <si>
    <t>Dell Wireless 1707 1x1 Single Band 802.11bgn</t>
  </si>
  <si>
    <t>43 WHr, 3-Cell Battery (integrated)</t>
  </si>
  <si>
    <t>Width: 13.46” / 342.0mm,Height: .87“ / 22.2mm, Depth: 9.68” / 245.9mm</t>
  </si>
  <si>
    <t>463-5443</t>
  </si>
  <si>
    <t>11710802</t>
  </si>
  <si>
    <t>Intel Integrated Graphics</t>
  </si>
  <si>
    <t>11.6 HD (1366x768), Anti-Glare LCD, Camera</t>
  </si>
  <si>
    <t>Venue 10 National Academic,Intel Atom Z3735F 2GB/64GB/1yr mail in</t>
  </si>
  <si>
    <t>Venue 10 National Academic</t>
  </si>
  <si>
    <t>463-5444</t>
  </si>
  <si>
    <t>210-ADTT</t>
  </si>
  <si>
    <t>11710827</t>
  </si>
  <si>
    <t>AC,10W,CHNY,USB,E5,US</t>
  </si>
  <si>
    <t>Windows 8.1 Pro 32bit National Academic. K-12 EDU use only. MSFT LOE Approval reqd</t>
  </si>
  <si>
    <t>Intel Atom Processor Z3735F (2M Cache, up to 1.83 GHz)</t>
  </si>
  <si>
    <t>1 Year Mail In Service after Remote Diagnosis</t>
  </si>
  <si>
    <t>Primary 2-cell 32WHr Battery</t>
  </si>
  <si>
    <t>E7250 Ultrabook,i5-5300U,W7P, 256SSD,8GB,VPRO,3YR</t>
  </si>
  <si>
    <t>5XD9V</t>
  </si>
  <si>
    <t>11645176</t>
  </si>
  <si>
    <t>8GB (1x8GB) 1600MHz DDR3L Memory</t>
  </si>
  <si>
    <t>66DMF</t>
  </si>
  <si>
    <t>11710757</t>
  </si>
  <si>
    <t>500GB 2.5inch Serial ATA (7,200 RPM) Hard Drive</t>
  </si>
  <si>
    <t>Intel Pentium Processor N3540 (2M Cache, up to 2.66 GHz)</t>
  </si>
  <si>
    <t>3-cell 38W/HR Battery</t>
  </si>
  <si>
    <t>E6440,i5-4310M W7P, 8XDVDRW,500 SS HYBRID, 8GB,VPRO,3Y</t>
  </si>
  <si>
    <t>E6440</t>
  </si>
  <si>
    <t>66KP9</t>
  </si>
  <si>
    <t>210-AAFK</t>
  </si>
  <si>
    <t>2.5 inch 500GB Solid State Hybrid Drive</t>
  </si>
  <si>
    <t>Windows 7 Professional, 64-bit, English</t>
  </si>
  <si>
    <t>4th gen Intel® Core™ i5-4310M Processor (2.7 GHz, 3M cache, Upgradable to Intel® vPro™ technology)</t>
  </si>
  <si>
    <t>Intel® HD graphics 4600</t>
  </si>
  <si>
    <t>14.0 inch UltraSharp FHD(1920x1080) Wide View Anti-Glare LED-backlit with Premium Panel Guarantee</t>
  </si>
  <si>
    <t>8GB (2x4GB) 1600MHz DDR3L Memory</t>
  </si>
  <si>
    <t>No Dell ControlVault, No Fingerprint Reader, No Smartcard Reader &amp; No Contactless Smartcard Reader</t>
  </si>
  <si>
    <t>Intel® Advanced -N 6235 802.11AGN Dual Band Wi-Fi</t>
  </si>
  <si>
    <t>6-cell (60Wh) Lithium Ion battery with ExpressCharge</t>
  </si>
  <si>
    <t>5.19 lbs</t>
  </si>
  <si>
    <t>Chromebook11,2955U,4GB,GgleChrm,16GB SSD,11.6"1366x768,3c,1YR BASIC</t>
  </si>
  <si>
    <t>Chromebook 11 4 gig</t>
  </si>
  <si>
    <t>730-8301</t>
  </si>
  <si>
    <t>11364988</t>
  </si>
  <si>
    <t>16GB Solid State Drive</t>
  </si>
  <si>
    <t>4th Gen Intel® 2955u 1.4GHz Processor</t>
  </si>
  <si>
    <t>Intel® HD Graphics for Intel® Celeron processors</t>
  </si>
  <si>
    <t>11.6” LCD Min 1366x768 / HDMI 1080p output</t>
  </si>
  <si>
    <t>802.11 a/b/g/n</t>
  </si>
  <si>
    <t>2.9 lbs/1.3 kg with 3-cell battery</t>
  </si>
  <si>
    <t>USB 3.0 (2), HDMI, SD Card Reader, Kensington lock slot, Stereo headphone/microphone combo jack</t>
  </si>
  <si>
    <t>13 7000 Series 2-in-1 (7350)</t>
  </si>
  <si>
    <t>7MD1T</t>
  </si>
  <si>
    <t>210-ADCH</t>
  </si>
  <si>
    <t>11668738</t>
  </si>
  <si>
    <t>E5 45W AC Adapter</t>
  </si>
  <si>
    <t>Intel® Core™ M-5Y71 1.2-GHz (max turbo frequency 2.9-GHz), 4-MB L3 Cache, 4.5W</t>
  </si>
  <si>
    <t>Intel® Integrated HD Graphics 5300</t>
  </si>
  <si>
    <t>13.3” IPS Display with FHD (1920x1080) with 10 point capacitive touch</t>
  </si>
  <si>
    <t>Internal English US Keyboard</t>
  </si>
  <si>
    <t>8GB Memory</t>
  </si>
  <si>
    <t>3 Cell Primary Battery and 2 Cell Secondary Battery</t>
  </si>
  <si>
    <t>3.68lbs</t>
  </si>
  <si>
    <t>998-BBWY</t>
  </si>
  <si>
    <t>11448025</t>
  </si>
  <si>
    <t>Intel® Core™ i3-4005U Processor (Dual Core, 1.70GHz, 3M cache, 15W)</t>
  </si>
  <si>
    <t>6 cell 65W/HR Battery</t>
  </si>
  <si>
    <t>D4H66</t>
  </si>
  <si>
    <t>11645183</t>
  </si>
  <si>
    <t>builtin speakers</t>
  </si>
  <si>
    <t>5th Generation Intel® Core TM i5-5200U (Dual Core, 2.2GHz, 3M cache, 15W)</t>
  </si>
  <si>
    <t>15.6" HD (1366x768) Anti-Glare WLED-backlit</t>
  </si>
  <si>
    <t>3-cell Lithium Ion (43WHr) Battery</t>
  </si>
  <si>
    <t>DPVYJ</t>
  </si>
  <si>
    <t>11645179</t>
  </si>
  <si>
    <t>Built In speakers</t>
  </si>
  <si>
    <t>5th Generation Intel® CoreTM i3-5005U (Dual Core, 2.0GHz, 3M cache,15W)</t>
  </si>
  <si>
    <t>4GB (1x4GB) 1600MHz DDR3L Memory|Up to 16GB on 2 DIMMS</t>
  </si>
  <si>
    <t>Dell 1707 Wireless Card</t>
  </si>
  <si>
    <t>E6540,i7-4610M,W7P,8XDVDRW,256 MOB SSD,8GB,DDPE,VPRO,3Y PRO NBD</t>
  </si>
  <si>
    <t>E6540</t>
  </si>
  <si>
    <t>DV28D</t>
  </si>
  <si>
    <t>210-AAFL</t>
  </si>
  <si>
    <t>256GB Mobility SSD</t>
  </si>
  <si>
    <t>4th gen Intel® Core™ i7-4610M Processor (3.0 GHz, 4M cache, Upgradable to Intel® vPro™ technology)</t>
  </si>
  <si>
    <t>AMD Radeon HD 8790M Graphics 2GB GDDR5</t>
  </si>
  <si>
    <t>15.6inch UltraSharp FHD(1920x1080) Wide View Anti-Glare LED-backlit with Premium Panel Guarantee</t>
  </si>
  <si>
    <t>Internal English Backlit Dual Pointing Keyboard</t>
  </si>
  <si>
    <t>5.64lbs</t>
  </si>
  <si>
    <t>14.92x 1.31x 9.86</t>
  </si>
  <si>
    <t>GVY32</t>
  </si>
  <si>
    <t>11668739</t>
  </si>
  <si>
    <t>4GB Memory</t>
  </si>
  <si>
    <t>E7450 Ultrabook,i5-5300U,W7P, 256SSD,8GB,VPRO,3YR</t>
  </si>
  <si>
    <t>HH5K4</t>
  </si>
  <si>
    <t>11645170</t>
  </si>
  <si>
    <t>14" FHD (1920 x 1080) Anti Glare (16:9) WLED with Camera for WLAN</t>
  </si>
  <si>
    <t>8GB (1x8GB) 1600MHz DDR3L Memory|Up to 16 GB</t>
  </si>
  <si>
    <t>E7250 Ultrabook,i7-5600U,W7P, 256SSD,8GB,VPRO,3YR</t>
  </si>
  <si>
    <t>JHMR3</t>
  </si>
  <si>
    <t>11645172</t>
  </si>
  <si>
    <t>8GB (1x8GB) 1600MHz DDR3L Memory| Up to 16GB</t>
  </si>
  <si>
    <t>Fingerprint Reader and Smartcard Reader</t>
  </si>
  <si>
    <t>E5550,i5-5300U,W7P, 500GB 72K, 4GB,DDPE,VPRO,3Y</t>
  </si>
  <si>
    <t>NJ12M</t>
  </si>
  <si>
    <t>Intel® Core™ i5-5300U (Dual Core™, 2.3 GHz, 3M cache, 15W), vPro Capable</t>
  </si>
  <si>
    <t>Venue 10,Android Lollipop,Intel Atom Z3735F,2G,16GB,1YrMail-in</t>
  </si>
  <si>
    <t>NWD56</t>
  </si>
  <si>
    <t>16GB</t>
  </si>
  <si>
    <t>10.1 inch 1280x800 IPS Multitouch Display</t>
  </si>
  <si>
    <t>PR9R1</t>
  </si>
  <si>
    <t>11645182</t>
  </si>
  <si>
    <t>E6440,i5-4310M W7P, 8XDVDRW,180 MOB SSD, 8GB,VPRO,3Y</t>
  </si>
  <si>
    <t>PRX6H</t>
  </si>
  <si>
    <t>180GB Mobility Solid State Drive</t>
  </si>
  <si>
    <t>AMD Radeon HD 8690M Graphics 2GB GDDR5</t>
  </si>
  <si>
    <t>E5550,i5-5200U,W7P, 500GB 72K, 4GB,3Y</t>
  </si>
  <si>
    <t>RF8X9</t>
  </si>
  <si>
    <t>Intel® Core™ i5-5200U (Dual Core™, 2.2 GHz, 3M cache, 15W)</t>
  </si>
  <si>
    <t>4-Cell Battery (40 WHr)</t>
  </si>
  <si>
    <t>TM2W6</t>
  </si>
  <si>
    <t>11645180</t>
  </si>
  <si>
    <t>4.2 lbs</t>
  </si>
  <si>
    <t>E6540,i5-4310M W7P, 8X DVDRW,320 72K,4GB,DDPE,VPRO,3Y</t>
  </si>
  <si>
    <t>WWCW5</t>
  </si>
  <si>
    <t>320GB 7200rpm Hard Drive</t>
  </si>
  <si>
    <t>15.6inch HD (1366x768) Anti-Glare LED</t>
  </si>
  <si>
    <t>E6440,i7-4610M,W7P, 8X DVDRW,500 SS HYBRID,8GB,DDPE,VPRO,3Y</t>
  </si>
  <si>
    <t>X0D14</t>
  </si>
  <si>
    <t>AMD Radeon HD 8690M Graphics 2GB GDDR5 with Express Card</t>
  </si>
  <si>
    <t>Dell ControlVault, Fingerprint Reader, Smartcard &amp; Contactless Smartcard Reader and Express Card</t>
  </si>
  <si>
    <t>E5550,i5-5300U,W7P, 500GB 72K, 8GB,DDPE,VPRO,3Y</t>
  </si>
  <si>
    <t>X9W81</t>
  </si>
  <si>
    <t>15.6" FHD (1920x1080) Anti-Glare LCD</t>
  </si>
  <si>
    <t>8GB (1x8GB) 1600MHz DDR3L Memory|2 slots supporting up to 16GB</t>
  </si>
  <si>
    <t>XDGJH</t>
  </si>
  <si>
    <t>E5450,i5-5300U,W7P, 500GB 72k,DDPE, 8GB,VPRO,3YR</t>
  </si>
  <si>
    <t>YCT5H</t>
  </si>
  <si>
    <t>E6440,i5-4310M W7P, 8X DVDRW,320 72K,4GB,VPRO,3Y</t>
  </si>
  <si>
    <t>YF0HP</t>
  </si>
  <si>
    <t>14.0 inch HD (1366x768) Anti-Glare LED-Backlit</t>
  </si>
  <si>
    <t>6-cell (60Wh) Lithium Ion battery with ExpressCharge™</t>
  </si>
  <si>
    <t>Venue 10 National Academic,Intel Atom Z3735F 2GB/32GB/1yr mail in</t>
  </si>
  <si>
    <t>Venue 10 Pro National Academic</t>
  </si>
  <si>
    <t>YMJCH</t>
  </si>
  <si>
    <t>11710826</t>
  </si>
  <si>
    <t>AC Adapter</t>
  </si>
  <si>
    <t>Windows 8.1 Pro 32bit National Academic. K-12 EDU use only. MSFT LOE Approval reqd.</t>
  </si>
  <si>
    <t>Options</t>
  </si>
  <si>
    <t>Resolution</t>
  </si>
  <si>
    <t>Viewable Image Size</t>
  </si>
  <si>
    <t>Screen Ratio</t>
  </si>
  <si>
    <t>Typical Contrast Ratio</t>
  </si>
  <si>
    <t>Panel Type</t>
  </si>
  <si>
    <t>Security</t>
  </si>
  <si>
    <t>Stand Type</t>
  </si>
  <si>
    <t>Color Support</t>
  </si>
  <si>
    <t>Color Gamut</t>
  </si>
  <si>
    <t>Viewing Angle</t>
  </si>
  <si>
    <t>Connectivity</t>
  </si>
  <si>
    <t>Dell Universal Dock and Monitor Stand - MKS14</t>
  </si>
  <si>
    <t>462-6511</t>
  </si>
  <si>
    <t>11509325</t>
  </si>
  <si>
    <t>Monitor</t>
  </si>
  <si>
    <t xml:space="preserve">MSA14 </t>
  </si>
  <si>
    <t>11065016</t>
  </si>
  <si>
    <t>MDS14</t>
  </si>
  <si>
    <t>469-3993</t>
  </si>
  <si>
    <t>11065017</t>
  </si>
  <si>
    <t>VESA Adapter</t>
  </si>
  <si>
    <t>Monitor Adapter</t>
  </si>
  <si>
    <t>Professional Wide with LED</t>
  </si>
  <si>
    <t>469-4162</t>
  </si>
  <si>
    <t>11196779</t>
  </si>
  <si>
    <t>Dell 17' Monitor - E1715S</t>
  </si>
  <si>
    <t>E1715S</t>
  </si>
  <si>
    <t>Entry</t>
  </si>
  <si>
    <t>11401109</t>
  </si>
  <si>
    <t>VGA/ Display Port</t>
  </si>
  <si>
    <t>468-7411</t>
  </si>
  <si>
    <t>3 Years Advanced Exchange Service and Limited Hardware Warranty</t>
  </si>
  <si>
    <t>1280 x 1024</t>
  </si>
  <si>
    <t>17"</t>
  </si>
  <si>
    <t>5:4 Standard</t>
  </si>
  <si>
    <t>1000:01:00</t>
  </si>
  <si>
    <t>TN (Twisted Nematic), anti glare</t>
  </si>
  <si>
    <t>Security lock slot</t>
  </si>
  <si>
    <t>Tilt Only</t>
  </si>
  <si>
    <t>16.7M</t>
  </si>
  <si>
    <t>83%</t>
  </si>
  <si>
    <t>160°/170°</t>
  </si>
  <si>
    <t>Dell 19 Monitor E1914H, 18.5</t>
  </si>
  <si>
    <t>E1914H</t>
  </si>
  <si>
    <t>11369200</t>
  </si>
  <si>
    <t>VGA</t>
  </si>
  <si>
    <t>469-4346</t>
  </si>
  <si>
    <t>1366 x 768</t>
  </si>
  <si>
    <t>19"</t>
  </si>
  <si>
    <t>600:01:00</t>
  </si>
  <si>
    <t>Security lock slot (cable lock sold separately); Anti-theft stand lock slot (to panel)</t>
  </si>
  <si>
    <t>65° vertical /90° horizontal</t>
  </si>
  <si>
    <t>Dell 20 Monitor E2014H, 19.5</t>
  </si>
  <si>
    <t>E2014H</t>
  </si>
  <si>
    <t>Entry  Level</t>
  </si>
  <si>
    <t>11369201</t>
  </si>
  <si>
    <t>9.37 lbs</t>
  </si>
  <si>
    <t>14.12 inches x 18.66 inches x 6.52 inches</t>
  </si>
  <si>
    <t>1600 x 900</t>
  </si>
  <si>
    <t>16:9</t>
  </si>
  <si>
    <t>1000 to 1</t>
  </si>
  <si>
    <t>TN anti glare with hard coat 3H</t>
  </si>
  <si>
    <t>Security lock slot (cable lock sold separately)</t>
  </si>
  <si>
    <t>Tilt only</t>
  </si>
  <si>
    <t>16.7 million</t>
  </si>
  <si>
    <t>160° vertical /170°</t>
  </si>
  <si>
    <t>Dell Monitor 20" E2015HV 3YR Warranty</t>
  </si>
  <si>
    <t>E2015HV</t>
  </si>
  <si>
    <t>Entry Level</t>
  </si>
  <si>
    <t>11488575</t>
  </si>
  <si>
    <t>3 Years Advanced Exchange Service &amp; Limited Hardware Warranty</t>
  </si>
  <si>
    <t>19.5 "</t>
  </si>
  <si>
    <t>600:1</t>
  </si>
  <si>
    <t>TN (active matrix –TFT LCD), Anti-glare</t>
  </si>
  <si>
    <t>16.7 million colors</t>
  </si>
  <si>
    <t>85%</t>
  </si>
  <si>
    <t>65°/ 90°</t>
  </si>
  <si>
    <t>Dell E2214H 22" Monitor</t>
  </si>
  <si>
    <t>E2214H</t>
  </si>
  <si>
    <t>Entry Wide</t>
  </si>
  <si>
    <t>11.44 lbs</t>
  </si>
  <si>
    <t>15.62" (396.7 mm) x 20.20" (513.2 mm) x 6.52" (165.5 mm)</t>
  </si>
  <si>
    <t>1920 x 1080</t>
  </si>
  <si>
    <t>TN, anti glare with hard coat 3H</t>
  </si>
  <si>
    <t>Tilt only and built-in cable management</t>
  </si>
  <si>
    <t>84%</t>
  </si>
  <si>
    <t>Dell 22" E2215HV 3YR Warranty</t>
  </si>
  <si>
    <t>E2215HV</t>
  </si>
  <si>
    <t>11488576</t>
  </si>
  <si>
    <t>6.38 lb</t>
  </si>
  <si>
    <t>15.59 inches x 20.21 inches x 6.52 inches</t>
  </si>
  <si>
    <t>Dell E2314H 23" Monitor</t>
  </si>
  <si>
    <t>E2314H</t>
  </si>
  <si>
    <t>11369204</t>
  </si>
  <si>
    <t>23"</t>
  </si>
  <si>
    <t>16:9 Wide</t>
  </si>
  <si>
    <t>1000:1</t>
  </si>
  <si>
    <t>Dell 24 Monitor E2414H, 24</t>
  </si>
  <si>
    <t>E2414H</t>
  </si>
  <si>
    <t>11369205</t>
  </si>
  <si>
    <t>Widescreen (16:9)</t>
  </si>
  <si>
    <t>Dell 27' Monitor E2715H with 3 Year Warranty</t>
  </si>
  <si>
    <t>E2715H</t>
  </si>
  <si>
    <t>11520980</t>
  </si>
  <si>
    <t>18.81 lb</t>
  </si>
  <si>
    <t>VGA, DVI-D, DisplayPort</t>
  </si>
  <si>
    <t>27"</t>
  </si>
  <si>
    <t>PLS/ In-plane switching (active matrix –TFT LCD), Anti-glare</t>
  </si>
  <si>
    <t>Tilt only (Typical: 5° forward or 21° backward; Maximum: 6.5° forward or 22° backward)</t>
  </si>
  <si>
    <t>178°/178°</t>
  </si>
  <si>
    <t>Monitor E5515H</t>
  </si>
  <si>
    <t>E5515H</t>
  </si>
  <si>
    <t>11520981</t>
  </si>
  <si>
    <t>VGA, 2 x HDMI, 2 x USB 2.0, Audio line-in</t>
  </si>
  <si>
    <t>786.0 mm (30.9 inches)x1241.0 mm (48.9 inches)x245.0 mm (9.4 inches)</t>
  </si>
  <si>
    <t>3 years Advanced Exchange Service &amp; Limited Hardware Warranty</t>
  </si>
  <si>
    <t>3,000:1 (typical)</t>
  </si>
  <si>
    <t>Vertical Alignment, anti-glare with hard coat 3H, 2% haze</t>
  </si>
  <si>
    <t>Security lock slot (security lock not included)</t>
  </si>
  <si>
    <t>Removable pedestal</t>
  </si>
  <si>
    <t>P1913</t>
  </si>
  <si>
    <t>Professional Series</t>
  </si>
  <si>
    <t>11398230</t>
  </si>
  <si>
    <t>1 DVI with HDCP, 1 VGA, 1 DP (v1.2)</t>
  </si>
  <si>
    <t>1440 x 900</t>
  </si>
  <si>
    <t>19 "</t>
  </si>
  <si>
    <t>16:10 Wide</t>
  </si>
  <si>
    <t>TN- Twisted Nematic, active matrix - TFT LCD</t>
  </si>
  <si>
    <t>Height-adjustable stand, tilt , swivel and built in cable-management</t>
  </si>
  <si>
    <t>P1914S Dell 19" Monitor</t>
  </si>
  <si>
    <t>P1914S</t>
  </si>
  <si>
    <t>Professional</t>
  </si>
  <si>
    <t>11369206</t>
  </si>
  <si>
    <t>VGA, DVI with HDCP</t>
  </si>
  <si>
    <t>468-7412</t>
  </si>
  <si>
    <t>Height adjustable, tilt, pivot, swivel</t>
  </si>
  <si>
    <t>P2014H Dell 20" Monitor</t>
  </si>
  <si>
    <t>P2014H</t>
  </si>
  <si>
    <t>11369207</t>
  </si>
  <si>
    <t>19.5"</t>
  </si>
  <si>
    <t>86%</t>
  </si>
  <si>
    <t>P2213</t>
  </si>
  <si>
    <t>11369208</t>
  </si>
  <si>
    <t>VGA, DP, and DVI with HDCP</t>
  </si>
  <si>
    <t>1680 x 1050</t>
  </si>
  <si>
    <t>22 "</t>
  </si>
  <si>
    <t>TN (Twisted Nematic), anti glare with hard coat 3H</t>
  </si>
  <si>
    <t>Security lock slot, Wall mountable</t>
  </si>
  <si>
    <t>P2214H Dell 21.5" Monitor</t>
  </si>
  <si>
    <t>P2214H</t>
  </si>
  <si>
    <t>11369191</t>
  </si>
  <si>
    <t>21.5"</t>
  </si>
  <si>
    <t>1000: 1 (typical)</t>
  </si>
  <si>
    <t>In-plane switching, anti glare with hard coat 3H</t>
  </si>
  <si>
    <t>Height-adjustable stand, pivot,tilt,swivel and built in cable-management and built-in cable management</t>
  </si>
  <si>
    <t>P2314H Dell 23" Monitor</t>
  </si>
  <si>
    <t>P2314H</t>
  </si>
  <si>
    <t>11369192</t>
  </si>
  <si>
    <t>P2314T</t>
  </si>
  <si>
    <t>Professiona (Touch)</t>
  </si>
  <si>
    <t>11369193</t>
  </si>
  <si>
    <t>16:09</t>
  </si>
  <si>
    <t>1,000:1</t>
  </si>
  <si>
    <t>In-plane switching</t>
  </si>
  <si>
    <t>P2414H Dell 24" Monitor</t>
  </si>
  <si>
    <t>P2414H</t>
  </si>
  <si>
    <t>11369194</t>
  </si>
  <si>
    <t>23.8"</t>
  </si>
  <si>
    <t>Dell 24 Mon, P2415Q, Viewable 23.80</t>
  </si>
  <si>
    <t>P2415Q</t>
  </si>
  <si>
    <t>19.14 lb</t>
  </si>
  <si>
    <t>3Yr PREMIUM PANEL Ltd. Warranty, 3 yr Advanced Exchange</t>
  </si>
  <si>
    <t>3840 x 2160</t>
  </si>
  <si>
    <t>23.80"</t>
  </si>
  <si>
    <t>Tilt, Pivot, Height Adjustable, Swivel</t>
  </si>
  <si>
    <t>1.07 billion colors</t>
  </si>
  <si>
    <t>99%</t>
  </si>
  <si>
    <t>178°/ 178°</t>
  </si>
  <si>
    <t>P2714H Dell 27" Monitor</t>
  </si>
  <si>
    <t>P2714H</t>
  </si>
  <si>
    <t>11367812</t>
  </si>
  <si>
    <t>21.67 lbs</t>
  </si>
  <si>
    <t>16.69" ~21.22" (424.0 mm ~ 539.0 mm) x 25.25" (641.4 mm) x 8.03" (204.0 mm)</t>
  </si>
  <si>
    <t>16:10</t>
  </si>
  <si>
    <t>Height-adjustable stand, pivot, tilt , swivel and built in cable-management</t>
  </si>
  <si>
    <t>178° vertical / 178° horizontal</t>
  </si>
  <si>
    <t>1 Digital Visual Interface connectors (DVI-D) with HDCP,1 Video Graphics Array (VGA),1 DisplayPort (version 1.2a),4 USB 2.0 ports ( 3 downstream ports, 1 upstream port)</t>
  </si>
  <si>
    <t>Dell 27 Mon, P2715Q, Viewable 27</t>
  </si>
  <si>
    <t>P2715Q</t>
  </si>
  <si>
    <t>23.50 lb</t>
  </si>
  <si>
    <t>Height 16.69" Width 25.23" Depth 8.03"</t>
  </si>
  <si>
    <t>U2412M 24-in Widescreen FP 1920 x 1200 at 60 Hz DVI-D VGA</t>
  </si>
  <si>
    <t>U2412M</t>
  </si>
  <si>
    <t>Ultrasharp</t>
  </si>
  <si>
    <t>11369195</t>
  </si>
  <si>
    <t>1920 x 1200</t>
  </si>
  <si>
    <t>24 "</t>
  </si>
  <si>
    <t>IPS (In-Plane Switching), anti glare with hard coat 3H</t>
  </si>
  <si>
    <t>82%</t>
  </si>
  <si>
    <t>178° / 178°</t>
  </si>
  <si>
    <t>VGA, DVI with HDCP, Display Port</t>
  </si>
  <si>
    <t>Dell UltraSharp U2413 24-inch Flat Panel Monitor</t>
  </si>
  <si>
    <t>U2413</t>
  </si>
  <si>
    <t>11369196</t>
  </si>
  <si>
    <t>1000 to 1 (typical), Dynamic Contrast Ratio: 2 Million:1 (Max)</t>
  </si>
  <si>
    <t>AH In-plane switching, anti glare with hard coat 3H</t>
  </si>
  <si>
    <t>Height-Adjustable stand, tilt, swivel, pivot and built-in cable-management, capacitive touch OSD controls</t>
  </si>
  <si>
    <t>Color Gamut (typical): Adobe RGB 99%, sRGB 100% and 120% (CIE 1976)3</t>
  </si>
  <si>
    <t>1 Digital Visual Interface connectors (DVI-D) with HDCP,1 DisplayPort 1.2 (DP),1 Mini DisplayPort 1.2 (mDP),1 High Definition Multimedia Interface (HDMI),1 USB 3.0 upstream port,4 USB 3.0 downstream ports,1 DisplayPort out,1 Audio out,</t>
  </si>
  <si>
    <t>Dell UltraSharp Monitor U2414H 23.8-inch Widescreen</t>
  </si>
  <si>
    <t>U2414H</t>
  </si>
  <si>
    <t>11369197</t>
  </si>
  <si>
    <t>Dell UltraSharp 24 Monitor - U2415 with 3 Year Warranty</t>
  </si>
  <si>
    <t>U2415</t>
  </si>
  <si>
    <t>11556193</t>
  </si>
  <si>
    <t>18.37 lb</t>
  </si>
  <si>
    <t>Height-adjustable stand (115mm), tilt , pivot( clockwise and counter-clockwise),swivel and built in cable-management</t>
  </si>
  <si>
    <t>91%</t>
  </si>
  <si>
    <t>16.78 Million colors</t>
  </si>
  <si>
    <t>Dell 25 Monitor - U2515H</t>
  </si>
  <si>
    <t>U2515H</t>
  </si>
  <si>
    <t>11641963</t>
  </si>
  <si>
    <t>14.96 lb</t>
  </si>
  <si>
    <t>2560 x 1440 at 60 Hz</t>
  </si>
  <si>
    <t>In-plane switching, anti-glare with hard coat 3H</t>
  </si>
  <si>
    <t>16.78 million colors</t>
  </si>
  <si>
    <t>Dell UltraSharp U2713H 27-inch Widescreen Flat Panel Monitor w/LED</t>
  </si>
  <si>
    <t>U2713H</t>
  </si>
  <si>
    <t>11402077</t>
  </si>
  <si>
    <t>DVI-D, DP, HDMI, VGA</t>
  </si>
  <si>
    <t xml:space="preserve"> NA</t>
  </si>
  <si>
    <t>2560 x 1440</t>
  </si>
  <si>
    <t>AH In-Plane Switching, anti glare with hard coat 3H</t>
  </si>
  <si>
    <t>Height-Adjustable stand, tilt , swivel , pivot and built in cable-management</t>
  </si>
  <si>
    <t>Dell Monitor U2715H</t>
  </si>
  <si>
    <t>U2715H</t>
  </si>
  <si>
    <t>11596506</t>
  </si>
  <si>
    <t>23.03 lb</t>
  </si>
  <si>
    <t>3 Year Premium Panel Limited Warranty- Advanced Exchange</t>
  </si>
  <si>
    <t>27 inches</t>
  </si>
  <si>
    <t>1000: 1</t>
  </si>
  <si>
    <t>In-Plane Switching, Anti-Glare</t>
  </si>
  <si>
    <t>Height-adjustable stand, tilt, pivot ( clockwise and counter-clockwise), swivel and built in cable-management</t>
  </si>
  <si>
    <t>91 %</t>
  </si>
  <si>
    <t>Dell UltraSharp U2913WM 29IN Monitor</t>
  </si>
  <si>
    <t>U2913WM</t>
  </si>
  <si>
    <t>11367813</t>
  </si>
  <si>
    <t>DVI-D, DP, mDP, HDMI, VGA</t>
  </si>
  <si>
    <t>2560 x 1080</t>
  </si>
  <si>
    <t>29"</t>
  </si>
  <si>
    <t>21:9 wide</t>
  </si>
  <si>
    <t>Height-Adjustable stand, tilt , swivel and built in cable-management</t>
  </si>
  <si>
    <t>16.7m</t>
  </si>
  <si>
    <t>Dell 23' Monitor- U3014</t>
  </si>
  <si>
    <t>U3014</t>
  </si>
  <si>
    <t>11367815</t>
  </si>
  <si>
    <t>1 Dual Link Digital Visual Interface connectors (DVI-D) with HDCP,1 DisplayPort 1.2 (DP), 1 Mini DisplayPort 1.2 (mDP), 1 High Definition Multimedia Interface (HDMI), 1 DisplayPort out (MST), 1 Audio out, DC power connector for Dell Soundbar (AX510)</t>
  </si>
  <si>
    <t>2560 x 1600</t>
  </si>
  <si>
    <t>30 "</t>
  </si>
  <si>
    <t>1000 to 1 (typical) Dynamic Contrast Ratio: 2 Million:1 (Max)</t>
  </si>
  <si>
    <t>Height adjustable stand, tilt , swivel and built in cable-management, capacitive touch OSD controls.</t>
  </si>
  <si>
    <t>1.07 Billion</t>
  </si>
  <si>
    <t>Color Gamut (typical): Adobe RGB 99%, sRGB 100% and 120% (CIE 1976)2</t>
  </si>
  <si>
    <t>Dell UltraSharp 34 Curved Monitor - U3415W</t>
  </si>
  <si>
    <t>U3415W Dell UltraSharp 34"Curved Monitor</t>
  </si>
  <si>
    <t>U3415W</t>
  </si>
  <si>
    <t>11641962</t>
  </si>
  <si>
    <t>24.80 lb</t>
  </si>
  <si>
    <t>3440 x 1440 @ 60 Hz</t>
  </si>
  <si>
    <t>21:9</t>
  </si>
  <si>
    <t>In-plane switching, anti-glare</t>
  </si>
  <si>
    <t>1.074 billion colors</t>
  </si>
  <si>
    <t>178°/172°</t>
  </si>
  <si>
    <t>Dell 23.8' Monitor- UP2414Q</t>
  </si>
  <si>
    <t>UP2414Q</t>
  </si>
  <si>
    <t>11316792</t>
  </si>
  <si>
    <t>Height-adjustable stand, tilt, swivel, pivot and built in cable-management</t>
  </si>
  <si>
    <t>1.07 Billion colors</t>
  </si>
  <si>
    <t>Dell Monitor UP2715K</t>
  </si>
  <si>
    <t>UP2715K</t>
  </si>
  <si>
    <t>UltraSharp</t>
  </si>
  <si>
    <t>11596507</t>
  </si>
  <si>
    <t>22.15 lb</t>
  </si>
  <si>
    <t>16.8 inches x25.1 inches x8.1 inches</t>
  </si>
  <si>
    <t>5120 x 2880</t>
  </si>
  <si>
    <t>99% AdobeRGB, 100% sRGB (deltaE&lt;2)</t>
  </si>
  <si>
    <t>Monitor UZ2215H</t>
  </si>
  <si>
    <t>UZ2215H</t>
  </si>
  <si>
    <t>11446897</t>
  </si>
  <si>
    <t>Widescreen - 16:9</t>
  </si>
  <si>
    <t>IPS</t>
  </si>
  <si>
    <t>Security lock slot (cable lock sold separately), integrated cable management</t>
  </si>
  <si>
    <t>Tilt</t>
  </si>
  <si>
    <t>16.7 m</t>
  </si>
  <si>
    <t>178/178</t>
  </si>
  <si>
    <t>UZ2315H</t>
  </si>
  <si>
    <t>11435654</t>
  </si>
  <si>
    <t>Height-adjustable stand, pivot, swivel, tilt and built in cable-management</t>
  </si>
  <si>
    <t>UZ2715H</t>
  </si>
  <si>
    <t>Ultrsharp</t>
  </si>
  <si>
    <t>11435627</t>
  </si>
  <si>
    <t>Tilt only and built in cable-management</t>
  </si>
  <si>
    <t>Use Cases</t>
  </si>
  <si>
    <t>Speed</t>
  </si>
  <si>
    <t>Switch Fabric Capacity</t>
  </si>
  <si>
    <t>Device Type</t>
  </si>
  <si>
    <t>Power-Over-Ethernet</t>
  </si>
  <si>
    <t>Open Automation</t>
  </si>
  <si>
    <t>iSCSI Optimization</t>
  </si>
  <si>
    <t>Power</t>
  </si>
  <si>
    <t>Hot Swap Power</t>
  </si>
  <si>
    <t>Redundant Power</t>
  </si>
  <si>
    <t>Airflow</t>
  </si>
  <si>
    <t>Forwarding Rate</t>
  </si>
  <si>
    <t>MAC Addresses</t>
  </si>
  <si>
    <t>Packet Buffer Memory</t>
  </si>
  <si>
    <t>Rack Mount</t>
  </si>
  <si>
    <t>Cable</t>
  </si>
  <si>
    <t>462-3623</t>
  </si>
  <si>
    <t>N3048 SWITCH,FORCE10,PWR CRD,3yr NBD</t>
  </si>
  <si>
    <t>N3048</t>
  </si>
  <si>
    <t>462-4184</t>
  </si>
  <si>
    <t>13.9 lbs</t>
  </si>
  <si>
    <t>48x 1GbE + 2x 10GbE SFP+ fixed</t>
  </si>
  <si>
    <t>1/10GbE</t>
  </si>
  <si>
    <t>260 Gps</t>
  </si>
  <si>
    <t>Aggregation / Layer 3</t>
  </si>
  <si>
    <t>No</t>
  </si>
  <si>
    <t>Up to 624 1GbE ports in a 12-unit stack</t>
  </si>
  <si>
    <t>Yes</t>
  </si>
  <si>
    <t>1x 200W PSU included</t>
  </si>
  <si>
    <t>Optional</t>
  </si>
  <si>
    <t>IO to PSU airflow</t>
  </si>
  <si>
    <t>193 Mpps</t>
  </si>
  <si>
    <t>up to 16,384</t>
  </si>
  <si>
    <t>4 MB</t>
  </si>
  <si>
    <t>1U, rack-mounting kit included</t>
  </si>
  <si>
    <t xml:space="preserve"> 1.7 x 17.1 x 16.0 in</t>
  </si>
  <si>
    <t>N2048 SWITCH, POWER CORD,3yr NBD</t>
  </si>
  <si>
    <t>N2048</t>
  </si>
  <si>
    <t>462-4187</t>
  </si>
  <si>
    <t>11435555</t>
  </si>
  <si>
    <t>3 Year Basic Hardware Warranty Repair: 5x10 HW-Only, 5x10 NBD Parts</t>
  </si>
  <si>
    <t>220 Gbps</t>
  </si>
  <si>
    <t>Edge / Layer 2</t>
  </si>
  <si>
    <t>12</t>
  </si>
  <si>
    <t>1 integrated 100W PSU</t>
  </si>
  <si>
    <t>164 Mpps</t>
  </si>
  <si>
    <t>up to 8,192</t>
  </si>
  <si>
    <t>N3024 SWITCH, POWER CORD,3yr NBD</t>
  </si>
  <si>
    <t>462-4206</t>
  </si>
  <si>
    <t>11435556</t>
  </si>
  <si>
    <t>212 Gps</t>
  </si>
  <si>
    <t>158 Mpps</t>
  </si>
  <si>
    <t>N2024 SWITCH,POWER CORD,3yr NBD</t>
  </si>
  <si>
    <t>N2024</t>
  </si>
  <si>
    <t>462-4381</t>
  </si>
  <si>
    <t>11435557</t>
  </si>
  <si>
    <t>8.2 lbs</t>
  </si>
  <si>
    <t>172 Gbps</t>
  </si>
  <si>
    <t>128 Mpps</t>
  </si>
  <si>
    <t xml:space="preserve"> 1.7 x 17.3 x 10.1 in</t>
  </si>
  <si>
    <t>N3024P</t>
  </si>
  <si>
    <t>462-5880</t>
  </si>
  <si>
    <t>11485977</t>
  </si>
  <si>
    <t>14.6 lbs</t>
  </si>
  <si>
    <t>24x 1GbE, 2x 10GbE SFP+ fixed</t>
  </si>
  <si>
    <t>1x 715W PSU included</t>
  </si>
  <si>
    <t>N3048P</t>
  </si>
  <si>
    <t>462-5881</t>
  </si>
  <si>
    <t>11485978</t>
  </si>
  <si>
    <t>15.2 lbs</t>
  </si>
  <si>
    <t>48x 1GbE, 2x 10GbE SFP+ fixed</t>
  </si>
  <si>
    <t>1x 1100W PSU included</t>
  </si>
  <si>
    <t>N2024P</t>
  </si>
  <si>
    <t>462-5882</t>
  </si>
  <si>
    <t>11485979</t>
  </si>
  <si>
    <t>14.1 lbs</t>
  </si>
  <si>
    <t>1.7 x 17.3 x 15.2 in</t>
  </si>
  <si>
    <t>N3024F</t>
  </si>
  <si>
    <t>462-5883</t>
  </si>
  <si>
    <t>11487110</t>
  </si>
  <si>
    <t>13.3 lbs</t>
  </si>
  <si>
    <t>24x 1GbE SFP + 2x 10GbE SFP+ fixed</t>
  </si>
  <si>
    <t xml:space="preserve"> N2048P</t>
  </si>
  <si>
    <t>462-5884</t>
  </si>
  <si>
    <t>11487111</t>
  </si>
  <si>
    <t>3 year Basic Hardware Warranty Repair: 5x10 HW-Only, 5x10 NBD Parts</t>
  </si>
  <si>
    <t>15 lbs</t>
  </si>
  <si>
    <t>1 integrated 1000W PSU</t>
  </si>
  <si>
    <t>X1026 Smart Web Managed Switch 24x 1GbE + 2x 1GbE SFP ports</t>
  </si>
  <si>
    <t>X1026 Smart Web Managed Switch</t>
  </si>
  <si>
    <t>463-5537</t>
  </si>
  <si>
    <t xml:space="preserve"> - [PDC] Lifetime Limited Hardware Warranty with Basic Hardware Service Next Business Day Parts Only</t>
  </si>
  <si>
    <t>4.14 lbs</t>
  </si>
  <si>
    <t>24x 1GbE + 2x 1GbE SFP ports (RJ-45(24) - 10M/100M/1G + SFP(2))</t>
  </si>
  <si>
    <t>Smart managed 1GbE Ethernet switch designed for small and medium businesses who crave enterprise-class network control fused with consumer-like ease</t>
  </si>
  <si>
    <t>Up to 52Gbps</t>
  </si>
  <si>
    <t>None</t>
  </si>
  <si>
    <t>40W</t>
  </si>
  <si>
    <t>38.7Mpps</t>
  </si>
  <si>
    <t>8MB</t>
  </si>
  <si>
    <t>1RU, half width (8.23 x 9.84 x 1.62 in)</t>
  </si>
  <si>
    <t>X1026P Smart Web Managed Switch, 24x 1GbE PoE / 2x 1GbE SFP ports</t>
  </si>
  <si>
    <t>X1026P Smart Web Managed Switch</t>
  </si>
  <si>
    <t>463-5538</t>
  </si>
  <si>
    <t xml:space="preserve"> - [PDC] Lifetime Limited Hardware Warranty with Basic Hardware Service Next Business Day</t>
  </si>
  <si>
    <t>8.38 lbs</t>
  </si>
  <si>
    <t>Smart managed 1GbE Ethernet POE switch designed for small and medium businesses who crave enterprise-class network control fused with consumer-like ease</t>
  </si>
  <si>
    <t>Yes, 24x 1GbE PoE (up to 12x PoE+)</t>
  </si>
  <si>
    <t>450 Watt</t>
  </si>
  <si>
    <t>Front to back</t>
  </si>
  <si>
    <t>16,000</t>
  </si>
  <si>
    <t>8.23 x 9.84 x 1.62 in</t>
  </si>
  <si>
    <t>N4032, 24x 10GBASE-T FPs 1x Hot Swap Mod Bay, 2 x PS</t>
  </si>
  <si>
    <t>N4032</t>
  </si>
  <si>
    <t>468-3556</t>
  </si>
  <si>
    <t>24x 10GbE RJ45 auto-sensing (10Gb/1Gb/100Mb) fixed ports</t>
  </si>
  <si>
    <t>10/40GbE</t>
  </si>
  <si>
    <t>640 Gps</t>
  </si>
  <si>
    <t>Layer 3</t>
  </si>
  <si>
    <t>Up to 672 10GbE ports in a 12-unit stack</t>
  </si>
  <si>
    <t>4032F, 24x 10GbE SFP+ FPs, 1x Mod Bay, 2 x PS</t>
  </si>
  <si>
    <t>N4032F</t>
  </si>
  <si>
    <t>468-3557</t>
  </si>
  <si>
    <t>N4064 48x 10GBASE-T / 2x 40GbE QSFP+ FPs 1x Mod Bay, 2 x PS</t>
  </si>
  <si>
    <t>N4064</t>
  </si>
  <si>
    <t>468-3775</t>
  </si>
  <si>
    <t>N4064F, 48x 10GbE SFP+/2x 40GbE QSFP+ FPs, 1x Mod Bay, 2 x PS</t>
  </si>
  <si>
    <t>4064F</t>
  </si>
  <si>
    <t>468-8875</t>
  </si>
  <si>
    <t>N3048 L3 48x 1GbE +2x 10Gbe SFP+ Fixed Ports 3YR NBD OSS</t>
  </si>
  <si>
    <t>469-0010</t>
  </si>
  <si>
    <t>11590736</t>
  </si>
  <si>
    <t>PowerConnect 3524</t>
  </si>
  <si>
    <t>469-3412</t>
  </si>
  <si>
    <t>10883741</t>
  </si>
  <si>
    <t>Lifetime Limited Hardware Warranty with Basic Hardware Service Next Business Day Parts Only on Your PowerConnect</t>
  </si>
  <si>
    <t>11 lbs</t>
  </si>
  <si>
    <t>24 10/100BASE-T auto-sensing Fast Ethernet switching ports / Additional 2 Copper GbE ports PLUS 2 optional Fiber Gigabit via SFP transceivers</t>
  </si>
  <si>
    <t>100 Mb</t>
  </si>
  <si>
    <t>13 Gbps</t>
  </si>
  <si>
    <t>8</t>
  </si>
  <si>
    <t>9.5 Mpps</t>
  </si>
  <si>
    <t>Up to 8,000</t>
  </si>
  <si>
    <t>17.3 x 10.1 x 1.7 in</t>
  </si>
  <si>
    <t>PowerConnect 3548</t>
  </si>
  <si>
    <t>469-3413</t>
  </si>
  <si>
    <t>10883742</t>
  </si>
  <si>
    <t>48 10/100BASE-T auto-sensing Fast Ethernet switching ports / Additional 2 Copper GbE ports PLUS 2 optional Fiber Gigabit via SFP transceivers</t>
  </si>
  <si>
    <t>18 Gbps</t>
  </si>
  <si>
    <t>13.1 Mpps</t>
  </si>
  <si>
    <t>PowerConnect 5524</t>
  </si>
  <si>
    <t>469-3414</t>
  </si>
  <si>
    <t>ifetime Limited Hardware Warranty with Basic Hardware Service Next Business Day Parts Only on Your PowerConnect</t>
  </si>
  <si>
    <t>13.89 lbs</t>
  </si>
  <si>
    <t>24 10/100/1000BASE-T auto-sensing Gigabit Ethernet switching ports / 2 integrated fiber 10GbE/1GbE SFP+ Ports / 2 integrated stacking ports (HDMI) — 10 Gb per port, full duplex, 40 Gb total per switch</t>
  </si>
  <si>
    <t>1GbE / 10GbE Uplinks</t>
  </si>
  <si>
    <t>128.0 Gb/s</t>
  </si>
  <si>
    <t>65.47 Mpps</t>
  </si>
  <si>
    <t>up to 16,000</t>
  </si>
  <si>
    <t>17.32 x 10.03 x 1.7 in</t>
  </si>
  <si>
    <t>PowerConnect 3524P</t>
  </si>
  <si>
    <t>469-3417</t>
  </si>
  <si>
    <t>10883746</t>
  </si>
  <si>
    <t>17.6 lbs</t>
  </si>
  <si>
    <t>17.3 x 15.2 x 1.7 in</t>
  </si>
  <si>
    <t>PowerConnect 3548P</t>
  </si>
  <si>
    <t>469-3418</t>
  </si>
  <si>
    <t>10883747</t>
  </si>
  <si>
    <t>469-4242</t>
  </si>
  <si>
    <t>11147245</t>
  </si>
  <si>
    <t>5 lbs</t>
  </si>
  <si>
    <t>8x 10/100/1000Base-T auto-sensing Gigabit Ethernet switching ports</t>
  </si>
  <si>
    <t>1 GbE</t>
  </si>
  <si>
    <t>Up to 16 Gbps</t>
  </si>
  <si>
    <t>0</t>
  </si>
  <si>
    <t>Fanless design</t>
  </si>
  <si>
    <t>11.9 Mpps</t>
  </si>
  <si>
    <t>2 MB</t>
  </si>
  <si>
    <t>1.7 x 10.4 x 6.4 in</t>
  </si>
  <si>
    <t>469-4243</t>
  </si>
  <si>
    <t>11147246</t>
  </si>
  <si>
    <t>6.1 lbs</t>
  </si>
  <si>
    <t>16x 10/100/1000Base-T auto-sensing Gigabit Ethernet switching ports</t>
  </si>
  <si>
    <t>Up to 32 Gbps</t>
  </si>
  <si>
    <t>23.7 Mpps</t>
  </si>
  <si>
    <t>469-4244</t>
  </si>
  <si>
    <t>11147247</t>
  </si>
  <si>
    <t>6.7 lbs</t>
  </si>
  <si>
    <t>Up to 48 Gbps</t>
  </si>
  <si>
    <t>35.6 Mpps</t>
  </si>
  <si>
    <t>1.7 x 13.0 x 9.1 in</t>
  </si>
  <si>
    <t>469-4245</t>
  </si>
  <si>
    <t>11147248</t>
  </si>
  <si>
    <t>8.6 lbs</t>
  </si>
  <si>
    <t>48x 1GbE, 4x 10GbE SFP+ fixed</t>
  </si>
  <si>
    <t>Up to 96 Gbps</t>
  </si>
  <si>
    <t>71.4 Mpps</t>
  </si>
  <si>
    <t>1.7 x 17.3 x 10 in</t>
  </si>
  <si>
    <t>Keyboard/Mouse</t>
  </si>
  <si>
    <t>VPRO</t>
  </si>
  <si>
    <t>Microsoft Windows Embedded Standard 7</t>
  </si>
  <si>
    <t>16G FLASH</t>
  </si>
  <si>
    <t>3020 MT, i3-4150, Win7Pro, 500GB HD, 4G, 16xDVDRW, 3yr basic</t>
  </si>
  <si>
    <t>Optiplex</t>
  </si>
  <si>
    <t>3020 Mini Tower</t>
  </si>
  <si>
    <t>09GWFN</t>
  </si>
  <si>
    <t>210-ABDW</t>
  </si>
  <si>
    <t>11542240</t>
  </si>
  <si>
    <t>16X DVD+/-RW</t>
  </si>
  <si>
    <t>500GB 3.5inch SATA (7.200 RPM) Hard Drive</t>
  </si>
  <si>
    <t>Intel® Integrated Graphics</t>
  </si>
  <si>
    <t>4GB (1x4G) 1600MHz DDR3 Memory|Up to 8GB, 2 DIMMS</t>
  </si>
  <si>
    <t>No Wireless Included</t>
  </si>
  <si>
    <t>19.55 lbs</t>
  </si>
  <si>
    <t>8 External USB 2.0 ports (2 front, 6 rear) and 2 Internal USB 2.0; 1 RJ-45; 1 VGA; 1 DP optional DVI dongle); Front Panel: Mic-in, Headphone out; Back Panel: Mic-in/Line-in, Line-out;</t>
  </si>
  <si>
    <t>14.2 x 6.9 x 16.4</t>
  </si>
  <si>
    <t>OptiPlex</t>
  </si>
  <si>
    <t>3020 Micro</t>
  </si>
  <si>
    <t>0GCXC</t>
  </si>
  <si>
    <t>210-ACUO</t>
  </si>
  <si>
    <t>11694521</t>
  </si>
  <si>
    <t>65W AC Adapter</t>
  </si>
  <si>
    <t>3 Year Hardware Service with Onsite/In-Home Service After Remote Diagnosis</t>
  </si>
  <si>
    <t>4G (1x4GB) 1600MHz DDR3 Memory</t>
  </si>
  <si>
    <t>1.28 LBS</t>
  </si>
  <si>
    <t>6 Native USB ports, display port and VGA Port</t>
  </si>
  <si>
    <t>Height: 6.93 in./17.6 cm Width: 1.42 in./3.6 cm Depth: 7.17 in./18.2 cm"</t>
  </si>
  <si>
    <t>9020 Micro</t>
  </si>
  <si>
    <t>0TG4N</t>
  </si>
  <si>
    <t>210-ACVN</t>
  </si>
  <si>
    <t>11694514</t>
  </si>
  <si>
    <t>65 Watt AC adapter</t>
  </si>
  <si>
    <t>Intel vPro Technology Enabled</t>
  </si>
  <si>
    <t>1.28 lbs</t>
  </si>
  <si>
    <t>7.17 x 1.4 x 6.93</t>
  </si>
  <si>
    <t>3020SFF, i3-4150, Win7Pro, 500GB HD, 4G, 8xDVDRW, 3yr basic</t>
  </si>
  <si>
    <t>3020 Small Form Factor</t>
  </si>
  <si>
    <t>0WW3GX</t>
  </si>
  <si>
    <t>210-ABDX</t>
  </si>
  <si>
    <t>11542243</t>
  </si>
  <si>
    <t>8X DVD-ROM Drive</t>
  </si>
  <si>
    <t>4G (1x4GB) 1600MHz DDR3 Memory|Up to 8GB, 2 DIMMS</t>
  </si>
  <si>
    <t>12.57 lbs</t>
  </si>
  <si>
    <t>8 External USB 2.0 ports (2 front, 6 rear) and 2 Internal USB 2.0; 1 RJ-45; 1 VGA; 1 DP (optional DVI dongle); Front Panel: Mic-in, Headphone out; Back Panel: Mic-in/Line-in, Line-out;</t>
  </si>
  <si>
    <t>11.4" x 3.7" x 12.3"</t>
  </si>
  <si>
    <t>3020 SFF, i3-4150, Win7Pro, 500GB HD, 4G, 8xDVDRW, 3yr basic</t>
  </si>
  <si>
    <t>0X90N0</t>
  </si>
  <si>
    <t>11542244</t>
  </si>
  <si>
    <t>8X DVD+/-RW Drive</t>
  </si>
  <si>
    <t>9020 SFF,i54590,W7Pro,500GB,4G,8XDVDRW,KBMSE,3YR BASIC</t>
  </si>
  <si>
    <t>9020 Small Form Factor</t>
  </si>
  <si>
    <t>16FGY</t>
  </si>
  <si>
    <t>210-AAOZ</t>
  </si>
  <si>
    <t>11528293</t>
  </si>
  <si>
    <t>US English (QWERTY) Dell KB212-B QuietKey USB Keyboard Black/Dell MS111 USB Optical Mouse</t>
  </si>
  <si>
    <t>4GB (1x4GB) 1600MHz DDR3 Memory|up to 32GB  4 DIMM slots</t>
  </si>
  <si>
    <t>No Wireless</t>
  </si>
  <si>
    <t>Intel® vPro Technology Enabled</t>
  </si>
  <si>
    <t>13.2</t>
  </si>
  <si>
    <t>11.4 x 3.7 x 12.3</t>
  </si>
  <si>
    <t>Wyse Zero Client for VMware 5020- P25</t>
  </si>
  <si>
    <t>1FYW2</t>
  </si>
  <si>
    <t>210-ADBV</t>
  </si>
  <si>
    <t>11678385</t>
  </si>
  <si>
    <t>30W AC Adapter</t>
  </si>
  <si>
    <t>3 year Customer Pays Freight/Return for Repair</t>
  </si>
  <si>
    <t>32MB (256Mb) FLASH / 512MB (4GB) DDR3 RAM</t>
  </si>
  <si>
    <t>7020 Small Form Factor</t>
  </si>
  <si>
    <t>2KHXC</t>
  </si>
  <si>
    <t>210-ACSN</t>
  </si>
  <si>
    <t>11694526</t>
  </si>
  <si>
    <t>8X DVD-ROM</t>
  </si>
  <si>
    <t>US English (QWERTY) Dell KB212-B QuietKey USB Keyboard Black/ Dell MS111 USB Optical Mouse</t>
  </si>
  <si>
    <t>4GB (1x4G) 1600MHz DDR3 Memory</t>
  </si>
  <si>
    <t>13.2lbs</t>
  </si>
  <si>
    <t>4 External USB 3.0 ports (2 front, 2 rear) and 6 External USB 2.0 ports (2 front, 4 rear) and 1 Internal USB 2.0 (MT only); 1 RJ-45; 1 Serial; 1 VGA; 2 DisplayPort; 2 PS/2; 2 Line-in (stereo/microphone), 2 Line-out (headphone/speaker)</t>
  </si>
  <si>
    <t>3FF26</t>
  </si>
  <si>
    <t>11694524</t>
  </si>
  <si>
    <t>3WWDD</t>
  </si>
  <si>
    <t>11694506</t>
  </si>
  <si>
    <t>3030 All-in-One</t>
  </si>
  <si>
    <t>44K9G</t>
  </si>
  <si>
    <t>210-ACEY</t>
  </si>
  <si>
    <t>11694528</t>
  </si>
  <si>
    <t>19.5" Non-Touch LCD</t>
  </si>
  <si>
    <t>Intel Dual Band Wireless-N 7260 2x2 AGN</t>
  </si>
  <si>
    <t>3.3 lbs</t>
  </si>
  <si>
    <t>12.9 x 19.2 x 2.5</t>
  </si>
  <si>
    <t>Chromebox mtg,i74600U,Chrome OS 16GB SSD,4GB,65W,DB WIFI,1YR BASIC</t>
  </si>
  <si>
    <t>Chromebox</t>
  </si>
  <si>
    <t>Chromebox for meetings</t>
  </si>
  <si>
    <t>461-9433</t>
  </si>
  <si>
    <t>210-ADJO</t>
  </si>
  <si>
    <t>11597685</t>
  </si>
  <si>
    <t>16GB SSD M.2 (Type 2242-M)</t>
  </si>
  <si>
    <t>65W (Laptop Style) &gt;85% Efficienty;100-240V, 50-60Hz</t>
  </si>
  <si>
    <t>Internal Speaker; Combo Mic/Headphone Jack</t>
  </si>
  <si>
    <t>1 year basic hardware service with 1 year mail in service</t>
  </si>
  <si>
    <t>Remote control with qwerty keyboard</t>
  </si>
  <si>
    <t>4 GB DDR3L (2x2GB) 1600 MTps</t>
  </si>
  <si>
    <t>Gigabit Ethernet (RT8111G) Dual Band Wi-Fi, BT ac</t>
  </si>
  <si>
    <t>1080P webcam</t>
  </si>
  <si>
    <t>0.53kg</t>
  </si>
  <si>
    <t>2x USB 3.0-Front; 2xUSB 3.0 - Back</t>
  </si>
  <si>
    <t>124mm x 124mm x 42.5mm</t>
  </si>
  <si>
    <t>Chromebox i3-4030U Chrome OS 16gbSSD 4GB 1yr basic</t>
  </si>
  <si>
    <t>461-9874</t>
  </si>
  <si>
    <t>11556433</t>
  </si>
  <si>
    <t>16GB SSD M.2</t>
  </si>
  <si>
    <t>65W (Laptop Style)</t>
  </si>
  <si>
    <t>4GB (2X2GB) 2 DIMM DDR3L 1600Mhz</t>
  </si>
  <si>
    <t>Blue Tooth</t>
  </si>
  <si>
    <t>Intel 7260ac HMC network card</t>
  </si>
  <si>
    <t>2x USB 3.0-Front; 2xUSB 3.0 - Back,1x HDMI, 1x DisplayPort++ (Full Size)</t>
  </si>
  <si>
    <t>X=124mm, Y=124mm, Z= 42.5mm</t>
  </si>
  <si>
    <t>Chromebox 2955U Chrome OS 16gbSSD 2GB 1yr basic</t>
  </si>
  <si>
    <t>461-9875</t>
  </si>
  <si>
    <t>11556432</t>
  </si>
  <si>
    <t>3030 AIO Touch</t>
  </si>
  <si>
    <t>462-5878</t>
  </si>
  <si>
    <t>11458506</t>
  </si>
  <si>
    <t>19.5"  touch LCD</t>
  </si>
  <si>
    <t>3 Year Basic Hardware Service with 3 Year NBD Limited Onsite Service After Remote Diagnosis</t>
  </si>
  <si>
    <t>4GB (1x4GB) 1600MHz DDR3L Memory|Up to 16GB, 2 DIMMS</t>
  </si>
  <si>
    <t>3030 AIO</t>
  </si>
  <si>
    <t>462-5879</t>
  </si>
  <si>
    <t>11458507</t>
  </si>
  <si>
    <t>Windows 7 Professional English 64bit (Includes Windows 8.1 Pro license)</t>
  </si>
  <si>
    <t>1TB 2.5inch Serial ATA (5,400 RPM) Hard Drive</t>
  </si>
  <si>
    <t>AMD Radeon™ R5 A240 (no adapters)</t>
  </si>
  <si>
    <t>19.5"  non-touch LCD</t>
  </si>
  <si>
    <t>7020SFF, Win7Pro incl 8.1 Pro, 500GB HD, AMD Radeon R5 240, i5-4590, 8GB, MSE/QK KYBD, 3yr basic</t>
  </si>
  <si>
    <t>462-5902</t>
  </si>
  <si>
    <t>11495536</t>
  </si>
  <si>
    <t>AMD Radeon™ R5 240, 1GB, Half Height</t>
  </si>
  <si>
    <t>8GB (2x4G) 1600MHz DDR3 Memory|up to 16GB 4 DIMM slots</t>
  </si>
  <si>
    <t>7020 SFF, Win7Pro incl 8.1 Pro, Intel, 8x DVD+/-RW,500GBSata, i7-4790, 8G, MSE/QK KYBD, 3yr basic</t>
  </si>
  <si>
    <t>462-5906</t>
  </si>
  <si>
    <t>11495537</t>
  </si>
  <si>
    <t>4 External USB 3.0 ports (2 front, 2 rear) and 6 External USB 2.0 ports (2 front, 4 rear) 1 RJ-45; 1 Serial; 1 VGA; 2 DisplayPort; 2 PS/2; 2 Line-in (stereo/microphone), 2 Line-out (headphone/speaker)</t>
  </si>
  <si>
    <t>7020 SFF, Win7Pro incl 8.1 Pro, AMD, 500GB SATA, 8x DVD+/-RW, i7-4790, 8gb, MSE/QK KYBD, 3yr basic</t>
  </si>
  <si>
    <t>462-5907</t>
  </si>
  <si>
    <t>11495538</t>
  </si>
  <si>
    <t>7020MT Win7Pro incl 8.1 Pro, 500GB SATA, 16x DVD +/- RW, i3-4150, MSE/ QK KYBD, 4GB, 3yr Basic</t>
  </si>
  <si>
    <t>7020 Mini Tower</t>
  </si>
  <si>
    <t>462-5908</t>
  </si>
  <si>
    <t>210-ACRY</t>
  </si>
  <si>
    <t>11495532</t>
  </si>
  <si>
    <t>16X DVD+/-RW Drive</t>
  </si>
  <si>
    <t>4GB (1x4G) 1600MHz DDR3 Memory|up to 16GB 4 DIMM slots</t>
  </si>
  <si>
    <t>20.68</t>
  </si>
  <si>
    <t>7020 MT, Win7Pro incl 8.1 Pro, 500GB SATA, i7-4790, MS/QK KYBD, 8GB, 16x DVD +/- RW, 3yr basic</t>
  </si>
  <si>
    <t>7020 Minitower</t>
  </si>
  <si>
    <t>462-5909</t>
  </si>
  <si>
    <t>11495533</t>
  </si>
  <si>
    <t>7020MT, Win7Pro incl 8.1 Pro, 500GB SATA, AMD, i5-4590, MSE/QK KYBD, 16x DVD +/- RW, 4GB, 3yr basic</t>
  </si>
  <si>
    <t>462-5910</t>
  </si>
  <si>
    <t>11495534</t>
  </si>
  <si>
    <t>AMD Radeon™ R5 240, 1GB, Full Height</t>
  </si>
  <si>
    <t>7020MT Win7Pro incl 8.1 Pro, 500GB SATA, AMD, i7-4790, MSE/QK KYBD, 16x DVD +/- RW, 8GB, 3yr basic</t>
  </si>
  <si>
    <t>462-5911</t>
  </si>
  <si>
    <t>11495535</t>
  </si>
  <si>
    <t>3020 Micro,i3-4150T,Win7Pro,500GB,4G,65W,KBMSE,3YR BASIC</t>
  </si>
  <si>
    <t>462-7503</t>
  </si>
  <si>
    <t>11528294</t>
  </si>
  <si>
    <t>Windows 7 Professional English/French 64bit (Includes Windows 8.1 Pro License and Media)</t>
  </si>
  <si>
    <t>4G (1x4GB) 1600MHz DDR3 Memory|Up to 8GB5 DDR3 SDRAM at 1600Mhz - 2 DIMMS</t>
  </si>
  <si>
    <t>462-7504</t>
  </si>
  <si>
    <t>11528295</t>
  </si>
  <si>
    <t>3020 Micro,i5-4590T,Win7Pro,500GB,8G,intel dual band wrls,65W,KBMSE,BT,3YR BASIC</t>
  </si>
  <si>
    <t>462-7505</t>
  </si>
  <si>
    <t>11528291</t>
  </si>
  <si>
    <t>8GB (1x8GB) 1600MHz DDR3L Memory|Up to 8GB5 DDR3 SDRAM at 1600Mhz - 2 DIMMS</t>
  </si>
  <si>
    <t>3020 MT, i5-4590, Win7Pro, 500G HD, 8G, 16xDVDRW, 3yr basic</t>
  </si>
  <si>
    <t>462-7506</t>
  </si>
  <si>
    <t>11542258</t>
  </si>
  <si>
    <t>8GB (2x4G) 1600MHz DDR3 Memory|Up to 8GB, 2 DIMMS</t>
  </si>
  <si>
    <t>9020 Micro,i5-4590T,Win7Pro,500GB,4G,VPRO,65W,KBMSE,3YR BASIC</t>
  </si>
  <si>
    <t>462-7525</t>
  </si>
  <si>
    <t>11528286</t>
  </si>
  <si>
    <t>65W AC ADPT</t>
  </si>
  <si>
    <t>4G (1x4GB) 1600MHz DDR3 Memory|Up to 16GB 2 dimm</t>
  </si>
  <si>
    <t>9020 Micro,i5-4590T,Win7Pro,500GB,4G,VPRO,intel dual band wrls,65W,KBMSE,BT,3YR BASIC</t>
  </si>
  <si>
    <t>462-7534</t>
  </si>
  <si>
    <t>11528287</t>
  </si>
  <si>
    <t>65W power adaptor</t>
  </si>
  <si>
    <t>9020 Micro,i5-4590T,Win7Pro,500GB,8G,VPRO,intel dual band wrls,65W,KBMSE,BT,3YR BASIC</t>
  </si>
  <si>
    <t>462-7535</t>
  </si>
  <si>
    <t>11528288</t>
  </si>
  <si>
    <t>65W power adapter</t>
  </si>
  <si>
    <t>8GB (1x8GB) 1600MHz DDR3L Memory|Up to 16GB 2 dimm</t>
  </si>
  <si>
    <t>9020 Micro,i5-4590T,Win7Pro,128GB SSD,8G,VPRO,intel dual band wrls,65W,KBMSE,BT,3YR BASIC</t>
  </si>
  <si>
    <t>462-7536</t>
  </si>
  <si>
    <t>11528289</t>
  </si>
  <si>
    <t>128GB 2.5inch SolidState Drive</t>
  </si>
  <si>
    <t>9020 Micro, i7-4785T,Win7Pro,128GB SSD,8G,DDPE,VPRO,intel dual band wrls,65W,KBMSE,BT,3YR BASIC</t>
  </si>
  <si>
    <t>462-7613</t>
  </si>
  <si>
    <t>11531388</t>
  </si>
  <si>
    <t>3020 Micro,G3240T,Win7Pro,500GB,4G,65W,KBMSE,3YR BASIC</t>
  </si>
  <si>
    <t>462-7614</t>
  </si>
  <si>
    <t>11531389</t>
  </si>
  <si>
    <t>Wyse Thin Client Desktop 7290-Z90D7</t>
  </si>
  <si>
    <t>Thin Client</t>
  </si>
  <si>
    <t>Wyse 7290-Z90D7</t>
  </si>
  <si>
    <t>462-9295</t>
  </si>
  <si>
    <t>210-ACKR</t>
  </si>
  <si>
    <t>11551473</t>
  </si>
  <si>
    <t>3 Year, Customer Pays Freight/Return for Repair</t>
  </si>
  <si>
    <t>4G RAM</t>
  </si>
  <si>
    <t>9020MT,i7-4790, W7P, 256GB SSD, AMD, 8GB, 16XDVDRW, VPRO, 3YR NBD</t>
  </si>
  <si>
    <t>9020 Mini Tower</t>
  </si>
  <si>
    <t>463-1160</t>
  </si>
  <si>
    <t>210-AAOL</t>
  </si>
  <si>
    <t>256GB 2.5inch Solid State Drive</t>
  </si>
  <si>
    <t>AMD Radeon™ R7 250 , 2GB, Full Height, (DP and DVI-I)</t>
  </si>
  <si>
    <t>8GB (2x4GB) 1600MHz DDR3 Memory| Up to 32GB  4 DIMM slots ; Non-ECC dual-channel 1600MHz DDR3 SDRAM</t>
  </si>
  <si>
    <t>9020MT,i5-4590, W7P, 500GB, 4GB, 16XDVDRW, VPRO, 3YR NBD</t>
  </si>
  <si>
    <t>463-1901</t>
  </si>
  <si>
    <t>11616723</t>
  </si>
  <si>
    <t>4GB (1x4GB) 1600MHz DDR3 Memory| Up to 32GB  4 DIMM slots ; Non-ECC dual-channel 1600MHz DDR3 SDRAM</t>
  </si>
  <si>
    <t>9020MT,i7-4790 , W7P, 128GB SSD, 16GB, 16XDVDRW, AMD, VPRO, 3YR NBD</t>
  </si>
  <si>
    <t>463-1907</t>
  </si>
  <si>
    <t>11616728</t>
  </si>
  <si>
    <t>128GB Solid State Drive/ Additional Hard Drive:1TB 3.5inch SATA (7.200 Rpm) Hard Drive</t>
  </si>
  <si>
    <t>16GB (2x8GB) 1600MHz DDR3 Memory</t>
  </si>
  <si>
    <t>9020Micro, i7-4785T, W7P, 500GB, 8GB,  VPRO, 3YR NBD</t>
  </si>
  <si>
    <t>463-1909</t>
  </si>
  <si>
    <t>11616730</t>
  </si>
  <si>
    <t>3020SFF, i3-4150, W7P, 500GB, 8GB,  8XDVDRW, 3YR NBD</t>
  </si>
  <si>
    <t>463-1910</t>
  </si>
  <si>
    <t>11616731</t>
  </si>
  <si>
    <t>8G (2x4GB) 1600MHz DDR3 Memory|Up to 8GB, 2 DIMMS</t>
  </si>
  <si>
    <t>Wyse Thin Client Desktop 3000-T00X</t>
  </si>
  <si>
    <t>463-5369</t>
  </si>
  <si>
    <t>210-ACKU</t>
  </si>
  <si>
    <t>11678386</t>
  </si>
  <si>
    <t>Dell Wyse ThinOS Lite</t>
  </si>
  <si>
    <t>0G FLASH/1G RAM without WIFI</t>
  </si>
  <si>
    <t>Wyse Thin Client Desktop 5000-D00DX</t>
  </si>
  <si>
    <t>463-5370</t>
  </si>
  <si>
    <t>210-ACKV</t>
  </si>
  <si>
    <t>11678387</t>
  </si>
  <si>
    <t>65 Watt AC Adapter</t>
  </si>
  <si>
    <t>2G FLASH/2G RAM without WIFI</t>
  </si>
  <si>
    <t>Wyse Thin Client Desktop 5012-D10DP</t>
  </si>
  <si>
    <t>463-5371</t>
  </si>
  <si>
    <t>210-ACKW</t>
  </si>
  <si>
    <t>11678388</t>
  </si>
  <si>
    <t>Dell Wyse ThinOS</t>
  </si>
  <si>
    <t>2G FLASH/2G RAM with WIFI</t>
  </si>
  <si>
    <t>Wyse Thin Client Desktop 3050-T50</t>
  </si>
  <si>
    <t>463-5372</t>
  </si>
  <si>
    <t>210-ACKS</t>
  </si>
  <si>
    <t>11678390</t>
  </si>
  <si>
    <t>Dell Wyse Enhanced Ubuntu Linux</t>
  </si>
  <si>
    <t>1G FLASH/1G RAM without WIFI</t>
  </si>
  <si>
    <t>Thin Client Desktop 3010-T10 with WIFI</t>
  </si>
  <si>
    <t>463-5394</t>
  </si>
  <si>
    <t>0MB FLASH / 1G RAM, with WIFI</t>
  </si>
  <si>
    <t>WIFI</t>
  </si>
  <si>
    <t>Thin Client Desktop 3000-T00X with WIFI</t>
  </si>
  <si>
    <t>463-5395</t>
  </si>
  <si>
    <t xml:space="preserve"> 0G FLASH/1G RAM with WIFI</t>
  </si>
  <si>
    <t>Thin Client Desktop 5000-D00DX with WIFI</t>
  </si>
  <si>
    <t>463-5396</t>
  </si>
  <si>
    <t>Thin Client Desktop 5012-D10D with WIFI</t>
  </si>
  <si>
    <t>463-5416</t>
  </si>
  <si>
    <t>Thin Client Desktop 3050-T50 with WIFI</t>
  </si>
  <si>
    <t>463-5417</t>
  </si>
  <si>
    <t>1G FLASH/1G RAM with WIFI</t>
  </si>
  <si>
    <t>4C7H9</t>
  </si>
  <si>
    <t>11694516</t>
  </si>
  <si>
    <t>4HV8K</t>
  </si>
  <si>
    <t>11694520</t>
  </si>
  <si>
    <t>4MM29</t>
  </si>
  <si>
    <t>11694525</t>
  </si>
  <si>
    <t>5GXGF</t>
  </si>
  <si>
    <t>11694512</t>
  </si>
  <si>
    <t>3020 SFF, i5-4590, Win7Pro, 500GB HD, 8G, 8xDVDRW, 3yr basic</t>
  </si>
  <si>
    <t>11542246</t>
  </si>
  <si>
    <t>7DH7G</t>
  </si>
  <si>
    <t>11694527</t>
  </si>
  <si>
    <t>AMD Radeon™ R5 240, 1GB, Full Height (DP and DVI-I)</t>
  </si>
  <si>
    <t>8GB (2x4GB) 1600MHz DDR3 Memory</t>
  </si>
  <si>
    <t>9020MT, i7-4790, Win7Pro, AMD, 1TB HD, 8GB, 16xDVDRW, 3yr Basic NBD</t>
  </si>
  <si>
    <t>7GMCP</t>
  </si>
  <si>
    <t>11584707</t>
  </si>
  <si>
    <t>1TB 3.5inch SATA (7.200 RPM) Hard Drive</t>
  </si>
  <si>
    <t>3020 Micro,i34150T,W7Pro,500GB,4G,INTEL DB WRLS,65W,BT,3YR BASIC</t>
  </si>
  <si>
    <t>864PT</t>
  </si>
  <si>
    <t>11528290</t>
  </si>
  <si>
    <t>9030AIO,i5-4590S,Win7Pro,500GB,4gb,8xdvdrw,BT,3yr basic</t>
  </si>
  <si>
    <t>9030 AIO</t>
  </si>
  <si>
    <t>998-BFEO</t>
  </si>
  <si>
    <t>210-ACLJ</t>
  </si>
  <si>
    <t>11485170</t>
  </si>
  <si>
    <t>8x Slimline DVD+/-RW Drive</t>
  </si>
  <si>
    <t>500GB 5400 rpm SATA Hard Drive</t>
  </si>
  <si>
    <t>23 IN WLED Full-HD AIO Non-Touch Display</t>
  </si>
  <si>
    <t>4GB (1x4GB) 1600MHz DDR3L Memory|up to 16GB 2 SODIMM</t>
  </si>
  <si>
    <t>Intel® Dual Band Wireless-N 7260 2x2 AGN</t>
  </si>
  <si>
    <t>16.8</t>
  </si>
  <si>
    <t>15.2 x 22.6 x 2.7</t>
  </si>
  <si>
    <t>9030AIO,i5-4590S,Win7Pro,500GB,8gb,8xdvdrw,BT,3yr basic</t>
  </si>
  <si>
    <t>998-BFEP</t>
  </si>
  <si>
    <t>11485171</t>
  </si>
  <si>
    <t>8GB (2x4GB) 1600MHz DDR3L Memory|up to 16GB 2 SODIMM</t>
  </si>
  <si>
    <t>9030 AIO Touch,  i5-4590S,8g, 500gb, 3ynbd</t>
  </si>
  <si>
    <t>9030 AIO Touch</t>
  </si>
  <si>
    <t>998-BFEQ</t>
  </si>
  <si>
    <t>11485169</t>
  </si>
  <si>
    <t>23 IN WLED Full-HD AIO Touch Display</t>
  </si>
  <si>
    <t>998-BFER</t>
  </si>
  <si>
    <t>11485172</t>
  </si>
  <si>
    <t>7020SFF,i34150,WIN7PRO,500GB,4GB,8XDVD,KB,MSE,3YR BASIC</t>
  </si>
  <si>
    <t>998-BFZQ</t>
  </si>
  <si>
    <t>11488577</t>
  </si>
  <si>
    <t>7020SFF,i34150,WIN7PRO,500GB,4GB,8XDVDRW,KB,MSE,3YR BASIC</t>
  </si>
  <si>
    <t>998-BFZR</t>
  </si>
  <si>
    <t>11488578</t>
  </si>
  <si>
    <t>7020SFF,i54590,WIN7PRO,500GB,4GB,8XDVD,KB,MSE,3YR BASIC</t>
  </si>
  <si>
    <t>998-BFZS</t>
  </si>
  <si>
    <t>11488579</t>
  </si>
  <si>
    <t>7020SFF,i54590,WIN7PRO,500GB,4GB,8XDVDRW,KB,MSE,3YR BASIC</t>
  </si>
  <si>
    <t>998-BFZT</t>
  </si>
  <si>
    <t>11488574</t>
  </si>
  <si>
    <t>7020SFF,i54590,WIN7PRO,500GB,8GB,8XDVDRW,KB,MSE,3YR BASIC</t>
  </si>
  <si>
    <t>998-BFZU</t>
  </si>
  <si>
    <t>11488388</t>
  </si>
  <si>
    <t>7020MT,i54590,WIN7PRO,500GB,4GB,16XDVDRW,KB,MSE,3YR BASIC</t>
  </si>
  <si>
    <t>998-BFZV</t>
  </si>
  <si>
    <t>11488389</t>
  </si>
  <si>
    <t>7020MT,i54590,WIN7PRO,500GB,8GB,16XDVDRW,KB,MSE,3YR BASIC</t>
  </si>
  <si>
    <t>998-BFZW</t>
  </si>
  <si>
    <t>11488570</t>
  </si>
  <si>
    <t>7020MT,i54590,WIN7PRO,500GB,8GB,AMDRADEON,16XDVDRW,KB,MSE,3YR BASIC</t>
  </si>
  <si>
    <t>998-BFZX</t>
  </si>
  <si>
    <t>11488571</t>
  </si>
  <si>
    <t>16XDVDRW</t>
  </si>
  <si>
    <t>Wyse Thin Client Desktop 5012-D10D</t>
  </si>
  <si>
    <t>C3DDW</t>
  </si>
  <si>
    <t>210-ADBW</t>
  </si>
  <si>
    <t>11678383</t>
  </si>
  <si>
    <t>Dell Wyse Thin OS</t>
  </si>
  <si>
    <t xml:space="preserve"> 2G FLASH/2G RAM without WIFI</t>
  </si>
  <si>
    <t>3020 MT, i5-4590, Win7Pro, 500GB HD, 4G, 16xDVDRW, 3yr basic</t>
  </si>
  <si>
    <t>11542241</t>
  </si>
  <si>
    <t>D1FDT</t>
  </si>
  <si>
    <t>11694513</t>
  </si>
  <si>
    <t>9020MT, i5-4690, Win7Pro, AMD, 500GB HD, 8GB, 8xDVDRW, 3yr Basic NBD</t>
  </si>
  <si>
    <t>FKVY6</t>
  </si>
  <si>
    <t>11584706</t>
  </si>
  <si>
    <t>G1N0C</t>
  </si>
  <si>
    <t>11694507</t>
  </si>
  <si>
    <t>AMD Radeon™ R5 240, 1GB, Half Height, (DP and DVI-I)</t>
  </si>
  <si>
    <t>8GB (2x4G) 1600MHz DDR3 Memory</t>
  </si>
  <si>
    <t>Wyse Thin Client Desktop 3010-T10</t>
  </si>
  <si>
    <t>GTKDC</t>
  </si>
  <si>
    <t>210-ADBZ</t>
  </si>
  <si>
    <t>11678389</t>
  </si>
  <si>
    <t>0MB FLASH / 1G RAM without WIFI</t>
  </si>
  <si>
    <t>9020SFF, i5-4590, Win7Pro, AMD, 500GB HD, 8GB, 8xDVDRW, 3yr Basic NBD</t>
  </si>
  <si>
    <t>JF13F</t>
  </si>
  <si>
    <t>11584703</t>
  </si>
  <si>
    <t>8GB (2x4GB) 1600MHz DDR3 Memory| Up to 32GB  4 DIMM slots ; Non-ECC dual-channel</t>
  </si>
  <si>
    <t>13.2 lbs</t>
  </si>
  <si>
    <t>JPHKT</t>
  </si>
  <si>
    <t>11694518</t>
  </si>
  <si>
    <t>9020SFF, i5-4590, Win7Pro, Intel, 500GB HD, 8GB, 8xDVDRW, 3yr Basic NBD</t>
  </si>
  <si>
    <t>K6KFV</t>
  </si>
  <si>
    <t>11584702</t>
  </si>
  <si>
    <t>3020 SFF, i5-4590, Win7Pro, 500GB HD, 4G, 8xDVDRW, 3yr basic</t>
  </si>
  <si>
    <t>11542245</t>
  </si>
  <si>
    <t>No Security Software</t>
  </si>
  <si>
    <t>Wyse Thin Client Desktop 5290-D90D7</t>
  </si>
  <si>
    <t>KNPV5</t>
  </si>
  <si>
    <t>210-ADBY</t>
  </si>
  <si>
    <t>11678384</t>
  </si>
  <si>
    <t>16G FLASH/4G RAM</t>
  </si>
  <si>
    <t>M57T4</t>
  </si>
  <si>
    <t>11694508</t>
  </si>
  <si>
    <t>9020MT, i5-4950, Win7Pro, Intel, 500GB HD, 8GB, 8xDVDRW, 3yr Basic NBD</t>
  </si>
  <si>
    <t>MMXDY</t>
  </si>
  <si>
    <t>11584705</t>
  </si>
  <si>
    <t>MY6TM</t>
  </si>
  <si>
    <t>11694522</t>
  </si>
  <si>
    <t>NFM5W</t>
  </si>
  <si>
    <t>11694519</t>
  </si>
  <si>
    <t>3030 AIO, i5-4590S, Win7Pro, 500GB HD, 4G, 8xDVDRW, 3yr Basic NBD</t>
  </si>
  <si>
    <t>NNM2C</t>
  </si>
  <si>
    <t>11590739</t>
  </si>
  <si>
    <t>(19.5 INCH) Non-touch</t>
  </si>
  <si>
    <t>3020 MT, i5-4590, Win7Pro, 1TB HD, 8G, 16xDVDRW, 3yr basic</t>
  </si>
  <si>
    <t>3020 Mini tower</t>
  </si>
  <si>
    <t>11542242</t>
  </si>
  <si>
    <t>1TB 3.5inch Serial ATA (7.200 RPM) Hard Drive</t>
  </si>
  <si>
    <t>RCP5C</t>
  </si>
  <si>
    <t>11694523</t>
  </si>
  <si>
    <t>9030 All-in-One</t>
  </si>
  <si>
    <t>RF3FG</t>
  </si>
  <si>
    <t>11694531</t>
  </si>
  <si>
    <t>2.5inch 500GB 7200RPM Hard Drive</t>
  </si>
  <si>
    <t>Intel® Dual Band Wireless-N 7260 2x2 AC</t>
  </si>
  <si>
    <t>RY9F2</t>
  </si>
  <si>
    <t>11694530</t>
  </si>
  <si>
    <t>T3DRN</t>
  </si>
  <si>
    <t>11694515</t>
  </si>
  <si>
    <t>3030 AIO, i3-4150, Win7Pro, 500GB HD, 4G, 8xDVDRW, 3yr Basic NBD</t>
  </si>
  <si>
    <t>TD2KG</t>
  </si>
  <si>
    <t>11590740</t>
  </si>
  <si>
    <t>TKRTY</t>
  </si>
  <si>
    <t>11694529</t>
  </si>
  <si>
    <t>TPF37</t>
  </si>
  <si>
    <t>11694534</t>
  </si>
  <si>
    <t>No Out-of-Band Systems Management</t>
  </si>
  <si>
    <t>V86R1</t>
  </si>
  <si>
    <t>11694533</t>
  </si>
  <si>
    <t>VWDY2</t>
  </si>
  <si>
    <t>11694511</t>
  </si>
  <si>
    <t>20.68 lbs</t>
  </si>
  <si>
    <t xml:space="preserve"> 4 External USB 3.0 ports (2 front, 2 rear) and 6 External USB 2.0 ports (2 front, 4 rear) and 1 Internal USB 2.0 (MT only); 1 RJ-45; 1 Serial; 1 VGA; 2 DisplayPort; 2 PS/2; 2 Line-in (stereo/microphone), 2 Line-out (headphone/speaker)</t>
  </si>
  <si>
    <t>9020SFF, i7-4790, Win7Pro, AMD, 500GB HD, 8GB, 8xDVDRW, 3yr Basic NBD</t>
  </si>
  <si>
    <t>W9TFY</t>
  </si>
  <si>
    <t>11584704</t>
  </si>
  <si>
    <t>AMD Radeon™ R7 250, 2GB, Half Height, (DP and DVI-I)</t>
  </si>
  <si>
    <t>WJD2W</t>
  </si>
  <si>
    <t>11694510</t>
  </si>
  <si>
    <t>9030 All-in-One TOUCH</t>
  </si>
  <si>
    <t>WJRNC</t>
  </si>
  <si>
    <t>11694532</t>
  </si>
  <si>
    <t>WR0N4</t>
  </si>
  <si>
    <t>11694517</t>
  </si>
  <si>
    <t>128GB 2.5inch Solid State Drive</t>
  </si>
  <si>
    <t>3020 Micro,i54590T,W7Pro,500GB,4G,INTEL DB WRLS,65W,BT,3YR BASIC</t>
  </si>
  <si>
    <t>X8GYM</t>
  </si>
  <si>
    <t>11528292</t>
  </si>
  <si>
    <t>X8R83</t>
  </si>
  <si>
    <t>11694509</t>
  </si>
  <si>
    <t>Wireless LAN (802.11)</t>
  </si>
  <si>
    <t xml:space="preserve">Wireless   </t>
  </si>
  <si>
    <t>Precision</t>
  </si>
  <si>
    <t>462-3241</t>
  </si>
  <si>
    <t>11259238</t>
  </si>
  <si>
    <t>730-6088</t>
  </si>
  <si>
    <t>Windows 7 Professional, No Media, 64-bit, English</t>
  </si>
  <si>
    <t>16x DVD+/-RW Drive</t>
  </si>
  <si>
    <t>500GB 3.5inch Serial ATA (7200 Rpm) Hard Drive</t>
  </si>
  <si>
    <t xml:space="preserve">Dell Precision T1700 Standard 290W </t>
  </si>
  <si>
    <t>Internal Speaker</t>
  </si>
  <si>
    <t>4th Gen Intel® Core™ I3-4130 Processor (Dual Core, 3.40GHz 3MB, w/ HD Graphics 4400)</t>
  </si>
  <si>
    <t>Integrated Graphics included</t>
  </si>
  <si>
    <t>3 Year Basic Hardware Service +3 Year NBD Limited OS After Remote Diagnosis</t>
  </si>
  <si>
    <t>US English (QWERTY) Dell KB212-B QuietKey USB Keyboard Black</t>
  </si>
  <si>
    <t>4GB (2x2GB) 1600MHz DDR3 Non-ECC|Up to 32GB 1600MHz ECC; up to 16GB 1600MHz non-ECC DDR3 memory; 4 DIMM slots</t>
  </si>
  <si>
    <t>20.4 lbs</t>
  </si>
  <si>
    <t>14.17" x 6.89" x 17.13" / 360mm x 175mm x 435mm</t>
  </si>
  <si>
    <t>Tower 5810 E5-1620v3, Win7P E/F/S, 500GB, 8G, 8xDVDRW, 3yr Basic</t>
  </si>
  <si>
    <t>Tower 5810</t>
  </si>
  <si>
    <t>462-8698</t>
  </si>
  <si>
    <t>11542832</t>
  </si>
  <si>
    <t>210-ACVS</t>
  </si>
  <si>
    <t>Windows 7 Professional 64-bit English/French/Spanish (Includes Windows 8.1 Pro license)</t>
  </si>
  <si>
    <t>3.5" 7200 500GB SATA</t>
  </si>
  <si>
    <t>US 125V Power Cord</t>
  </si>
  <si>
    <t>Intel® Xeon® Processor E5-1620 v3 (4C, 3.6GHz, Turbo, HT, 10M, 140W)</t>
  </si>
  <si>
    <t>NVIDIA Quadro K620 2GB</t>
  </si>
  <si>
    <t>8G 2133MHz DDR4 (2x4GB)| Up to 256GB10 2133MHz DDR4 ECC RDIMM memory; 8 DIMM slots</t>
  </si>
  <si>
    <t>No Network Card (Integrated NIC only)</t>
  </si>
  <si>
    <t>16.30 x 6.79 x 18.54"</t>
  </si>
  <si>
    <t>Tower 5810 E5-1620v3, Win7P E/F/S, 1T, 16G, 8xDVDRW, AMD, 3yr Basic</t>
  </si>
  <si>
    <t>462-8699</t>
  </si>
  <si>
    <t>11542267</t>
  </si>
  <si>
    <t>3.5" 7200 1TB SATA</t>
  </si>
  <si>
    <t>AMD FirePro W5100 4GB (4 DP) (2 DP to SL-DVI adapters)</t>
  </si>
  <si>
    <t>16G 2133MHz DDR4 (4x4GB)| Up to 256GB10 2133MHz DDR4 ECC RDIMM memory; 8 DIMM slots</t>
  </si>
  <si>
    <t>Tower 5810 E5-1620v3, Win7P E/F/S, 1T, 16G, 8xDVDRW, NvidiaK2200, 3yrBasic</t>
  </si>
  <si>
    <t>462-8700</t>
  </si>
  <si>
    <t>11542268</t>
  </si>
  <si>
    <t>NVIDIA Quadro K2200 4GB</t>
  </si>
  <si>
    <t>16G 2133MHz DDR4 (4x4GB) |Up to 256GB10 2133MHz DDR4 ECC RDIMM memory; 8 DIMM slots</t>
  </si>
  <si>
    <t>Tower 5810 E5-1620v3, Win7P E/F/S, 1T, 16G, 8xDVDRW, NvidiaK4200, 3yrBasicTower 5810 ES-1620v3, Win7P E/F/S, 1T, 16G, 8xDVDRW, NvidiaK4200, 3yrBasic</t>
  </si>
  <si>
    <t>462-8701</t>
  </si>
  <si>
    <t>11542269</t>
  </si>
  <si>
    <t>NVIDIA Quadro K4200 4GB</t>
  </si>
  <si>
    <t>Tower 5810 E5-1650v3, Win7P E/F/S, 1T, 16G, 8xDVDRW, NvidiaK2200, 3yrBasic</t>
  </si>
  <si>
    <t>462-8702</t>
  </si>
  <si>
    <t>11542270</t>
  </si>
  <si>
    <t>Intel® Xeon® Processor E5-1650 v3 (6C, 3.5GHz, Turbo, HT, 15M, 140W)   E51650</t>
  </si>
  <si>
    <t>Tower 5810 E5-1650v3, Win7P E/F/S, 1T, 16G, 8xDVDRW, AMD W5100, 3yrBasic</t>
  </si>
  <si>
    <t>462-8703</t>
  </si>
  <si>
    <t>11542271</t>
  </si>
  <si>
    <t>Intel® Xeon® Processor E5-1650 v3 (6C, 3.5GHz, Turbo, HT, 15M, 140W)</t>
  </si>
  <si>
    <t>Tower 5810 E5-1650v3, Win7P E/F/S, 256GB, 32G, 8xDVDRW, NvidiaK4200, 3yrBasic</t>
  </si>
  <si>
    <t>462-8799</t>
  </si>
  <si>
    <t>11542272</t>
  </si>
  <si>
    <t>SSD 2.5" 7200 256GB SATA</t>
  </si>
  <si>
    <t>32G 2133MHz DDR4 (4x8GB)| Up to 256GB10 2133MHz DDR4 ECC RDIMM memory; 8 DIMM slots</t>
  </si>
  <si>
    <t>Tower 7810 E5-2620v3, Win7P E/F/S, 1T, 16G, 8xDVDRW, NvidiaK4200, 3yrBasic</t>
  </si>
  <si>
    <t>Tower 7810</t>
  </si>
  <si>
    <t>462-9183</t>
  </si>
  <si>
    <t>11542273</t>
  </si>
  <si>
    <t>210-ACYZ</t>
  </si>
  <si>
    <t>1TB 3.5inch Serial ATA (7,200 Rpm) Hard Drive</t>
  </si>
  <si>
    <t>Intel® Xeon® Processor E5-2620 v3 (6C, 2.4GHz, Turbo, HT, 15M, 85W)</t>
  </si>
  <si>
    <t>Nvidia Quadro K4200 4GB (2 DP, DL-DVI-I) (1 DP to SL-DVI adapter)</t>
  </si>
  <si>
    <t>16G 2133MHz DDR4 (4x4GB) RDIMM ECC| Up to 256GB10 2133MHz DDR4 ECC RDIMM memory; 8 DIMM slots</t>
  </si>
  <si>
    <t>No Add-In Network Card (Integrated NIC only)</t>
  </si>
  <si>
    <t>Tower 7810 E5-2630v3, Win7P E/F/S, 1T, 32GB, 8xDVDRW, AMD, 3yrBasic</t>
  </si>
  <si>
    <t>462-9274</t>
  </si>
  <si>
    <t>11542274</t>
  </si>
  <si>
    <t>Intel® Xeon® Processor E5-2630 v3 (8C, 2.4GHz, Turbo, HT, 20M, 85W)</t>
  </si>
  <si>
    <t>32G 2133MHz DDR4 (4x8GB) RDIMM ECC| Up to 256GB10 2133MHz DDR4 ECC RDIMM memory; 8 DIMM slots</t>
  </si>
  <si>
    <t>Tower 7810 E5-2650v3, Win7P E/F/S, 256GB, 32G, 8xDVDRW, NvidiaK5200, 3yrBasic</t>
  </si>
  <si>
    <t>462-9275</t>
  </si>
  <si>
    <t>11542275</t>
  </si>
  <si>
    <t>2.5 inch 256GB SATA SSD</t>
  </si>
  <si>
    <t>Dual Intel® Xeon® Processor E5-2650 v3 (10C, 2.3GHz, Turbo, HT, 25M, 105W)</t>
  </si>
  <si>
    <t>Nvidia Quadro K5200 8GB (2 DP, 2 DL-DVI-I) (2 DP to SL-DVI adapter)</t>
  </si>
  <si>
    <t>Tower 7910 E5-2630v3, Win7P E/F/S, 1T, 32G, 8xDVDRW, NvidiaK4200, 3yrBasic</t>
  </si>
  <si>
    <t>Tower 7910</t>
  </si>
  <si>
    <t>462-9293</t>
  </si>
  <si>
    <t>11542276</t>
  </si>
  <si>
    <t>210-ACYY</t>
  </si>
  <si>
    <t>8x DVD-/+RW Slimline</t>
  </si>
  <si>
    <t>US Power Cord</t>
  </si>
  <si>
    <t>NVIDIA Quadro K4200 4GB (2 DP, DL-DVI-I) (1 DP to SL-DVI adapter)</t>
  </si>
  <si>
    <t>32G 2133MHz DDR4 (4x8GB) RDIMM ECC| Up to 1TB 2133MHz DDR4 ECC RDIMM memory; 8 DIMM slots</t>
  </si>
  <si>
    <t>16.95 x 8.50 x 20.67"</t>
  </si>
  <si>
    <t>Tower 7910 E5-2670v3, Win7P E/F/S, 256GB, 64G, 8xDVDRW, NvidiaK5200, 3yrBasic</t>
  </si>
  <si>
    <t>462-9294</t>
  </si>
  <si>
    <t>11542266</t>
  </si>
  <si>
    <t>256GB 2.5inch SATA Solid State Drive| Up to 1TB 2133MHz DDR4 ECC RDIMM memory; 8 DIMM slots</t>
  </si>
  <si>
    <t>Dual Intel® Xeon® Processor E5-2670 v3 (12C, 2.3GHz, Turbo, HT, 30M, 120W)</t>
  </si>
  <si>
    <t>NVIDIA Quadro K5200 8GB (2 DP, 2 DL-DVI-I) (2 DP to SL-DVI adapter)</t>
  </si>
  <si>
    <t>64G 2133MHz DDR4 (8x8GB) RDIMM ECC</t>
  </si>
  <si>
    <t>T1700 MT i5-4590, Win7Pro, 500GB, 8GB, 16xDVDRW, No VPRO, 3YR BASIC NBD</t>
  </si>
  <si>
    <t>T1700 Mini Tower</t>
  </si>
  <si>
    <t>462-9519</t>
  </si>
  <si>
    <t>210-AAGN</t>
  </si>
  <si>
    <t>Windows 7 Professional English64bit (Includes Windows 8.1 Pro license)</t>
  </si>
  <si>
    <t>Intel® Core™ i5-4590 Processor (Quad Core, 3.30GHz Turbo, 6MB, w/ HD Graphics 4600)</t>
  </si>
  <si>
    <t>Integrated Graphics</t>
  </si>
  <si>
    <t>US English (QWERTY) Dell KB212-B QuietKey USB Keyboard Black/Dell Optical (Not Wireless), Scroll USB (3 buttons scroll) Black Mouse</t>
  </si>
  <si>
    <t>8GB (2x4GB) 1600MHz DDR3 Non-ECC|up to 16GB 1600MHz non-ECC DDR3 memory; 4 DIMM slots</t>
  </si>
  <si>
    <t>T1700 SFF,  i5-4590, Win7Pro, 500GB, NVIDIA,8GB, 8XDVDRW, 3YR BASIC NBD</t>
  </si>
  <si>
    <t>T1700 Small Form Factor</t>
  </si>
  <si>
    <t>462-9622</t>
  </si>
  <si>
    <t>210-AANN</t>
  </si>
  <si>
    <t>NVIDIA® Quadro® K620 2GB Half Height</t>
  </si>
  <si>
    <t>8GB (2x4GB) 1600MHz DDR3 Non-ECC</t>
  </si>
  <si>
    <t>Front: 2 - USB 2.0, 2 - USB 3.0, 1 - Microphone, 1 - Headphone; Internal: 1 - USB 2.0, 2 - SATA 6.0Gb/s, 2 - SATA 3.0Gb/s; Rear: 4 - USB 2.0, 2 - USB 3.0, 2 - PS2, 2 - DisplayPort, 1 - VGA, 1 - RJ45, 1 - Serial, 1 - Audio line-in / microphone</t>
  </si>
  <si>
    <t>11.42" x 3.65" x 12.28"</t>
  </si>
  <si>
    <t>T1700 SFF, i7-4790, Win7Pro, 500GB, 8GB, 8XDVDRW, 3YR BASIC NBD</t>
  </si>
  <si>
    <t>462-9662</t>
  </si>
  <si>
    <t>Intel® Core™ i7-4790 Processor (Quad Core HT, 3.60GHz Turbo, 8MB, w/ HD Graphics 4600)</t>
  </si>
  <si>
    <t>Integrated Graphics Card</t>
  </si>
  <si>
    <t>US English (QWERTY) Dell KB212-B QuietKey USB Keyboard Black/ Dell Optical (Not Wireless), Scroll USB (3 buttons scroll) Black Mouse</t>
  </si>
  <si>
    <t>T1700SFF,i5-4590,8G,Win7Pro,500GB HD,8xDVD/RW,3yr Onsite</t>
  </si>
  <si>
    <t>463-5445</t>
  </si>
  <si>
    <t>4th Gen Intel® Core™ i5-4590 Processor (Quad Core 3.30GHz, 3.7Ghz Turbo, 6MB, w/ HD Graphics 4600)</t>
  </si>
  <si>
    <t>NVIDIA® Quadro® K620 2GB Half Height (DP, DL-DVI-I) (1 DP to SL-DVI adapter)</t>
  </si>
  <si>
    <t>T1700SFF, i7-4790,8G,Win7Pro,500GB HD,8xDVD/RW, 3yr Onsite</t>
  </si>
  <si>
    <t>463-5446</t>
  </si>
  <si>
    <t>4th Gen Intel® Core™ i7-4790 Processor (Quad Core HT 3.60GHz, 4.0Ghz Turbo,8MB,w/HD Graphics 4600)</t>
  </si>
  <si>
    <t>T1700SFF,Xeon-1226,8G,Win7Pro,500G HD,8xDVD/RW, 3yr Onsite</t>
  </si>
  <si>
    <t>463-5447</t>
  </si>
  <si>
    <t>Intel® Xeon® Processor E3-1226 v3 (Quad Core 3.3Ghz, 3.70GHz Turbo, 8MB, w/HD Graphics P4600)</t>
  </si>
  <si>
    <t>8GB (2x4GB) 1600MHz DDR3 ECC UDIMM</t>
  </si>
  <si>
    <t>T1700SFF, Xeon-1220,16G,Win7Pro,256GB SSD,8xDVD/RW, 3yr Onsite</t>
  </si>
  <si>
    <t>463-5448</t>
  </si>
  <si>
    <t>256GB 2.5inch Serial ATA Solid State Drive</t>
  </si>
  <si>
    <t>Intel® Xeon® Processor E3-1220 v3 (Quad Core 3.1Ghz, 3.50GHz Turbo, 8MB)</t>
  </si>
  <si>
    <t>AMD FirePro™ W4100 2GB Half Height (4 DP) (4 mDP-DP adapters)</t>
  </si>
  <si>
    <t>16GB (2x8GB) 1600MHz DDR3 ECC UDIMM</t>
  </si>
  <si>
    <t>T1700 SFF,Xeon-1241,8G,Win7Pro,256GB SSD,8xDVD/RW,3yr Onsite</t>
  </si>
  <si>
    <t>463-5449</t>
  </si>
  <si>
    <t>Intel® Xeon® Processor E3-1241 v3 (Quad Core HT 3.50GHz, 3.9Ghz Turbo, 8MB)</t>
  </si>
  <si>
    <t>T1700 MT,i5-4590,8G,Win7Pro,500G HD,16xDVD/RW,3yr Onsite</t>
  </si>
  <si>
    <t>463-5450</t>
  </si>
  <si>
    <t>T1700 MT, i7-4790,8G,Win7Pro, 1TB HD,NVIDIA K620,16xDVD/RW, 3yr</t>
  </si>
  <si>
    <t>463-5451</t>
  </si>
  <si>
    <t>1TB 3.5inch Serial ATA (7200 Rpm) Hard Drive</t>
  </si>
  <si>
    <t>4th Gen Intel® Core™ i7-4790 Processor (Quad Core HT 3.60GHz, 4.0Ghz Turbo,8MB,w/HD Graphics 4600)w/ HD Graphics 4600)</t>
  </si>
  <si>
    <t>NVIDIA® Quadro® K620 2GB (DP, DL-DVI-I) (1 DP to SL-DVI adapter)</t>
  </si>
  <si>
    <t>T1700 MT,i7-4790,8G,Win7Pro,1TB,AMD FireProW4100,16XDVD/RW,3yr</t>
  </si>
  <si>
    <t>463-5452</t>
  </si>
  <si>
    <t>AMD FirePro™ W4100 2GB (4 DP) (4 mDP-DP adapters)</t>
  </si>
  <si>
    <t>T1700MT, Xeon-1226,16G,Win7Pro, 1TB HD,16xDVD/RW, 3yr Onsite</t>
  </si>
  <si>
    <t>463-5453</t>
  </si>
  <si>
    <t>NVIDIA® Quadro® K620 2GB (DP, DL-DVI-I) (1 DP to SL-DVI adapter)   NK620</t>
  </si>
  <si>
    <t>T1700MT, Xeon-1241,16G,Win7Pro, 256GB SSD,16xDVD/RW, 3yr Onsite</t>
  </si>
  <si>
    <t>463-5454</t>
  </si>
  <si>
    <t>NVIDIA® Quadro® K2200 4GB (2 DP, DL-DVI-I) (1 DP to SL-DVI adapter)</t>
  </si>
  <si>
    <t>16GB (4x4GB) 1600MHz DDR3 Non-ECC</t>
  </si>
  <si>
    <t>T1700MT, Xeon-1241,16G,Win7Pro, 500G HD,16xDVD/RW, 3yr Onsite</t>
  </si>
  <si>
    <t>463-5455</t>
  </si>
  <si>
    <t>AMD FirePro™ W5100 4GB (4 DP) (2 DP to SL-DVI adapters)</t>
  </si>
  <si>
    <t>T1700MT,E3-1241,8G,Win7Pro,1TB HD,AMD FirePro W2100,16xDVD/RW,3y</t>
  </si>
  <si>
    <t>463-5457</t>
  </si>
  <si>
    <t>AMD FirePro™ W2100 2GB (DP, DL-DVI-I) (1 DP to SL-DVI adapter)</t>
  </si>
  <si>
    <t>M2800,i5-4210M,8G,Win7Pro, 500G HD,DVD/RW, 3yr Onsite</t>
  </si>
  <si>
    <t>M2800</t>
  </si>
  <si>
    <t>463-5520</t>
  </si>
  <si>
    <t>Windows 7 Professional, English, 64-bit (includes Windows 8.1 Pro 64bit License)</t>
  </si>
  <si>
    <t>DVDRW Optical drive</t>
  </si>
  <si>
    <t>130W AC Adapter, 3-pin</t>
  </si>
  <si>
    <t>Intel® Core™ i5-4210M Processor (Dual Core 2.60GHz, 3.20GHz Turbo, 3MB 37W, w/HD Graphics 4600)</t>
  </si>
  <si>
    <t>AMD FirePro W4170M with 2GB GDDR5 memory</t>
  </si>
  <si>
    <t>15.6inch HD (1366x768) Anti-Glare LED-backlit</t>
  </si>
  <si>
    <t>Internal English Dual Pointing Keyboard</t>
  </si>
  <si>
    <t>LCD Bezel Camera with mic</t>
  </si>
  <si>
    <t>M2800, i7-4610M,8G,Win7Pro, 500G HD,DVD/RW, 3yr Onsite</t>
  </si>
  <si>
    <t>463-5536</t>
  </si>
  <si>
    <t>Intel® Core™ i7-4610M Processor (Dual Core 3.00GHz, 3.70GHz Turbo, 4MB 37W, w/HD Graphics 4600)</t>
  </si>
  <si>
    <t>500GB SATA Hard Drive</t>
  </si>
  <si>
    <t>500 GB 7200 RPM Serial ATA Hard Drive</t>
  </si>
  <si>
    <t>469-4180</t>
  </si>
  <si>
    <t>11148415</t>
  </si>
  <si>
    <t>1TB,SATA,3.5",7200 RPM Hard Drive</t>
  </si>
  <si>
    <t>469-4183</t>
  </si>
  <si>
    <t>11148409</t>
  </si>
  <si>
    <t>3.5” Hard Drive Install Kit .5” (Must be included w/ HD)</t>
  </si>
  <si>
    <t>469-4184</t>
  </si>
  <si>
    <t>11148410</t>
  </si>
  <si>
    <t>Eport docking station for Precision mobile workstations</t>
  </si>
  <si>
    <t>Dock for precision Workstation</t>
  </si>
  <si>
    <t>469-4221</t>
  </si>
  <si>
    <t>11148414</t>
  </si>
  <si>
    <t>331-7950</t>
  </si>
  <si>
    <t>Dell C7765dn Wing Table</t>
  </si>
  <si>
    <t>C7765dn</t>
  </si>
  <si>
    <t>Wing Table</t>
  </si>
  <si>
    <t>0346K</t>
  </si>
  <si>
    <t>11351040</t>
  </si>
  <si>
    <t>3.31</t>
  </si>
  <si>
    <t>19.69x11.81x3.15</t>
  </si>
  <si>
    <t>Dell B5460dn Blk Toner</t>
  </si>
  <si>
    <t xml:space="preserve">B5460dn  </t>
  </si>
  <si>
    <t>Toner</t>
  </si>
  <si>
    <t>03YNJ</t>
  </si>
  <si>
    <t>10964702</t>
  </si>
  <si>
    <t>4.4</t>
  </si>
  <si>
    <t>19.5 x 6.2 x 7.8</t>
  </si>
  <si>
    <t>DELL 7130cdn 11,000-Page Cyan Toner</t>
  </si>
  <si>
    <t>7130cdn</t>
  </si>
  <si>
    <t>05C8C</t>
  </si>
  <si>
    <t>11413355</t>
  </si>
  <si>
    <t>0.80</t>
  </si>
  <si>
    <t>2.87 x	17.9x	2.75</t>
  </si>
  <si>
    <t>DELL C2665dnf Color Lsr Printer</t>
  </si>
  <si>
    <t>Printers</t>
  </si>
  <si>
    <t>C2665dnf</t>
  </si>
  <si>
    <t xml:space="preserve"> Multi-function Color Laser </t>
  </si>
  <si>
    <t>09DR8</t>
  </si>
  <si>
    <t>11319972</t>
  </si>
  <si>
    <t>71.9</t>
  </si>
  <si>
    <t xml:space="preserve">USB 2.0 (high speed) Client port, Ethernet port (Gigabit) Port for Wireless Optional Dongle (wireless b/g/n+Wifi Direct) USB Host Port (USB2.0 Embedded Host Port for USB Direct Print and Scan to) NFC(Internal) </t>
  </si>
  <si>
    <t>1 yr basic NBD onsite</t>
  </si>
  <si>
    <t>20.9x17.3x22</t>
  </si>
  <si>
    <t>DELL B2375dnf Mono Lsr Printer</t>
  </si>
  <si>
    <t>B2375dnf</t>
  </si>
  <si>
    <t xml:space="preserve"> Multi-function Mono Laser </t>
  </si>
  <si>
    <t>0X02P</t>
  </si>
  <si>
    <t>11249110</t>
  </si>
  <si>
    <t>11.6</t>
  </si>
  <si>
    <t xml:space="preserve">USB 2.0 (high speed) Client port, Ethernet port,(Gigabit) USB Host Port (USB2.0 Embedded Host Port for USB Direct Print and Scan) </t>
  </si>
  <si>
    <t>1 yr basic AE</t>
  </si>
  <si>
    <t>15.1x17.4x4.5</t>
  </si>
  <si>
    <t>Dell Bracket Mount for Side Table</t>
  </si>
  <si>
    <t>C5765dn</t>
  </si>
  <si>
    <t>Bracket Mount</t>
  </si>
  <si>
    <t>136KW</t>
  </si>
  <si>
    <t>11351032</t>
  </si>
  <si>
    <t>0.66</t>
  </si>
  <si>
    <t>5.51x4.8x1.61</t>
  </si>
  <si>
    <t>2155cdn/ 2155cn 250-Sheet Tray</t>
  </si>
  <si>
    <t xml:space="preserve"> 2155cn/ 2155cdn </t>
  </si>
  <si>
    <t>Wireless Card</t>
  </si>
  <si>
    <t>17YWR</t>
  </si>
  <si>
    <t>10955979</t>
  </si>
  <si>
    <t>DELL 7130cdn 20,000-Pages Toner Waste Container</t>
  </si>
  <si>
    <t xml:space="preserve">7130cdn  </t>
  </si>
  <si>
    <t xml:space="preserve">Waste container </t>
  </si>
  <si>
    <t>1HKN6</t>
  </si>
  <si>
    <t>11351043</t>
  </si>
  <si>
    <t>1.5</t>
  </si>
  <si>
    <t>20.7 x 4 x 3.7</t>
  </si>
  <si>
    <t>330-6136</t>
  </si>
  <si>
    <t>Dell C376XN/DN/DNF Cyan Toner</t>
  </si>
  <si>
    <t>C3760n/C3760dn/C3765dnf</t>
  </si>
  <si>
    <t>1M4KP</t>
  </si>
  <si>
    <t>10787212</t>
  </si>
  <si>
    <t>0.75</t>
  </si>
  <si>
    <t>9.25 x 12.6 x 12.83</t>
  </si>
  <si>
    <t>331-8432</t>
  </si>
  <si>
    <t>Dell C7765dn Base Finisher</t>
  </si>
  <si>
    <t>Finisher</t>
  </si>
  <si>
    <t>1TJGD</t>
  </si>
  <si>
    <t>11351012</t>
  </si>
  <si>
    <t>60.19</t>
  </si>
  <si>
    <t>21.73x39.84x37.09</t>
  </si>
  <si>
    <t>2155cdn</t>
  </si>
  <si>
    <t>Multi-function Color Laser</t>
  </si>
  <si>
    <t>2155CDN</t>
  </si>
  <si>
    <t>10162063</t>
  </si>
  <si>
    <t>66</t>
  </si>
  <si>
    <t>Standard interfaces: USB 2.0 (high speed) Client port; Ethernet port (Giga); Wireless port (For optional dongle); USB host port (USB 2.0 embedded host port for USB memory)</t>
  </si>
  <si>
    <t>Dell USB Hub for Card Reader</t>
  </si>
  <si>
    <t>USB</t>
  </si>
  <si>
    <t>27PR4</t>
  </si>
  <si>
    <t>0.19</t>
  </si>
  <si>
    <t>2.24x3.35x0.79</t>
  </si>
  <si>
    <t>DELL B1163w Mono Laser Printer</t>
  </si>
  <si>
    <t>B1163w</t>
  </si>
  <si>
    <t xml:space="preserve"> Multi-Function Mono Laser </t>
  </si>
  <si>
    <t>2DXV4</t>
  </si>
  <si>
    <t>11242289</t>
  </si>
  <si>
    <t>14.7</t>
  </si>
  <si>
    <t>USB 2.0, WiFi</t>
  </si>
  <si>
    <t>15.2x10.8x9.9</t>
  </si>
  <si>
    <t>DELL 215XCN/CDN 1.2K BLACK</t>
  </si>
  <si>
    <t>2150cn/2150cdn/2155cn/2155cdn</t>
  </si>
  <si>
    <t>Toner (legacy)</t>
  </si>
  <si>
    <t>2FV35</t>
  </si>
  <si>
    <t>10162071</t>
  </si>
  <si>
    <t>0.31</t>
  </si>
  <si>
    <t>2.72 x 7.87 x 2.01</t>
  </si>
  <si>
    <t>331-0712</t>
  </si>
  <si>
    <t>Dell 2/3 Hole Punch Kit for Base Finisher</t>
  </si>
  <si>
    <t>hole punch kit</t>
  </si>
  <si>
    <t>2G45K</t>
  </si>
  <si>
    <t>11351039</t>
  </si>
  <si>
    <t>1.54</t>
  </si>
  <si>
    <t>6.73x16.34x2.83</t>
  </si>
  <si>
    <t>Dell C376XN/DN/DNF Mgta Toner</t>
  </si>
  <si>
    <t>2GYKF</t>
  </si>
  <si>
    <t>10787228</t>
  </si>
  <si>
    <t>0.59</t>
  </si>
  <si>
    <t>331-8423</t>
  </si>
  <si>
    <t>DELL C266X Toner 4k-pgs Yellow</t>
  </si>
  <si>
    <t>C2660dn/C2665dnf</t>
  </si>
  <si>
    <t>2K1VC</t>
  </si>
  <si>
    <t>11351058</t>
  </si>
  <si>
    <t>11.81 x 4.33 x 2.2</t>
  </si>
  <si>
    <t>593-BBBR</t>
  </si>
  <si>
    <t>Dell 5350dn 30K Pages Black Toner</t>
  </si>
  <si>
    <t>5350dn</t>
  </si>
  <si>
    <t>2KMVD</t>
  </si>
  <si>
    <t>11435628</t>
  </si>
  <si>
    <t>6.65</t>
  </si>
  <si>
    <t>6.38 X 11.82 X 15.75</t>
  </si>
  <si>
    <t>DELL 113X 2.5K BLACK TONER</t>
  </si>
  <si>
    <t>1130/1130n/1133/1135n</t>
  </si>
  <si>
    <t>2MMJP</t>
  </si>
  <si>
    <t>10162073</t>
  </si>
  <si>
    <t>2.64</t>
  </si>
  <si>
    <t>11.2 x 5.8 x 2.2</t>
  </si>
  <si>
    <t>330-9523</t>
  </si>
  <si>
    <t>2PRFP</t>
  </si>
  <si>
    <t>10783595</t>
  </si>
  <si>
    <t>331-8424</t>
  </si>
  <si>
    <t>DELL C266X Toner 3k-pgs Black</t>
  </si>
  <si>
    <t>3070F</t>
  </si>
  <si>
    <t>11351055</t>
  </si>
  <si>
    <t>0.64</t>
  </si>
  <si>
    <t>593-BBBQ</t>
  </si>
  <si>
    <t>DELL 7130cdn 11,000-Page Yellow Toner</t>
  </si>
  <si>
    <t>3DRPP</t>
  </si>
  <si>
    <t>11413342</t>
  </si>
  <si>
    <t>2.87 x 	17.9 x	2.75</t>
  </si>
  <si>
    <t>DELL 7130cdn 19,000-Page Black Toner</t>
  </si>
  <si>
    <t>3GDT0</t>
  </si>
  <si>
    <t>11413343</t>
  </si>
  <si>
    <t>1.20</t>
  </si>
  <si>
    <t>2.87 x 	17.9 x 	2.75</t>
  </si>
  <si>
    <t>Dell Finisher with Stapler</t>
  </si>
  <si>
    <t>B3465dnf</t>
  </si>
  <si>
    <t>Finisher (with stapler)</t>
  </si>
  <si>
    <t>3HRKT</t>
  </si>
  <si>
    <t>10964095</t>
  </si>
  <si>
    <t>15.3x3.9x7.7</t>
  </si>
  <si>
    <t>DELL 113X 1.5K BLACK TONER</t>
  </si>
  <si>
    <t>3J11D</t>
  </si>
  <si>
    <t>10162083</t>
  </si>
  <si>
    <t>2.57</t>
  </si>
  <si>
    <t>330-9524</t>
  </si>
  <si>
    <t>Series 31 Yellow Ink Cartridge</t>
  </si>
  <si>
    <t xml:space="preserve"> V525w/V725w </t>
  </si>
  <si>
    <t>Ink (Legacy)</t>
  </si>
  <si>
    <t>3MH11</t>
  </si>
  <si>
    <t>0.08</t>
  </si>
  <si>
    <t>0.79 x 2.63 x 4.38</t>
  </si>
  <si>
    <t>331-7692</t>
  </si>
  <si>
    <t>Dell C5765dn Fax Kit, 332-2124</t>
  </si>
  <si>
    <t>Fax Kit</t>
  </si>
  <si>
    <t>3RK5Y</t>
  </si>
  <si>
    <t>0.44</t>
  </si>
  <si>
    <t>4.33x3.74x1.5</t>
  </si>
  <si>
    <t xml:space="preserve">DELL C1765nfw Colr Wrls Lsr MFP </t>
  </si>
  <si>
    <t>C1765nfw</t>
  </si>
  <si>
    <t>Multi-Function Color Laser</t>
  </si>
  <si>
    <t>48FD1</t>
  </si>
  <si>
    <t>10955990</t>
  </si>
  <si>
    <t>37.4</t>
  </si>
  <si>
    <t xml:space="preserve">USB2.0 High speed supported, 10/100 BASE-T Ethernet, WiFi </t>
  </si>
  <si>
    <t>1 Yr Basic AE</t>
  </si>
  <si>
    <t>16.1x14.9x13.3</t>
  </si>
  <si>
    <t>Dell 9k Pg Black Toner Crtrg</t>
  </si>
  <si>
    <t>4DKY8</t>
  </si>
  <si>
    <t>11351060</t>
  </si>
  <si>
    <t>0.88</t>
  </si>
  <si>
    <t>3.46 x 13.31 x 3.62</t>
  </si>
  <si>
    <t>332-2114</t>
  </si>
  <si>
    <t>Dell C1660w Blk Toner</t>
  </si>
  <si>
    <t>C1660w</t>
  </si>
  <si>
    <t>4G9HP</t>
  </si>
  <si>
    <t>10964694</t>
  </si>
  <si>
    <t>0.42</t>
  </si>
  <si>
    <t>7.08 x 3.26 x 2.67</t>
  </si>
  <si>
    <t>332-0399</t>
  </si>
  <si>
    <t>Dell B1260dn Mono Laser Printer</t>
  </si>
  <si>
    <t>B1260dn</t>
  </si>
  <si>
    <t>Single Function Mono Laser</t>
  </si>
  <si>
    <t>4JK73</t>
  </si>
  <si>
    <t>10787218</t>
  </si>
  <si>
    <t>14.3</t>
  </si>
  <si>
    <t>Hi-Speed USB2.0 Ethernet 10/100 Base TX</t>
  </si>
  <si>
    <t>13.7x13.3x7.7</t>
  </si>
  <si>
    <t>DELL C266X FUSER KIT 110V</t>
  </si>
  <si>
    <t>Fuser</t>
  </si>
  <si>
    <t>4K0HY</t>
  </si>
  <si>
    <t>11351042</t>
  </si>
  <si>
    <t>3.86</t>
  </si>
  <si>
    <t>20.43 x 10.63 x 9.65</t>
  </si>
  <si>
    <t>593-BBBV</t>
  </si>
  <si>
    <t>5230n/dn/5350dn Mailbox Tray</t>
  </si>
  <si>
    <t>Mailbox</t>
  </si>
  <si>
    <t>5GK2J</t>
  </si>
  <si>
    <t>10955995</t>
  </si>
  <si>
    <t>Dell 15,000 Page Yield Cyan Toner Cartridge</t>
  </si>
  <si>
    <t>5Y7J4</t>
  </si>
  <si>
    <t>11351011</t>
  </si>
  <si>
    <t>1.43</t>
  </si>
  <si>
    <t>2.87 x 2.99 x 18.15</t>
  </si>
  <si>
    <t>332-1877</t>
  </si>
  <si>
    <t>Dell B1265dnf Mono Lsr Printer</t>
  </si>
  <si>
    <t>B1265dnf</t>
  </si>
  <si>
    <t>Multi-Function Mono Laser</t>
  </si>
  <si>
    <t>63NK3</t>
  </si>
  <si>
    <t>10787219</t>
  </si>
  <si>
    <t>24.47</t>
  </si>
  <si>
    <t>15.9x13.3x15.1</t>
  </si>
  <si>
    <t>DELL C266X Toner 6000-pgs Black</t>
  </si>
  <si>
    <t>67H2T</t>
  </si>
  <si>
    <t>11351059</t>
  </si>
  <si>
    <t>593-BBBU</t>
  </si>
  <si>
    <t xml:space="preserve">Fuser Dell B5460dn/B5465dnf </t>
  </si>
  <si>
    <t>B5460dn/B5465dnf</t>
  </si>
  <si>
    <t>6RVJY</t>
  </si>
  <si>
    <t>10964707</t>
  </si>
  <si>
    <t xml:space="preserve"> x  x </t>
  </si>
  <si>
    <t>331-9762</t>
  </si>
  <si>
    <t>7130cdn Mono Laser Printer - 1 Yr Basic NBD</t>
  </si>
  <si>
    <t>Single Function Color Laser</t>
  </si>
  <si>
    <t>7130CDN</t>
  </si>
  <si>
    <t>10163319</t>
  </si>
  <si>
    <t>145.2</t>
  </si>
  <si>
    <t>USB 2.0 High speed supported (Type-B connector), Gigabit Ethernet</t>
  </si>
  <si>
    <t>1 Yr Basic NBD</t>
  </si>
  <si>
    <t>25.2x26.2x15.7</t>
  </si>
  <si>
    <t>C376XN/DN/DNF HD&amp;WRLS DONGLE</t>
  </si>
  <si>
    <t>C3760n/C3760dn/ C3765dnf</t>
  </si>
  <si>
    <t>Security &amp; Wireless Kit</t>
  </si>
  <si>
    <t>724V8</t>
  </si>
  <si>
    <t>11351046</t>
  </si>
  <si>
    <t>0.4</t>
  </si>
  <si>
    <t>5.09x0.63x1.52</t>
  </si>
  <si>
    <t>Dell 26,000 Page Yield Black Toner Cartridge</t>
  </si>
  <si>
    <t>72MWT</t>
  </si>
  <si>
    <t>11351008</t>
  </si>
  <si>
    <t>3.39 x 3.39 x 18.15</t>
  </si>
  <si>
    <t>332-1874</t>
  </si>
  <si>
    <t>DELL B1165nfw mono laser MFP</t>
  </si>
  <si>
    <t>B1165nfw</t>
  </si>
  <si>
    <t>74M45</t>
  </si>
  <si>
    <t>11118821</t>
  </si>
  <si>
    <t>22.27</t>
  </si>
  <si>
    <t>Hi-Speed USB 2.0 Ethernet 10/100 Base TX Wireless 802.11 b/g/n</t>
  </si>
  <si>
    <t>15.83x11.54x11.65</t>
  </si>
  <si>
    <t>DELL 215XCN/CDN 2.5K CYAN TONER</t>
  </si>
  <si>
    <t>769T5</t>
  </si>
  <si>
    <t>10163321</t>
  </si>
  <si>
    <t>0.35</t>
  </si>
  <si>
    <t>331-0716</t>
  </si>
  <si>
    <t>Dell 20,000 Pg Magenta Toner for 7130cdn Lsr Printer (330-6141)</t>
  </si>
  <si>
    <t>Consumable</t>
  </si>
  <si>
    <t>Dell 20,000 Page Magenta Toner Cartridge for Dell 7130cdn Laser Printer</t>
  </si>
  <si>
    <t>7FY16</t>
  </si>
  <si>
    <t>11654525</t>
  </si>
  <si>
    <t>DELL B5465DNF Mono Lasr MFP</t>
  </si>
  <si>
    <t>B5465dnf</t>
  </si>
  <si>
    <t>7V19R</t>
  </si>
  <si>
    <t>10955993</t>
  </si>
  <si>
    <t>95.4</t>
  </si>
  <si>
    <t>3 yr basic NBD onsite</t>
  </si>
  <si>
    <t>21.6x22.8x28.6</t>
  </si>
  <si>
    <t>Dell C376XN/DN/DNF Maint Kit</t>
  </si>
  <si>
    <t>C2660dn/C2665dnf/  C3760n/C3760dn/C3765dnf</t>
  </si>
  <si>
    <t>Maintenance Kit</t>
  </si>
  <si>
    <t>7XDTM</t>
  </si>
  <si>
    <t>10787216</t>
  </si>
  <si>
    <t>6.22</t>
  </si>
  <si>
    <t>17.68 x 17.2 x 10.2</t>
  </si>
  <si>
    <t>331-8956</t>
  </si>
  <si>
    <t>5130cdn Mono Laser Printer</t>
  </si>
  <si>
    <t>5130cdn</t>
  </si>
  <si>
    <t>7Y605</t>
  </si>
  <si>
    <t>10162278</t>
  </si>
  <si>
    <t>99</t>
  </si>
  <si>
    <t>22.1x20x17</t>
  </si>
  <si>
    <t>DELL P1500 6K USE/RTN BLACK</t>
  </si>
  <si>
    <t>P1500</t>
  </si>
  <si>
    <t>7Y610</t>
  </si>
  <si>
    <t>10163323</t>
  </si>
  <si>
    <t>3.5</t>
  </si>
  <si>
    <t>4.25 x 13.25 x 7.5</t>
  </si>
  <si>
    <t>310-3545</t>
  </si>
  <si>
    <t>DELL High Res Blk (Ser 2) INK A940/A960</t>
  </si>
  <si>
    <t xml:space="preserve"> A940/A960</t>
  </si>
  <si>
    <t>7Y743</t>
  </si>
  <si>
    <t>11413357</t>
  </si>
  <si>
    <t>0.15</t>
  </si>
  <si>
    <t>3.74 x 	2.6 x 	1.42</t>
  </si>
  <si>
    <t>A940/A960</t>
  </si>
  <si>
    <t>3.74 X 2.67 X 1.41</t>
  </si>
  <si>
    <t>DELL High Res CLR (Ser 2) INK A940/A960</t>
  </si>
  <si>
    <t>7Y745</t>
  </si>
  <si>
    <t>11413358</t>
  </si>
  <si>
    <t>3.7 X 2.67 X 1.41</t>
  </si>
  <si>
    <t>DELL B3465DNF Mono Lasr MFP</t>
  </si>
  <si>
    <t>80W0K</t>
  </si>
  <si>
    <t>10955984</t>
  </si>
  <si>
    <t>52</t>
  </si>
  <si>
    <t>18.8x19.2x22</t>
  </si>
  <si>
    <t>2000pg Blk 1250c/1350cnw/1355cn</t>
  </si>
  <si>
    <t xml:space="preserve">1250c/1350cnw/1355cn/1355cnw/ C1760nw/ C1765nf/C1765nfw </t>
  </si>
  <si>
    <t>810WH</t>
  </si>
  <si>
    <t>10955966</t>
  </si>
  <si>
    <t>3.31 x 2.56 x 7.01</t>
  </si>
  <si>
    <t>332-0407</t>
  </si>
  <si>
    <t>84JJX</t>
  </si>
  <si>
    <t>10787209</t>
  </si>
  <si>
    <t>331-8428</t>
  </si>
  <si>
    <t>5230n/dn/5350dn Envelope Feeder</t>
  </si>
  <si>
    <t>5230n/ 5230dn/5350dn</t>
  </si>
  <si>
    <t>Envelope Feeder</t>
  </si>
  <si>
    <t>860NK</t>
  </si>
  <si>
    <t>10955994</t>
  </si>
  <si>
    <t>DELL 215XCN/CDN 6K DUAL PACK</t>
  </si>
  <si>
    <t>899WG</t>
  </si>
  <si>
    <t>10163325</t>
  </si>
  <si>
    <t>0.7</t>
  </si>
  <si>
    <t>7.9 x 5.6 x 2.2</t>
  </si>
  <si>
    <t>331-0720</t>
  </si>
  <si>
    <t>DELL C1765nf Colr Lasr MFP</t>
  </si>
  <si>
    <t>C1765nf</t>
  </si>
  <si>
    <t>8C3MK</t>
  </si>
  <si>
    <t>10955989</t>
  </si>
  <si>
    <t>USB2.0 High speed supported, 10/100 BASE-T Ethernet, WiFi</t>
  </si>
  <si>
    <t>8JHXC</t>
  </si>
  <si>
    <t>10787208</t>
  </si>
  <si>
    <t>331-8427</t>
  </si>
  <si>
    <t>DELL 215XCN/CDN 2.5K MAGENTA</t>
  </si>
  <si>
    <t>8WNV5</t>
  </si>
  <si>
    <t>10163329</t>
  </si>
  <si>
    <t>0.33</t>
  </si>
  <si>
    <t>331-0717</t>
  </si>
  <si>
    <t>Dell C376XN/DN/DNF Black Toner</t>
  </si>
  <si>
    <t>9F7XK</t>
  </si>
  <si>
    <t>10783596</t>
  </si>
  <si>
    <t>0.73</t>
  </si>
  <si>
    <t>331-8425</t>
  </si>
  <si>
    <t>Dell B3460dn Blk Toner</t>
  </si>
  <si>
    <t>B3460dn</t>
  </si>
  <si>
    <t>9GG2G</t>
  </si>
  <si>
    <t>10964696</t>
  </si>
  <si>
    <t>2.8</t>
  </si>
  <si>
    <t>17.7 x 5.4 x 7.2</t>
  </si>
  <si>
    <t>331-9807</t>
  </si>
  <si>
    <t>9M2WC</t>
  </si>
  <si>
    <t>10163441</t>
  </si>
  <si>
    <t>331-0714</t>
  </si>
  <si>
    <t>Dell 12,000 Page Yield Yellow Toner Cartridge</t>
  </si>
  <si>
    <t>9MHWD</t>
  </si>
  <si>
    <t>11351005</t>
  </si>
  <si>
    <t>3.15 x 13.31 x 3.43</t>
  </si>
  <si>
    <t>332-2116</t>
  </si>
  <si>
    <t>DELL B546XDN/DNF Imaging Drum</t>
  </si>
  <si>
    <t>Imaging Drum</t>
  </si>
  <si>
    <t>9PN5P</t>
  </si>
  <si>
    <t>10964706</t>
  </si>
  <si>
    <t>5.5</t>
  </si>
  <si>
    <t>19.5 x 6.3 x 15.6</t>
  </si>
  <si>
    <t>Dell B5460dn 4-Bin Mailbox Tray</t>
  </si>
  <si>
    <t>B5460dn</t>
  </si>
  <si>
    <t>Mailbox Tray</t>
  </si>
  <si>
    <t>9X8HH</t>
  </si>
  <si>
    <t>10964096</t>
  </si>
  <si>
    <t>13.9</t>
  </si>
  <si>
    <t>16.6x15.1x10.7</t>
  </si>
  <si>
    <t>DELL 3330DN 14K BLACK USE/RTN</t>
  </si>
  <si>
    <t>3330dn</t>
  </si>
  <si>
    <t>C233R</t>
  </si>
  <si>
    <t>10163465</t>
  </si>
  <si>
    <t>3.11</t>
  </si>
  <si>
    <t>7.2 x 15.74 x 5.24</t>
  </si>
  <si>
    <t>330-5207</t>
  </si>
  <si>
    <t>1400pg Cyn 1250c/1350cnw/1355cn</t>
  </si>
  <si>
    <t>C5GC3</t>
  </si>
  <si>
    <t>10955969</t>
  </si>
  <si>
    <t>2.05 x 2.76 x 7.09</t>
  </si>
  <si>
    <t>332-0410</t>
  </si>
  <si>
    <t>Dell C7765dn Drum</t>
  </si>
  <si>
    <t>Imaging Drum Kit</t>
  </si>
  <si>
    <t>C6J59</t>
  </si>
  <si>
    <t>11351041</t>
  </si>
  <si>
    <t>3.3</t>
  </si>
  <si>
    <t>23.4 x 6.1 x 6.3</t>
  </si>
  <si>
    <t>332-1884</t>
  </si>
  <si>
    <t>DELL B2375dnf 10k-pg Blk Toner</t>
  </si>
  <si>
    <t>B2375dnf/B2375dfw</t>
  </si>
  <si>
    <t>C7D6F</t>
  </si>
  <si>
    <t>11351050</t>
  </si>
  <si>
    <t>4.07</t>
  </si>
  <si>
    <t>10.98 x 13.74 x 6.54</t>
  </si>
  <si>
    <t>593-BBBJ</t>
  </si>
  <si>
    <t>DELL 1230c 1,000 Pg Cyan Toner Cartridge</t>
  </si>
  <si>
    <t>1230c/1235cn</t>
  </si>
  <si>
    <t>Toner (Legacy)</t>
  </si>
  <si>
    <t>C815K</t>
  </si>
  <si>
    <t>11413364</t>
  </si>
  <si>
    <t>5.9X 12X 2.1</t>
  </si>
  <si>
    <t>DELL 1230C/1235CN IMAGING DRUM KIT</t>
  </si>
  <si>
    <t>1230C/1235CN</t>
  </si>
  <si>
    <t>Imaging Drum Kit (Legacy)</t>
  </si>
  <si>
    <t>C920K</t>
  </si>
  <si>
    <t>10163468</t>
  </si>
  <si>
    <t>3.59</t>
  </si>
  <si>
    <t>6.9 x 13.3 x 11.7</t>
  </si>
  <si>
    <t>330-3017</t>
  </si>
  <si>
    <t>Dell Booklet Maker for Base Finisher</t>
  </si>
  <si>
    <t>Booklet maker kit for base finisher</t>
  </si>
  <si>
    <t>CG3Y1</t>
  </si>
  <si>
    <t>11351038</t>
  </si>
  <si>
    <t>20.28</t>
  </si>
  <si>
    <t>11.77x23.5x11.1</t>
  </si>
  <si>
    <t xml:space="preserve">DELL C1760nw Wrls Colr Lsr Prntr </t>
  </si>
  <si>
    <t>C1760nw</t>
  </si>
  <si>
    <t>CGFYN</t>
  </si>
  <si>
    <t>10955988</t>
  </si>
  <si>
    <t>23.4</t>
  </si>
  <si>
    <t xml:space="preserve">USB2.0 High speed and Wireless : WIFI, WPA2.0 (Personal Certified) WPS </t>
  </si>
  <si>
    <t>15.5x11.8x8.9</t>
  </si>
  <si>
    <t>DELL B1265dfw mono laser MFP</t>
  </si>
  <si>
    <t>B1265dfw</t>
  </si>
  <si>
    <t>CHJPP</t>
  </si>
  <si>
    <t>11118822</t>
  </si>
  <si>
    <t xml:space="preserve">Hi-Speed USB2.0 Ethernet 10/100 Base TX Wireless 802.11 b/g/n </t>
  </si>
  <si>
    <t>15.98x13.31x15.12</t>
  </si>
  <si>
    <t>DELL 2335DN/2355DN 3K BLACK</t>
  </si>
  <si>
    <t>2335dn/2355dn</t>
  </si>
  <si>
    <t>CR963</t>
  </si>
  <si>
    <t>10163471</t>
  </si>
  <si>
    <t>2.98</t>
  </si>
  <si>
    <t>13.6 x 9.3 x 5.6</t>
  </si>
  <si>
    <t>330-2208</t>
  </si>
  <si>
    <t xml:space="preserve">1700/1700n/1710/1710 </t>
  </si>
  <si>
    <t>D4283</t>
  </si>
  <si>
    <t>10163473</t>
  </si>
  <si>
    <t>1.86</t>
  </si>
  <si>
    <t>12.99 x 3.7 x 8.27</t>
  </si>
  <si>
    <t>310-7042</t>
  </si>
  <si>
    <t>DELL 5230N/5230DN/5350DN 7K</t>
  </si>
  <si>
    <t>5230n/5230dn/5350dn</t>
  </si>
  <si>
    <t>D524T</t>
  </si>
  <si>
    <t>10163474</t>
  </si>
  <si>
    <t>4.94</t>
  </si>
  <si>
    <t>11.82 x 6.38 x 15.75</t>
  </si>
  <si>
    <t>330-6989</t>
  </si>
  <si>
    <t>DELL 1230c 1,000 Pg Magenta Toner Cart.</t>
  </si>
  <si>
    <t>D593K</t>
  </si>
  <si>
    <t>11413365</t>
  </si>
  <si>
    <t>DELL 7330DN IMAGING DRUM KIT</t>
  </si>
  <si>
    <t>7330dn</t>
  </si>
  <si>
    <t>D625J</t>
  </si>
  <si>
    <t>10163475</t>
  </si>
  <si>
    <t>5.29</t>
  </si>
  <si>
    <t>19.29 x 7.64 x 7.48</t>
  </si>
  <si>
    <t>330-3111</t>
  </si>
  <si>
    <t>550-Sheet Tray for 5130cdn</t>
  </si>
  <si>
    <t>Tray (Lockable)</t>
  </si>
  <si>
    <t>D715R</t>
  </si>
  <si>
    <t>10955958</t>
  </si>
  <si>
    <t>Dell Series 7 Black  966/ 968/ 968w</t>
  </si>
  <si>
    <t>966, 968</t>
  </si>
  <si>
    <t>DH828</t>
  </si>
  <si>
    <t>10163483</t>
  </si>
  <si>
    <t>310-8376</t>
  </si>
  <si>
    <t xml:space="preserve">Dell Series 7 Color 966/ 968/ 968w </t>
  </si>
  <si>
    <t>DH829</t>
  </si>
  <si>
    <t>10163484</t>
  </si>
  <si>
    <t>310-8375</t>
  </si>
  <si>
    <t>Dell B3465dn/B3465dnf Blk Toner</t>
  </si>
  <si>
    <t xml:space="preserve">B3465dnf  </t>
  </si>
  <si>
    <t>DJMKY</t>
  </si>
  <si>
    <t>10964697</t>
  </si>
  <si>
    <t>332-0373</t>
  </si>
  <si>
    <t>2K black Toner  2330d/dn, 2350d/dn</t>
  </si>
  <si>
    <t>Dell 2330d/dn, 2350d/dn Laser Printer</t>
  </si>
  <si>
    <t>DM254</t>
  </si>
  <si>
    <t>11507376</t>
  </si>
  <si>
    <t>2.85</t>
  </si>
  <si>
    <t>13.5 x 3.74 x 8.70</t>
  </si>
  <si>
    <t>Dell B1260DN/B1265N Black Toner</t>
  </si>
  <si>
    <t>B1260dn/B1265dnf/B1265dfw</t>
  </si>
  <si>
    <t>DRYXV</t>
  </si>
  <si>
    <t>10787225</t>
  </si>
  <si>
    <t>2.45</t>
  </si>
  <si>
    <t>7.6 x 3.6 x 13.4</t>
  </si>
  <si>
    <t>331-7328</t>
  </si>
  <si>
    <t>DELL 1320C/1320CNETWORK 2K</t>
  </si>
  <si>
    <t>1320c/1320cn</t>
  </si>
  <si>
    <t>DT615</t>
  </si>
  <si>
    <t>10163501</t>
  </si>
  <si>
    <t>0.37</t>
  </si>
  <si>
    <t>2.6 x 7.87 x 1.73</t>
  </si>
  <si>
    <t>310-9058</t>
  </si>
  <si>
    <t>DELL Blk (Series 20) Ink P703W AIO</t>
  </si>
  <si>
    <t xml:space="preserve"> P703w</t>
  </si>
  <si>
    <t>DW905</t>
  </si>
  <si>
    <t>11413359</t>
  </si>
  <si>
    <t>0.11</t>
  </si>
  <si>
    <t>4x	3.1x	1.25</t>
  </si>
  <si>
    <t>P703w</t>
  </si>
  <si>
    <t>4 X 3.187X 1.247</t>
  </si>
  <si>
    <t>DELL Color (CMYK) Series 20 ink P703W</t>
  </si>
  <si>
    <t>DW906</t>
  </si>
  <si>
    <t>11413360</t>
  </si>
  <si>
    <t>0.25</t>
  </si>
  <si>
    <t>3 x 4 	 x 	2</t>
  </si>
  <si>
    <t>3.99 X 3 X 2</t>
  </si>
  <si>
    <t>Dell C1660w Cyan Toner</t>
  </si>
  <si>
    <t xml:space="preserve">C1660w </t>
  </si>
  <si>
    <t>DWGCP</t>
  </si>
  <si>
    <t>10964695</t>
  </si>
  <si>
    <t>7.08 x 2.08 x 2.83</t>
  </si>
  <si>
    <t>332-0400</t>
  </si>
  <si>
    <t>7K Black Toner  5230n/ 5230dn/ 5350dn</t>
  </si>
  <si>
    <t>Dell 5230n/ 5230dn/ 5350dn Laser Printers</t>
  </si>
  <si>
    <t>F361T</t>
  </si>
  <si>
    <t>11507377</t>
  </si>
  <si>
    <t>15.75 x 6.38 x 11.82</t>
  </si>
  <si>
    <t>DELL 5230N/5230DN/5350DN 21K</t>
  </si>
  <si>
    <t>F362T</t>
  </si>
  <si>
    <t>10163506</t>
  </si>
  <si>
    <t>5.95</t>
  </si>
  <si>
    <t>330-6968</t>
  </si>
  <si>
    <t>DELL 1230c 1,000 Pg Yellow Toner Cart.</t>
  </si>
  <si>
    <t>F479K</t>
  </si>
  <si>
    <t>11413366</t>
  </si>
  <si>
    <t>Dell B5465dnf Blk Toner</t>
  </si>
  <si>
    <t>FGVX0</t>
  </si>
  <si>
    <t>10964703</t>
  </si>
  <si>
    <t xml:space="preserve">Dell Series 7 Photo Ink  966/ 968/ 968w </t>
  </si>
  <si>
    <t>FH214</t>
  </si>
  <si>
    <t>10163509</t>
  </si>
  <si>
    <t>310-8377</t>
  </si>
  <si>
    <t>5330dn High-Capacity Feeder</t>
  </si>
  <si>
    <t>5330dn</t>
  </si>
  <si>
    <t>Feeder</t>
  </si>
  <si>
    <t>FM056</t>
  </si>
  <si>
    <t>10955974</t>
  </si>
  <si>
    <t>DELL 2130CN/2135CN 2.5K MAGENTA</t>
  </si>
  <si>
    <t>2130cn/2135cn</t>
  </si>
  <si>
    <t>FM067</t>
  </si>
  <si>
    <t>10163513</t>
  </si>
  <si>
    <t>2.76 x 2.04 x 2.04</t>
  </si>
  <si>
    <t>330-1433</t>
  </si>
  <si>
    <t>Series 1 Std Cap Black Ink  A920 / 720</t>
  </si>
  <si>
    <t>Dell 720, A920</t>
  </si>
  <si>
    <t>Ink</t>
  </si>
  <si>
    <t>FN172</t>
  </si>
  <si>
    <t>.11</t>
  </si>
  <si>
    <t>1.42  x 2.68  x 3.74</t>
  </si>
  <si>
    <t>Series 31 Magenta Ink Cartridge</t>
  </si>
  <si>
    <t>FPWWW</t>
  </si>
  <si>
    <t>11351023</t>
  </si>
  <si>
    <t>331-7691</t>
  </si>
  <si>
    <t>Dell 20,000 pg Yellow Toner for 7130cdn Lsr Printer (330-6139)</t>
  </si>
  <si>
    <t>Dell 20,000 Page Yellow Toner Cartridge for Dell 7130cdn Laser Printer</t>
  </si>
  <si>
    <t>FRPPK</t>
  </si>
  <si>
    <t>11654524</t>
  </si>
  <si>
    <t>DELL 3333DN/3335DN 14K BLACK</t>
  </si>
  <si>
    <t>3333dn/3335dn</t>
  </si>
  <si>
    <t>G7D0Y</t>
  </si>
  <si>
    <t>10163519</t>
  </si>
  <si>
    <t>3.52</t>
  </si>
  <si>
    <t>5.4 x 7.1 x 15.7</t>
  </si>
  <si>
    <t>330-8985</t>
  </si>
  <si>
    <t>DELL 3130CN 3K CYAN TONER</t>
  </si>
  <si>
    <t>3130cn</t>
  </si>
  <si>
    <t>G907C</t>
  </si>
  <si>
    <t>10163520</t>
  </si>
  <si>
    <t>3.2</t>
  </si>
  <si>
    <t>8.74 x 14.57 x 5.31</t>
  </si>
  <si>
    <t>330-1194</t>
  </si>
  <si>
    <t>DELL 3130CN 3K MAGENTA TONER</t>
  </si>
  <si>
    <t>G908C</t>
  </si>
  <si>
    <t>10163521</t>
  </si>
  <si>
    <t>330-1195</t>
  </si>
  <si>
    <t>DELL 3130CN 3K YELLOW TONER</t>
  </si>
  <si>
    <t>G909C</t>
  </si>
  <si>
    <t>10163522</t>
  </si>
  <si>
    <t>330-1196</t>
  </si>
  <si>
    <t>DELL 3130CN 4K BLACK TONER</t>
  </si>
  <si>
    <t>G910C</t>
  </si>
  <si>
    <t>10163523</t>
  </si>
  <si>
    <t>330-1197</t>
  </si>
  <si>
    <t>G9W85</t>
  </si>
  <si>
    <t>10787224</t>
  </si>
  <si>
    <t>331-7327</t>
  </si>
  <si>
    <t>DELL 5110CN 18K BLACK TONER</t>
  </si>
  <si>
    <t>5110cn</t>
  </si>
  <si>
    <t>GD898</t>
  </si>
  <si>
    <t>10163524</t>
  </si>
  <si>
    <t>16.3 x 18.23 x 10.28</t>
  </si>
  <si>
    <t>310-7889</t>
  </si>
  <si>
    <t>DELL 5110CN 12K CYAN TONER</t>
  </si>
  <si>
    <t>GD900</t>
  </si>
  <si>
    <t>10163525</t>
  </si>
  <si>
    <t>310-7891</t>
  </si>
  <si>
    <t>DELL 5110cn 8,000-Pages Cyan Toner</t>
  </si>
  <si>
    <t>GD907</t>
  </si>
  <si>
    <t>11413349</t>
  </si>
  <si>
    <t>0.68</t>
  </si>
  <si>
    <t>14X 2X 2.3</t>
  </si>
  <si>
    <t>DELL 5110cn 8,000-Pages Yellow Toner</t>
  </si>
  <si>
    <t>GD908</t>
  </si>
  <si>
    <t>11413350</t>
  </si>
  <si>
    <t xml:space="preserve">DELL 5100CN 9K BLACK TONER </t>
  </si>
  <si>
    <t>5100cn</t>
  </si>
  <si>
    <t>GG577</t>
  </si>
  <si>
    <t>10163526</t>
  </si>
  <si>
    <t>1.06</t>
  </si>
  <si>
    <t>3.19 x 15.59 x 3.19</t>
  </si>
  <si>
    <t>310-5807</t>
  </si>
  <si>
    <t>DELL 5100CN 8K MAGENTA TONER</t>
  </si>
  <si>
    <t>GG578</t>
  </si>
  <si>
    <t>10163527</t>
  </si>
  <si>
    <t>1.01</t>
  </si>
  <si>
    <t>310-5809</t>
  </si>
  <si>
    <t>DELL 5100CN 8K CYAN TONER</t>
  </si>
  <si>
    <t>GG579</t>
  </si>
  <si>
    <t>10163528</t>
  </si>
  <si>
    <t>310-5810</t>
  </si>
  <si>
    <t>Dell 18,000 Page Yield Black Toner Cartridge</t>
  </si>
  <si>
    <t>GHJ7J</t>
  </si>
  <si>
    <t>11351004</t>
  </si>
  <si>
    <t>1.32</t>
  </si>
  <si>
    <t>332-2115</t>
  </si>
  <si>
    <t>B2360D/DN/B346XDN/DNF Fuser Kit</t>
  </si>
  <si>
    <t>B2360d/B2360dn/B3460dn/B3465dnf</t>
  </si>
  <si>
    <t>GJPMV</t>
  </si>
  <si>
    <t>10964705</t>
  </si>
  <si>
    <t>331-9814</t>
  </si>
  <si>
    <t>5230n/dn/5350dn 550-Sht Drawer</t>
  </si>
  <si>
    <t>5230n/ 5230dn/ 5350dn</t>
  </si>
  <si>
    <t>Paper Tray</t>
  </si>
  <si>
    <t>GKDM9</t>
  </si>
  <si>
    <t>10955977</t>
  </si>
  <si>
    <t>DELL V305 Black Cartridge</t>
  </si>
  <si>
    <t>926/v305/v305w</t>
  </si>
  <si>
    <t>Ink (legacy)</t>
  </si>
  <si>
    <t>GNGKF</t>
  </si>
  <si>
    <t>11351016</t>
  </si>
  <si>
    <t>1.102 x 1.575 x 0.69</t>
  </si>
  <si>
    <t>310-8386</t>
  </si>
  <si>
    <t>DELL C266X Toner 1.2k-pgs Magenta</t>
  </si>
  <si>
    <t>GP3M4</t>
  </si>
  <si>
    <t>11351053</t>
  </si>
  <si>
    <t>0.51</t>
  </si>
  <si>
    <t>593-BBBP</t>
  </si>
  <si>
    <t>DELL 966 (Series 7) Black</t>
  </si>
  <si>
    <t>966/968</t>
  </si>
  <si>
    <t>GR274</t>
  </si>
  <si>
    <t>11351015</t>
  </si>
  <si>
    <t>0.14</t>
  </si>
  <si>
    <t>2.756 x 4.33 x 1.18</t>
  </si>
  <si>
    <t>310-8373</t>
  </si>
  <si>
    <t>DELL 966 (Series 7) Color</t>
  </si>
  <si>
    <t>GR277</t>
  </si>
  <si>
    <t>11351020</t>
  </si>
  <si>
    <t>310-8374</t>
  </si>
  <si>
    <t>Dell 15,000 Page Yield Magenta Toner Cartridge</t>
  </si>
  <si>
    <t>H10TX</t>
  </si>
  <si>
    <t>11351010</t>
  </si>
  <si>
    <t>332-1876</t>
  </si>
  <si>
    <t>6k Black Toner 1700n/ 1710n</t>
  </si>
  <si>
    <t>Dell 1700n/ 1710n Laser Printer</t>
  </si>
  <si>
    <t>H3730</t>
  </si>
  <si>
    <t>11507372</t>
  </si>
  <si>
    <t>2.00</t>
  </si>
  <si>
    <t>4.02 x 15.16 x 5.71</t>
  </si>
  <si>
    <t>DELL 3130CN 9K CYAN TONER</t>
  </si>
  <si>
    <t>H513C</t>
  </si>
  <si>
    <t>10163530</t>
  </si>
  <si>
    <t>330-1199</t>
  </si>
  <si>
    <t>DELL 3130CN 9K MAGENTA TONER</t>
  </si>
  <si>
    <t>H514C</t>
  </si>
  <si>
    <t>10163531</t>
  </si>
  <si>
    <t>330-1200</t>
  </si>
  <si>
    <t>DELL 3130CN 9K YELLOW TONER</t>
  </si>
  <si>
    <t>H515C</t>
  </si>
  <si>
    <t>10163532</t>
  </si>
  <si>
    <t>330-1204</t>
  </si>
  <si>
    <t>DELL 3130CN 9K BLACK TONER</t>
  </si>
  <si>
    <t>H516C</t>
  </si>
  <si>
    <t>10163533</t>
  </si>
  <si>
    <t>330-1198</t>
  </si>
  <si>
    <t>DELL B2375dfw Mono Lsr Printer</t>
  </si>
  <si>
    <t>B2375dfw</t>
  </si>
  <si>
    <t>H7H64</t>
  </si>
  <si>
    <t>11249111</t>
  </si>
  <si>
    <t>DELL C266X Toner 1200-pgs Blk</t>
  </si>
  <si>
    <t>HD47M</t>
  </si>
  <si>
    <t>11351051</t>
  </si>
  <si>
    <t>0.53</t>
  </si>
  <si>
    <t>593-BBBM</t>
  </si>
  <si>
    <t>DELL 5100CN 8K YELLOW TONER</t>
  </si>
  <si>
    <t>HG308</t>
  </si>
  <si>
    <t>10163536</t>
  </si>
  <si>
    <t>310-5808</t>
  </si>
  <si>
    <t>Dell Side Table for Card Reader</t>
  </si>
  <si>
    <t>Table</t>
  </si>
  <si>
    <t>HH5XC</t>
  </si>
  <si>
    <t>11351033</t>
  </si>
  <si>
    <t>2.05x0.63x6.34</t>
  </si>
  <si>
    <t xml:space="preserve">DELL B2360DN Mono Lasr Prntr </t>
  </si>
  <si>
    <t>B2360dn</t>
  </si>
  <si>
    <t>HJMR9</t>
  </si>
  <si>
    <t>10955992</t>
  </si>
  <si>
    <t>31.08</t>
  </si>
  <si>
    <t>Gigabit Ethernet 10/100/1000 USB 2.0 High-Speed Wireless 802.11x Option</t>
  </si>
  <si>
    <t>15.4x15.1x10.2</t>
  </si>
  <si>
    <t>2335dn/2355dn 250-Sheet Tray</t>
  </si>
  <si>
    <t>2335dn/ 2355dn</t>
  </si>
  <si>
    <t>HT234</t>
  </si>
  <si>
    <t>10955978</t>
  </si>
  <si>
    <t>DELL Laser 5330N FUSER KIT</t>
  </si>
  <si>
    <t>Fuser Kit (Legacy)</t>
  </si>
  <si>
    <t>HW679</t>
  </si>
  <si>
    <t>11413353</t>
  </si>
  <si>
    <t>2100-Sheet Feeder for 5330dn</t>
  </si>
  <si>
    <t>HW680</t>
  </si>
  <si>
    <t>10955961</t>
  </si>
  <si>
    <t xml:space="preserve">DELL 2335DN 6K BLACK TONER </t>
  </si>
  <si>
    <t>2335dn</t>
  </si>
  <si>
    <t>HX756</t>
  </si>
  <si>
    <t>10163575</t>
  </si>
  <si>
    <t>3.08</t>
  </si>
  <si>
    <t>330-2209</t>
  </si>
  <si>
    <t>Dell C3760n Color Lsr Printer</t>
  </si>
  <si>
    <t>C3760n</t>
  </si>
  <si>
    <t>HXJ1H</t>
  </si>
  <si>
    <t>10787220</t>
  </si>
  <si>
    <t>56.44</t>
  </si>
  <si>
    <t xml:space="preserve">USB 2.0 (high speed) Client port, Ethernet port(Gigabits) Wireless port (For optional dongle) USB Host Port (USB2.0 Embedded Host Port for USB Direct Print ) </t>
  </si>
  <si>
    <t>17.3x19.1x14.9</t>
  </si>
  <si>
    <t>Wifi 520 Sheet Tray, 724-BBCH</t>
  </si>
  <si>
    <t>HXJJP</t>
  </si>
  <si>
    <t>11351034</t>
  </si>
  <si>
    <t>11.57</t>
  </si>
  <si>
    <t>17.4x15.15x4.52</t>
  </si>
  <si>
    <t>DELL 1700/1700n/1710/1710n 3k Pg Black</t>
  </si>
  <si>
    <t>1700/1700n/1710/1710n</t>
  </si>
  <si>
    <t>J3815</t>
  </si>
  <si>
    <t>11413368</t>
  </si>
  <si>
    <t>5230n/dn/5350dn Caster Base</t>
  </si>
  <si>
    <t>Base</t>
  </si>
  <si>
    <t>J3TVM</t>
  </si>
  <si>
    <t>10955996</t>
  </si>
  <si>
    <t>Dell Series 5 Photo Ink  922</t>
  </si>
  <si>
    <t>922, 924, 942, 944, 946, 962, 964</t>
  </si>
  <si>
    <t>J4844</t>
  </si>
  <si>
    <t>10163642</t>
  </si>
  <si>
    <t>310-5376</t>
  </si>
  <si>
    <t xml:space="preserve">Dell Series 5 Photo Ink 922 </t>
  </si>
  <si>
    <t>J5566</t>
  </si>
  <si>
    <t>10163643</t>
  </si>
  <si>
    <t>310-5372</t>
  </si>
  <si>
    <t xml:space="preserve">Dell Series 5Black Ink for Dell 922 </t>
  </si>
  <si>
    <t>J5567</t>
  </si>
  <si>
    <t>10163644</t>
  </si>
  <si>
    <t>310-5375</t>
  </si>
  <si>
    <t>Dell 20,000 Page Cyan Toner for 7130cdn Lsr Printer (330-6138)</t>
  </si>
  <si>
    <t>Dell 20,000 Page Cyan Toner Cartridge for Dell 7130cdn Laser Printer</t>
  </si>
  <si>
    <t>J5YD2</t>
  </si>
  <si>
    <t>11654526</t>
  </si>
  <si>
    <t>700pg Yel 1250c/1350cnw/1355cn</t>
  </si>
  <si>
    <t>J95NM</t>
  </si>
  <si>
    <t>10955965</t>
  </si>
  <si>
    <t>332-0406</t>
  </si>
  <si>
    <t>DELL 1100/1110 2K  BLACK TONER</t>
  </si>
  <si>
    <t>1100/1110</t>
  </si>
  <si>
    <t>J9833</t>
  </si>
  <si>
    <t>10163645</t>
  </si>
  <si>
    <t>0.98</t>
  </si>
  <si>
    <t>6.06 x 12.99 x 4.57</t>
  </si>
  <si>
    <t>310-7660</t>
  </si>
  <si>
    <t>Dell 15,000 Page Yield Yellow Toner Cartridge</t>
  </si>
  <si>
    <t>JD14R</t>
  </si>
  <si>
    <t>11351009</t>
  </si>
  <si>
    <t>332-1875</t>
  </si>
  <si>
    <t>DELL 5110cn 10,000-Pages Black Toner</t>
  </si>
  <si>
    <t>JD746</t>
  </si>
  <si>
    <t>11413351</t>
  </si>
  <si>
    <t>DELL 5110CN 12K YELLOW TONER</t>
  </si>
  <si>
    <t>JD750</t>
  </si>
  <si>
    <t>10163647</t>
  </si>
  <si>
    <t>310-7895</t>
  </si>
  <si>
    <t>DELL 3010cn 2,000-Pages Black Toner</t>
  </si>
  <si>
    <t>3010cn</t>
  </si>
  <si>
    <t>JH565</t>
  </si>
  <si>
    <t>11413371</t>
  </si>
  <si>
    <t>0.49</t>
  </si>
  <si>
    <t>11.2X 2.1X 2.3</t>
  </si>
  <si>
    <t>DELL B2360D/DN/ B346XDN/DNF Tray</t>
  </si>
  <si>
    <t>B2360d/B2360dn/B3460dn/ B3465dnf</t>
  </si>
  <si>
    <t>Paper Tray (Lockable)</t>
  </si>
  <si>
    <t>JM0DD</t>
  </si>
  <si>
    <t>10964097</t>
  </si>
  <si>
    <t>10.4</t>
  </si>
  <si>
    <t>15.3x15x4.3</t>
  </si>
  <si>
    <t>110v Fuser Kit 1320c/1320cNetwork/2135cn</t>
  </si>
  <si>
    <t>1320c/1320c Network/2135cn</t>
  </si>
  <si>
    <t>Fuser (Legacy)</t>
  </si>
  <si>
    <t>K127C</t>
  </si>
  <si>
    <t>11440216</t>
  </si>
  <si>
    <t>0.40</t>
  </si>
  <si>
    <t>2.7 X 7.6 X 2.01</t>
  </si>
  <si>
    <t>DELL M5200N/W5300N 18K USE/RTN</t>
  </si>
  <si>
    <t>M5200n</t>
  </si>
  <si>
    <t>K2885</t>
  </si>
  <si>
    <t>10163649</t>
  </si>
  <si>
    <t>5</t>
  </si>
  <si>
    <t>6.5 x 15.75 x 11.25</t>
  </si>
  <si>
    <t>310-4131</t>
  </si>
  <si>
    <t>DELL 1700/1700N/1710/1710N 6K</t>
  </si>
  <si>
    <t>K3756</t>
  </si>
  <si>
    <t>10163650</t>
  </si>
  <si>
    <t>2</t>
  </si>
  <si>
    <t>5.71 x 15.16 x 4.02</t>
  </si>
  <si>
    <t>310-5400</t>
  </si>
  <si>
    <t>DELL 3100CN/3000CN 4K BLACK</t>
  </si>
  <si>
    <t>3000/3100cn</t>
  </si>
  <si>
    <t>K4971</t>
  </si>
  <si>
    <t>10163651</t>
  </si>
  <si>
    <t>3.26 x 12.91 x 2.87</t>
  </si>
  <si>
    <t>310-5726</t>
  </si>
  <si>
    <t>DELL 3100cn 4,000-Pages Magenta Toner</t>
  </si>
  <si>
    <t>3100cn</t>
  </si>
  <si>
    <t>K4972</t>
  </si>
  <si>
    <t>11413346</t>
  </si>
  <si>
    <t>DELL 3100cn 4,000-Pages Cyan Toner</t>
  </si>
  <si>
    <t>K4973</t>
  </si>
  <si>
    <t>11413347</t>
  </si>
  <si>
    <t>DELL 3100cn 4,000-PagesYellow Toner</t>
  </si>
  <si>
    <t>K4974</t>
  </si>
  <si>
    <t>11413348</t>
  </si>
  <si>
    <t>DELL 2145CN 2K MAGENTA TONER</t>
  </si>
  <si>
    <t>2145cn</t>
  </si>
  <si>
    <t>K756K</t>
  </si>
  <si>
    <t>10163652</t>
  </si>
  <si>
    <t>3.43</t>
  </si>
  <si>
    <t>16 x 11.1 x 6.2</t>
  </si>
  <si>
    <t>330-3787</t>
  </si>
  <si>
    <t>DELL 2145CN 5K MAGENTA TONER</t>
  </si>
  <si>
    <t>K757K</t>
  </si>
  <si>
    <t>10163653</t>
  </si>
  <si>
    <t>3.76</t>
  </si>
  <si>
    <t>330-3791</t>
  </si>
  <si>
    <t>DELL 5110CN 12K MAGENTA TONER</t>
  </si>
  <si>
    <t>KD557</t>
  </si>
  <si>
    <t>10163658</t>
  </si>
  <si>
    <t>310-7893</t>
  </si>
  <si>
    <t>DELL 5110cn 8,000-Pages Magenta Toner</t>
  </si>
  <si>
    <t>KD566</t>
  </si>
  <si>
    <t>Dell 12,000 Page Yield Magenta Toner Cartridge</t>
  </si>
  <si>
    <t>KDPKJ</t>
  </si>
  <si>
    <t>11351006</t>
  </si>
  <si>
    <t>332-2117</t>
  </si>
  <si>
    <t>Dell C376XN/DN/DNF Yellow Toner</t>
  </si>
  <si>
    <t>KGGK4</t>
  </si>
  <si>
    <t>10787207</t>
  </si>
  <si>
    <t>331-8426</t>
  </si>
  <si>
    <t>DELL 1320c/1320cn/ 2130cn/2135cn/2150CN/</t>
  </si>
  <si>
    <t xml:space="preserve">1320c/1320cn/2130cn/2135cn/   2150cn/2150cdn/2155cn/2155cdn </t>
  </si>
  <si>
    <t>KGR81</t>
  </si>
  <si>
    <t>10163660</t>
  </si>
  <si>
    <t>9.3</t>
  </si>
  <si>
    <t>12.6 x 13.8 x 9.3</t>
  </si>
  <si>
    <t>331-0711</t>
  </si>
  <si>
    <t>250-Sheet Tray for 2155cn/cdn</t>
  </si>
  <si>
    <t>KJPTJ</t>
  </si>
  <si>
    <t>10955981</t>
  </si>
  <si>
    <t>KT6FG</t>
  </si>
  <si>
    <t>10787226</t>
  </si>
  <si>
    <t>0.62</t>
  </si>
  <si>
    <t>331-8421</t>
  </si>
  <si>
    <t>KU051</t>
  </si>
  <si>
    <t>10163661</t>
  </si>
  <si>
    <t>310-9060</t>
  </si>
  <si>
    <t>B2360D/DN/B346XDN/DNF Drum Kit</t>
  </si>
  <si>
    <t>KVK63</t>
  </si>
  <si>
    <t>10964704</t>
  </si>
  <si>
    <t>19.3 x 6.3 x 13</t>
  </si>
  <si>
    <t>331-9811</t>
  </si>
  <si>
    <t>DELL 948 (Series 11) Color</t>
  </si>
  <si>
    <t>948/v505</t>
  </si>
  <si>
    <t>KX703</t>
  </si>
  <si>
    <t>11351019</t>
  </si>
  <si>
    <t>2.677 x 1.42 x 3.74</t>
  </si>
  <si>
    <t>310-9683</t>
  </si>
  <si>
    <t>B2360d/dn/B346Xdn/dnf Blk Toner</t>
  </si>
  <si>
    <t>M11XH</t>
  </si>
  <si>
    <t>10964699</t>
  </si>
  <si>
    <t>2.3</t>
  </si>
  <si>
    <t>17.72 x 5.51 x 7.09</t>
  </si>
  <si>
    <t>110v Fuser Maint Kit for 2130cn 330-1426</t>
  </si>
  <si>
    <t>2130cn</t>
  </si>
  <si>
    <t>M266D</t>
  </si>
  <si>
    <t>11446919</t>
  </si>
  <si>
    <t>3.60</t>
  </si>
  <si>
    <t>17.7 X 7.6 X 7.9</t>
  </si>
  <si>
    <t>DELL W5300n 27,000-Pages (USE &amp; RETURN) Black Toner Cartridge</t>
  </si>
  <si>
    <t>W5300N</t>
  </si>
  <si>
    <t>M2925</t>
  </si>
  <si>
    <t>11351021</t>
  </si>
  <si>
    <t>15.75 x 6.5 x 11.25</t>
  </si>
  <si>
    <t>310-4585</t>
  </si>
  <si>
    <t>DELL 926 (Series 9) Color</t>
  </si>
  <si>
    <t>M4646</t>
  </si>
  <si>
    <t>11351017</t>
  </si>
  <si>
    <t>310-8387</t>
  </si>
  <si>
    <t>DELL 3100CN/3000CN 2K MAGENTA</t>
  </si>
  <si>
    <t>M6935</t>
  </si>
  <si>
    <t>10163908</t>
  </si>
  <si>
    <t>310-5738</t>
  </si>
  <si>
    <t>3.5K BkToner 2230d</t>
  </si>
  <si>
    <t>Dell 2230d Laser Printer</t>
  </si>
  <si>
    <t>M795K</t>
  </si>
  <si>
    <t>11507374</t>
  </si>
  <si>
    <t>2.94</t>
  </si>
  <si>
    <t>13.50 x 3.74 x 8.70</t>
  </si>
  <si>
    <t>DELL 2230D 3.5K BLACK TONER</t>
  </si>
  <si>
    <t>2230d</t>
  </si>
  <si>
    <t>M797K</t>
  </si>
  <si>
    <t>10163909</t>
  </si>
  <si>
    <t>1.85</t>
  </si>
  <si>
    <t>7.2 x 15.75 x 5.24</t>
  </si>
  <si>
    <t>330-4131</t>
  </si>
  <si>
    <t>DELL 2145CN 2K YELLOW TONER</t>
  </si>
  <si>
    <t>M802K</t>
  </si>
  <si>
    <t>10163910</t>
  </si>
  <si>
    <t>330-3786</t>
  </si>
  <si>
    <t>DELL 2145CN 5K YELLOW TONER</t>
  </si>
  <si>
    <t>M803K</t>
  </si>
  <si>
    <t>10163911</t>
  </si>
  <si>
    <t>330-3790</t>
  </si>
  <si>
    <t>MD8G4</t>
  </si>
  <si>
    <t>10787211</t>
  </si>
  <si>
    <t>331-8430</t>
  </si>
  <si>
    <t>DELL 3110CN/3115CN 4K MAGENTA</t>
  </si>
  <si>
    <t>3110cn/3115cn</t>
  </si>
  <si>
    <t>MF790</t>
  </si>
  <si>
    <t>10163912</t>
  </si>
  <si>
    <t>310-8097</t>
  </si>
  <si>
    <t>Dell C5765dn 1.1k Pg Feeder, 332-2126</t>
  </si>
  <si>
    <t>MG5M2</t>
  </si>
  <si>
    <t>11351035</t>
  </si>
  <si>
    <t>70.55</t>
  </si>
  <si>
    <t>29.13x26.97x13.82</t>
  </si>
  <si>
    <t>700pg Mag 1250c/1350cnw/1355cn</t>
  </si>
  <si>
    <t>MHT79</t>
  </si>
  <si>
    <t>10955963</t>
  </si>
  <si>
    <t>332-0404</t>
  </si>
  <si>
    <t xml:space="preserve">Dell Series 9 Photo Ink  926 </t>
  </si>
  <si>
    <t>926, V305</t>
  </si>
  <si>
    <t>MK990</t>
  </si>
  <si>
    <t>10163914</t>
  </si>
  <si>
    <t>310-8388</t>
  </si>
  <si>
    <t xml:space="preserve">Dell Series 9 Color Ink for Dell 926 </t>
  </si>
  <si>
    <t>MK991</t>
  </si>
  <si>
    <t>10163915</t>
  </si>
  <si>
    <t>310-8389</t>
  </si>
  <si>
    <t>Dell Black Series 9 Ink 926/V305</t>
  </si>
  <si>
    <t xml:space="preserve"> 926/V305</t>
  </si>
  <si>
    <t>MK992</t>
  </si>
  <si>
    <t>11413361</t>
  </si>
  <si>
    <t>926/V305</t>
  </si>
  <si>
    <t>3.746 X 2.67 X 1.41</t>
  </si>
  <si>
    <t>Dell Color Series 9 Ink 926/V305</t>
  </si>
  <si>
    <t>MK993</t>
  </si>
  <si>
    <t>11413362</t>
  </si>
  <si>
    <t>0.13</t>
  </si>
  <si>
    <t>3.74 x  	2.6 x 	1.42</t>
  </si>
  <si>
    <t>Dell Series 9 Photo Ink  966/ 968/ 968w</t>
  </si>
  <si>
    <t>926, V105, V305</t>
  </si>
  <si>
    <t>MK995</t>
  </si>
  <si>
    <t>10163916</t>
  </si>
  <si>
    <t>310-8390</t>
  </si>
  <si>
    <t>Dell CC376XN/DN/DNF Fuser, 110v</t>
  </si>
  <si>
    <t>MMD8H</t>
  </si>
  <si>
    <t>10787214</t>
  </si>
  <si>
    <t>331-8436</t>
  </si>
  <si>
    <t>Dell C3760dn Color Lsr Printer</t>
  </si>
  <si>
    <t>C3760dn</t>
  </si>
  <si>
    <t>MPWRV</t>
  </si>
  <si>
    <t>10787221</t>
  </si>
  <si>
    <t xml:space="preserve">USB 2.0 (high speed) Client port, Ethernet port(Gigabits) Wireless port (For optional dongle) USB Host Port (USB2.0 Embedded Host Port for USB Direct Print) </t>
  </si>
  <si>
    <t>1 yr Basic NBD onsite,</t>
  </si>
  <si>
    <t>Dell 5530dn/5535dn 7,000 Pg(U&amp;R) Blk Tnr</t>
  </si>
  <si>
    <t>5530dn/5535dn</t>
  </si>
  <si>
    <t>MPXDF</t>
  </si>
  <si>
    <t>11413354</t>
  </si>
  <si>
    <t>15.75 x 	6.3 x 	11.82</t>
  </si>
  <si>
    <t>Dell C5765dn Input Tray, 332-2125</t>
  </si>
  <si>
    <t>MRNNY</t>
  </si>
  <si>
    <t>11351036</t>
  </si>
  <si>
    <t>23.81</t>
  </si>
  <si>
    <t>22.05x20.31x5.28</t>
  </si>
  <si>
    <t>DELL 1720/1720DN 6K USE/RTN</t>
  </si>
  <si>
    <t>1720/1720dn</t>
  </si>
  <si>
    <t>MW558</t>
  </si>
  <si>
    <t>10163918</t>
  </si>
  <si>
    <t>310-8700</t>
  </si>
  <si>
    <t>Series 31 Black Ink Cartridge</t>
  </si>
  <si>
    <t>MYVXX</t>
  </si>
  <si>
    <t>11351047</t>
  </si>
  <si>
    <t>1.22 x 2.25 x 4.75</t>
  </si>
  <si>
    <t>331-7689</t>
  </si>
  <si>
    <t>Dell C3765dnf Color Lsr Printer</t>
  </si>
  <si>
    <t>C3765dnf</t>
  </si>
  <si>
    <t>N1NK7</t>
  </si>
  <si>
    <t>10787222</t>
  </si>
  <si>
    <t>71.87</t>
  </si>
  <si>
    <t>17.3x20.8x21.9</t>
  </si>
  <si>
    <t>DELL W5300n 27,000-Pages Black Toner Cartridge</t>
  </si>
  <si>
    <t>N2157</t>
  </si>
  <si>
    <t>11351022</t>
  </si>
  <si>
    <t>310-4587</t>
  </si>
  <si>
    <t>DELL 215XCN/CDN 3K BLACK TONER</t>
  </si>
  <si>
    <t>N51XP</t>
  </si>
  <si>
    <t>10163921</t>
  </si>
  <si>
    <t>331-0719</t>
  </si>
  <si>
    <t>Fuser Kit 110v (100k) for Dell 3130</t>
  </si>
  <si>
    <t>Dell 3130</t>
  </si>
  <si>
    <t>Fuser Kit</t>
  </si>
  <si>
    <t>N606D</t>
  </si>
  <si>
    <t>11507373</t>
  </si>
  <si>
    <t>14.77</t>
  </si>
  <si>
    <t>22.05 x 29.53 x 11.02</t>
  </si>
  <si>
    <t>DELL 5130CDN 18K BLACK TONER</t>
  </si>
  <si>
    <t>N848N</t>
  </si>
  <si>
    <t>10163923</t>
  </si>
  <si>
    <t>3.47 x 13.31 x 3.62</t>
  </si>
  <si>
    <t>330-5846</t>
  </si>
  <si>
    <t>5130cdn 80 GB Hard Drive</t>
  </si>
  <si>
    <t>Hard Drive</t>
  </si>
  <si>
    <t>N854N</t>
  </si>
  <si>
    <t>10955972</t>
  </si>
  <si>
    <t>B2360D/DN/ B346XDN/DNF Ppr Tray</t>
  </si>
  <si>
    <t>N9GFF</t>
  </si>
  <si>
    <t>10964098</t>
  </si>
  <si>
    <t>DELL C2660dn Color Lsr Printer</t>
  </si>
  <si>
    <t>C2660dn</t>
  </si>
  <si>
    <t xml:space="preserve"> Single-Function Color Laser </t>
  </si>
  <si>
    <t>NDWPJ</t>
  </si>
  <si>
    <t>11249112</t>
  </si>
  <si>
    <t>56.4</t>
  </si>
  <si>
    <t xml:space="preserve">USB 2.0 (high speed) Client port, Ethernet port,(Giga) Wireless port (For optional dongle) </t>
  </si>
  <si>
    <t>19.1x17.3x14.9</t>
  </si>
  <si>
    <t>DELL 1815dn 3,000-Pages Black Toner</t>
  </si>
  <si>
    <t>1815dn</t>
  </si>
  <si>
    <t>NF485</t>
  </si>
  <si>
    <t>11413370</t>
  </si>
  <si>
    <t>DELL 3110CN/3115CN 4K YELLOW</t>
  </si>
  <si>
    <t>NF555</t>
  </si>
  <si>
    <t>10163924</t>
  </si>
  <si>
    <t>310-8099</t>
  </si>
  <si>
    <t>DELL 3110CN/3115CN 8K YELLOW</t>
  </si>
  <si>
    <t>NF556</t>
  </si>
  <si>
    <t>10163925</t>
  </si>
  <si>
    <t>310-8098</t>
  </si>
  <si>
    <t>DELL 215XCN/CDN 2.5K YELLOW</t>
  </si>
  <si>
    <t>NPDXG</t>
  </si>
  <si>
    <t>10163927</t>
  </si>
  <si>
    <t>331-0718</t>
  </si>
  <si>
    <t>DELL 215XCN/CDN 1.2K YELLOW</t>
  </si>
  <si>
    <t>NT6X2</t>
  </si>
  <si>
    <t>10163928</t>
  </si>
  <si>
    <t>331-0715</t>
  </si>
  <si>
    <t>Dell C376XN/DN/DNF Waste Ctnr</t>
  </si>
  <si>
    <t>NTYFD</t>
  </si>
  <si>
    <t>10787215</t>
  </si>
  <si>
    <t>0.99</t>
  </si>
  <si>
    <t>8.66 x 10.12 x 3.66</t>
  </si>
  <si>
    <t>331-8438</t>
  </si>
  <si>
    <t>DELL B2375dnf 3k-pgs Blk Toner</t>
  </si>
  <si>
    <t>NWYPG</t>
  </si>
  <si>
    <t>11351049</t>
  </si>
  <si>
    <t>3.69</t>
  </si>
  <si>
    <t>593-BBBI</t>
  </si>
  <si>
    <t>5230n/dn/5350dn Finisher Tray</t>
  </si>
  <si>
    <t>NX1TP</t>
  </si>
  <si>
    <t>10955970</t>
  </si>
  <si>
    <t>5330dn 500-Sheet Paper Tray</t>
  </si>
  <si>
    <t>NY308</t>
  </si>
  <si>
    <t>10955975</t>
  </si>
  <si>
    <t>DELL 5330DN 10K BLACK TONER</t>
  </si>
  <si>
    <t>NY312</t>
  </si>
  <si>
    <t>10163929</t>
  </si>
  <si>
    <t>6.86</t>
  </si>
  <si>
    <t>14.6 x 11.3 x 7.1</t>
  </si>
  <si>
    <t>330-2044</t>
  </si>
  <si>
    <t>DELL 5330DN 20K BLACK TONER</t>
  </si>
  <si>
    <t>NY313</t>
  </si>
  <si>
    <t>10163930</t>
  </si>
  <si>
    <t>7.52</t>
  </si>
  <si>
    <t>330-2045</t>
  </si>
  <si>
    <t>250-Sht Drawer for 2150cn/cdn</t>
  </si>
  <si>
    <t xml:space="preserve"> 2150cdn/ 2150cn </t>
  </si>
  <si>
    <t>P238D</t>
  </si>
  <si>
    <t>10955980</t>
  </si>
  <si>
    <t>DELL 1320CNETWORK/ 2130CN/ 2135CN</t>
  </si>
  <si>
    <t>1320c/1320cn/2130cn/2135cn</t>
  </si>
  <si>
    <t>P239C</t>
  </si>
  <si>
    <t>11351029</t>
  </si>
  <si>
    <t>2.76 x 8 x 2.04</t>
  </si>
  <si>
    <t>330-1418</t>
  </si>
  <si>
    <t>P240C</t>
  </si>
  <si>
    <t>11351030</t>
  </si>
  <si>
    <t>330-1419</t>
  </si>
  <si>
    <t>DELL 1600N 5K BLACK TONER</t>
  </si>
  <si>
    <t>1600n</t>
  </si>
  <si>
    <t>P4210</t>
  </si>
  <si>
    <t>10163933</t>
  </si>
  <si>
    <t>2.6</t>
  </si>
  <si>
    <t>6.3 x 11.45 x 2.61</t>
  </si>
  <si>
    <t>310-5417</t>
  </si>
  <si>
    <t>DELL 3000CN/3010CN/3100CN IMAGING DRUM KIT</t>
  </si>
  <si>
    <t xml:space="preserve">3000cn/3010cn/3100cn </t>
  </si>
  <si>
    <t>P4866</t>
  </si>
  <si>
    <t>10163934</t>
  </si>
  <si>
    <t>7</t>
  </si>
  <si>
    <t>14 x 13 x 6</t>
  </si>
  <si>
    <t>310-5732</t>
  </si>
  <si>
    <t>DELL 2145CN 2K CYAN TONER</t>
  </si>
  <si>
    <t>P586K</t>
  </si>
  <si>
    <t>10163935</t>
  </si>
  <si>
    <t>330-3788</t>
  </si>
  <si>
    <t>DELL 2145CN 5K CYAN TONER</t>
  </si>
  <si>
    <t>P587K</t>
  </si>
  <si>
    <t>10163936</t>
  </si>
  <si>
    <t>330-3792</t>
  </si>
  <si>
    <t>DELL 5130CDN 12K CYAN TONER</t>
  </si>
  <si>
    <t>P614N</t>
  </si>
  <si>
    <t>10163937</t>
  </si>
  <si>
    <t>1.1</t>
  </si>
  <si>
    <t>330-5850</t>
  </si>
  <si>
    <t>DELL 5130CDN 6K MAGENTA TONER</t>
  </si>
  <si>
    <t>P615N</t>
  </si>
  <si>
    <t>10163938</t>
  </si>
  <si>
    <t>330-5845</t>
  </si>
  <si>
    <t>DELL 5130cdn 50,000-Pages Black Imaging Drum</t>
  </si>
  <si>
    <t>5130cdn/C5765dn</t>
  </si>
  <si>
    <t>P623N</t>
  </si>
  <si>
    <t>10163939</t>
  </si>
  <si>
    <t>16.93 x 6.34 x 5.51</t>
  </si>
  <si>
    <t>330-5849</t>
  </si>
  <si>
    <t>215Xcn/cdn &amp; 5130cdn Wrls Card</t>
  </si>
  <si>
    <t xml:space="preserve"> 2150cdn/ 2150cn/ 2155cn/ 2155cdn/ 5130cdn </t>
  </si>
  <si>
    <t>P624N</t>
  </si>
  <si>
    <t>10955973</t>
  </si>
  <si>
    <t>DELL 3100CN/3000CN 2K YELLOW</t>
  </si>
  <si>
    <t>P6731</t>
  </si>
  <si>
    <t>10163940</t>
  </si>
  <si>
    <t>310-5737</t>
  </si>
  <si>
    <t>DELL B5460DN Mono Lasr Prntr</t>
  </si>
  <si>
    <t>P789J</t>
  </si>
  <si>
    <t>10955986</t>
  </si>
  <si>
    <t>52.61</t>
  </si>
  <si>
    <t>20.2x16.7x16.3</t>
  </si>
  <si>
    <t>DELL 3330DN 7K BLACK USE/RTN</t>
  </si>
  <si>
    <t>P976R</t>
  </si>
  <si>
    <t>10163941</t>
  </si>
  <si>
    <t>2.43</t>
  </si>
  <si>
    <t>330-5210</t>
  </si>
  <si>
    <t xml:space="preserve">DELL B2360D Mono Lasr Prntr </t>
  </si>
  <si>
    <t>B2360d</t>
  </si>
  <si>
    <t>PCXHT</t>
  </si>
  <si>
    <t>10955991</t>
  </si>
  <si>
    <t>USB 2.0 High-Speed</t>
  </si>
  <si>
    <t>DELL 3110CN/3115CN 5K BLACK</t>
  </si>
  <si>
    <t>PF028</t>
  </si>
  <si>
    <t>10163943</t>
  </si>
  <si>
    <t>310-8093</t>
  </si>
  <si>
    <t>DELL 3110CN/3115CN 8K CYAN</t>
  </si>
  <si>
    <t>PF029</t>
  </si>
  <si>
    <t>10163944</t>
  </si>
  <si>
    <t>310-8094</t>
  </si>
  <si>
    <t>DELL 3110CN/3115CN 8K BLACK</t>
  </si>
  <si>
    <t>PF030</t>
  </si>
  <si>
    <t>10163945</t>
  </si>
  <si>
    <t>310-8092</t>
  </si>
  <si>
    <t>DELL 2330D/2330DN/ 2350D/2350DN</t>
  </si>
  <si>
    <t>2330d/2330dn/2350d/2350dn</t>
  </si>
  <si>
    <t>PK492</t>
  </si>
  <si>
    <t>10163947</t>
  </si>
  <si>
    <t>1.79</t>
  </si>
  <si>
    <t>330-2648</t>
  </si>
  <si>
    <t xml:space="preserve">DELL 2230D/2330D/ 2330DN/2350D/2350DN/ </t>
  </si>
  <si>
    <t xml:space="preserve">2230d/2330d/2330dn/2350d/  2350dn/3330dn/3333dn/3335dn </t>
  </si>
  <si>
    <t>PK496</t>
  </si>
  <si>
    <t>10163948</t>
  </si>
  <si>
    <t>330-2646</t>
  </si>
  <si>
    <t>6,000 page Black Toner Cartridge for Dell 2330d/dn, 2350d/dn Laser Printer</t>
  </si>
  <si>
    <t>PK937</t>
  </si>
  <si>
    <t>11507375</t>
  </si>
  <si>
    <t>PK941</t>
  </si>
  <si>
    <t>10163949</t>
  </si>
  <si>
    <t>330-2650</t>
  </si>
  <si>
    <t>PN124</t>
  </si>
  <si>
    <t>10163951</t>
  </si>
  <si>
    <t>310-9062</t>
  </si>
  <si>
    <t>DELL 1720/1720dn 3,000Pg (U&amp;R) Blk Toner</t>
  </si>
  <si>
    <t>PY408</t>
  </si>
  <si>
    <t>11413369</t>
  </si>
  <si>
    <t>Series 31 Cyan Ink Cartridge</t>
  </si>
  <si>
    <t>PYX1V</t>
  </si>
  <si>
    <t>11351048</t>
  </si>
  <si>
    <t>331-7690</t>
  </si>
  <si>
    <t>DELL M5200n 12K Pg Black (U&amp;R) Toner</t>
  </si>
  <si>
    <t>R0136</t>
  </si>
  <si>
    <t>11435629</t>
  </si>
  <si>
    <t>4.00</t>
  </si>
  <si>
    <t>15.75 X 6.5 X 11.25</t>
  </si>
  <si>
    <t>DELL 5130CDN 12K MAGENTA TONER</t>
  </si>
  <si>
    <t>R272N</t>
  </si>
  <si>
    <t>10163954</t>
  </si>
  <si>
    <t>330-5843</t>
  </si>
  <si>
    <t>DELL 5130CDN 6K YELLOW TONER</t>
  </si>
  <si>
    <t>R273N</t>
  </si>
  <si>
    <t>10163955</t>
  </si>
  <si>
    <t>330-5839</t>
  </si>
  <si>
    <t>DELL 2145CN 5.5K BLACK TONER</t>
  </si>
  <si>
    <t>R717J</t>
  </si>
  <si>
    <t>10163956</t>
  </si>
  <si>
    <t>3.73</t>
  </si>
  <si>
    <t>330-3789</t>
  </si>
  <si>
    <t>DELL B546XDN/DNF Paper Tray</t>
  </si>
  <si>
    <t>R7YH5</t>
  </si>
  <si>
    <t>10964689</t>
  </si>
  <si>
    <t>12.8</t>
  </si>
  <si>
    <t>20.1x16.6x4.3</t>
  </si>
  <si>
    <t>DELL C266X Toner 1.2k-pgs Yellow</t>
  </si>
  <si>
    <t>R9PYX</t>
  </si>
  <si>
    <t>11351054</t>
  </si>
  <si>
    <t>593-BBBO</t>
  </si>
  <si>
    <t>DELL 3110CN/3115CN 4K CYAN</t>
  </si>
  <si>
    <t>RF012</t>
  </si>
  <si>
    <t>10163958</t>
  </si>
  <si>
    <t>310-8095</t>
  </si>
  <si>
    <t>DELL 3110CN/3115CN 8K MAGENTA</t>
  </si>
  <si>
    <t>RF013</t>
  </si>
  <si>
    <t>10163959</t>
  </si>
  <si>
    <t>310-8096</t>
  </si>
  <si>
    <t>DELL 1815DN 5K BLACK TONER</t>
  </si>
  <si>
    <t>1815n</t>
  </si>
  <si>
    <t>RF223</t>
  </si>
  <si>
    <t>10163960</t>
  </si>
  <si>
    <t>1.51</t>
  </si>
  <si>
    <t>9.25 x 13.62 x 5.59</t>
  </si>
  <si>
    <t>310-7945</t>
  </si>
  <si>
    <t>RGCN6</t>
  </si>
  <si>
    <t>10964698</t>
  </si>
  <si>
    <t>1.9</t>
  </si>
  <si>
    <t>17.7 x 5.51 x 7.09</t>
  </si>
  <si>
    <t>Dell B1160w Mono Laser Printer</t>
  </si>
  <si>
    <t>B1160w</t>
  </si>
  <si>
    <t>RJD6T</t>
  </si>
  <si>
    <t>10779880</t>
  </si>
  <si>
    <t>8.8</t>
  </si>
  <si>
    <t>Hi-Speed USB 2.0 Wireless 802.11 b/g/n</t>
  </si>
  <si>
    <t>1 yr Basic AE</t>
  </si>
  <si>
    <t>13x8.5x7</t>
  </si>
  <si>
    <t>500-Sheet Tray for 5330dn</t>
  </si>
  <si>
    <t>RK461</t>
  </si>
  <si>
    <t>10955960</t>
  </si>
  <si>
    <t>DELL 7130cdn 80,000-Pages Imaging Drum</t>
  </si>
  <si>
    <t>RPFY9</t>
  </si>
  <si>
    <t>10163961</t>
  </si>
  <si>
    <t>330-6137</t>
  </si>
  <si>
    <t>550-Sht Drawer for 3333dn/3335dn</t>
  </si>
  <si>
    <t>3333dn/ 3335dn</t>
  </si>
  <si>
    <t>RPX59</t>
  </si>
  <si>
    <t>10955983</t>
  </si>
  <si>
    <t>Dell Series 1 Black Standard Capacity Print cartridge</t>
  </si>
  <si>
    <t>720, A920</t>
  </si>
  <si>
    <t>T0529</t>
  </si>
  <si>
    <t>10163978</t>
  </si>
  <si>
    <t>310-5508</t>
  </si>
  <si>
    <t xml:space="preserve">Dell Series 1 Color Standard Capacity Print cartridge </t>
  </si>
  <si>
    <t>T0530</t>
  </si>
  <si>
    <t>10163979</t>
  </si>
  <si>
    <t>310-5509</t>
  </si>
  <si>
    <t>DELL 5130CDN 12K YELLOW TONER</t>
  </si>
  <si>
    <t>T222N</t>
  </si>
  <si>
    <t>10163980</t>
  </si>
  <si>
    <t>330-5852</t>
  </si>
  <si>
    <t>DELL 5130cdn 50,000-Pages Magenta Imaging Drum</t>
  </si>
  <si>
    <t>T229N</t>
  </si>
  <si>
    <t>10163981</t>
  </si>
  <si>
    <t>330-5855</t>
  </si>
  <si>
    <t>DELL 2145CN 2.5K BLACK TONER</t>
  </si>
  <si>
    <t>T272J</t>
  </si>
  <si>
    <t>10163982</t>
  </si>
  <si>
    <t>3.48</t>
  </si>
  <si>
    <t>330-3785</t>
  </si>
  <si>
    <t>DELL C5765dn Clr Laser Printer</t>
  </si>
  <si>
    <t>T2RHF</t>
  </si>
  <si>
    <t>11242287</t>
  </si>
  <si>
    <t>123.2</t>
  </si>
  <si>
    <t>USB 2.0 (high speed) Client port, Ethernet port (Gigabit)USB Host Port (USB2.0 Embedded Host Port for USB Direct Print and Scan)</t>
  </si>
  <si>
    <t>3 yr Basic NBD onsite</t>
  </si>
  <si>
    <t>22x21.1x24.8</t>
  </si>
  <si>
    <t>C376XN/DN/DNF PAPER TRAY</t>
  </si>
  <si>
    <t>T55FY</t>
  </si>
  <si>
    <t>11351045</t>
  </si>
  <si>
    <t>5.73</t>
  </si>
  <si>
    <t>17.28x19.09x5.43</t>
  </si>
  <si>
    <t>Dell 12,000 Page Yield Cyan Toner Cartridge</t>
  </si>
  <si>
    <t>T5P23</t>
  </si>
  <si>
    <t>11351007</t>
  </si>
  <si>
    <t>332-2118</t>
  </si>
  <si>
    <t>DELL 3100CN/3000CN 2K CYAN</t>
  </si>
  <si>
    <t>T6412</t>
  </si>
  <si>
    <t>10163983</t>
  </si>
  <si>
    <t>310-5739</t>
  </si>
  <si>
    <t>Dell B5460dn/B5465dnf Blk Toner</t>
  </si>
  <si>
    <t>T6J1J</t>
  </si>
  <si>
    <t>10964700</t>
  </si>
  <si>
    <t>DELL 3010cn 2,000-Pages Cyan Toner</t>
  </si>
  <si>
    <t>TH204</t>
  </si>
  <si>
    <t>11413372</t>
  </si>
  <si>
    <t>TJ987</t>
  </si>
  <si>
    <t>10163984</t>
  </si>
  <si>
    <t>310-8703</t>
  </si>
  <si>
    <t>550-Sht Tray for 5230n/dn/5350dn</t>
  </si>
  <si>
    <t>TNGGY</t>
  </si>
  <si>
    <t>10955959</t>
  </si>
  <si>
    <t>DELL B3460DN Mono Lasr Prntr</t>
  </si>
  <si>
    <t>TPNJ7</t>
  </si>
  <si>
    <t>10955985</t>
  </si>
  <si>
    <t>34.61</t>
  </si>
  <si>
    <t xml:space="preserve">USB 2.0 Specification Hi-Speed Certified </t>
  </si>
  <si>
    <t>15.4x15.1x13.5</t>
  </si>
  <si>
    <t>DELL 1125 IMAGING DRUM KIT</t>
  </si>
  <si>
    <t>1125</t>
  </si>
  <si>
    <t>TU031</t>
  </si>
  <si>
    <t>10163989</t>
  </si>
  <si>
    <t>1.04</t>
  </si>
  <si>
    <t>10.83 x 3.82 x 2.76</t>
  </si>
  <si>
    <t>310-9320</t>
  </si>
  <si>
    <t>DELL C266X Toner 4000-pgs Cyan</t>
  </si>
  <si>
    <t>TW3NN</t>
  </si>
  <si>
    <t>11351056</t>
  </si>
  <si>
    <t>593-BBBT</t>
  </si>
  <si>
    <t>Dell C376XN/DN/DNF Drum Kit</t>
  </si>
  <si>
    <t>Imaging Drum        (4 pack)</t>
  </si>
  <si>
    <t>TWR5P</t>
  </si>
  <si>
    <t>10787213</t>
  </si>
  <si>
    <t>10.8</t>
  </si>
  <si>
    <t>23.23 x 19.13 x 9.45</t>
  </si>
  <si>
    <t>331-8434</t>
  </si>
  <si>
    <t>DELL 5130CDN 9K BLACK TONER</t>
  </si>
  <si>
    <t>U157N</t>
  </si>
  <si>
    <t>10163990</t>
  </si>
  <si>
    <t>330-5851</t>
  </si>
  <si>
    <t>DELL 5130cdn 25,000-Pages Toner Waste Container</t>
  </si>
  <si>
    <t>U162N</t>
  </si>
  <si>
    <t>10163991</t>
  </si>
  <si>
    <t>0.9</t>
  </si>
  <si>
    <t>17.32 x 3.74 x 4.06</t>
  </si>
  <si>
    <t>330-5844</t>
  </si>
  <si>
    <t>DELL 5130cdn 50,000-Pages Cyan Imaging Drum</t>
  </si>
  <si>
    <t>U163N</t>
  </si>
  <si>
    <t>10163992</t>
  </si>
  <si>
    <t>330-5847</t>
  </si>
  <si>
    <t>Transfer Roller 5130cdn/C5765dn 330-5841</t>
  </si>
  <si>
    <t>5130cdn/C5765DN</t>
  </si>
  <si>
    <t>Transer Roller Kit</t>
  </si>
  <si>
    <t>U164N</t>
  </si>
  <si>
    <t>11435630</t>
  </si>
  <si>
    <t>4.90</t>
  </si>
  <si>
    <t>9.3 X 21.2 X 9.1</t>
  </si>
  <si>
    <t>Dell Series 21 Standard Black Ink</t>
  </si>
  <si>
    <t>V313/V313w/P513w/V515w/ P713w/V715w</t>
  </si>
  <si>
    <t>U313R</t>
  </si>
  <si>
    <t>10163993</t>
  </si>
  <si>
    <t>330-5264</t>
  </si>
  <si>
    <t>DELL 5110CN IMAGING Drum</t>
  </si>
  <si>
    <t>UF100</t>
  </si>
  <si>
    <t>10163996</t>
  </si>
  <si>
    <t>9</t>
  </si>
  <si>
    <t>15 x 10 x 7</t>
  </si>
  <si>
    <t>310-7899</t>
  </si>
  <si>
    <t>Dell 3110cn/ 3115cn Maintenance Kit</t>
  </si>
  <si>
    <t>UG190</t>
  </si>
  <si>
    <t>11440215</t>
  </si>
  <si>
    <t>Fuser Kit 3000cn/3010cn/3100cn 310-8728</t>
  </si>
  <si>
    <t>3000cn/3010cn/3100cn</t>
  </si>
  <si>
    <t>UH355</t>
  </si>
  <si>
    <t>11440217</t>
  </si>
  <si>
    <t>DELL Color (Series 15) Ink for V105 AIO</t>
  </si>
  <si>
    <t xml:space="preserve"> V105</t>
  </si>
  <si>
    <t>UK852</t>
  </si>
  <si>
    <t>11413356</t>
  </si>
  <si>
    <t>3.74x	2.6x	1.42</t>
  </si>
  <si>
    <t>V105</t>
  </si>
  <si>
    <t>V0PNK</t>
  </si>
  <si>
    <t>10787227</t>
  </si>
  <si>
    <t>331-8422</t>
  </si>
  <si>
    <t>DELL C266X Toner 1200-pgs Cyan</t>
  </si>
  <si>
    <t>V1620</t>
  </si>
  <si>
    <t>11351052</t>
  </si>
  <si>
    <t>593-BBBN</t>
  </si>
  <si>
    <t>Dell C1660w Magenta Toner</t>
  </si>
  <si>
    <t>V3W4C</t>
  </si>
  <si>
    <t>10964094</t>
  </si>
  <si>
    <t>332-0401</t>
  </si>
  <si>
    <t>DELL C266X Toner 4k-pgs Magenta</t>
  </si>
  <si>
    <t>V4TG6</t>
  </si>
  <si>
    <t>11351057</t>
  </si>
  <si>
    <t>593-BBBS</t>
  </si>
  <si>
    <t>Dell C1660w Yellow Toner</t>
  </si>
  <si>
    <t>V53F6</t>
  </si>
  <si>
    <t>10964093</t>
  </si>
  <si>
    <t>332-0402</t>
  </si>
  <si>
    <t>Dell 2/4 Hole Punch Kit for Base Finisher</t>
  </si>
  <si>
    <t>2/ 3 hole punch kit for base finisher</t>
  </si>
  <si>
    <t>VD4YY</t>
  </si>
  <si>
    <t>Dell B5460dn Fnshr Tray w/Stplr</t>
  </si>
  <si>
    <t>VXHHR</t>
  </si>
  <si>
    <t>10964690</t>
  </si>
  <si>
    <t>17.1x16.3x9.7</t>
  </si>
  <si>
    <t>5130cdn 550-Sheet Paper Tray</t>
  </si>
  <si>
    <t>W206N</t>
  </si>
  <si>
    <t>10955971</t>
  </si>
  <si>
    <t>W8D60</t>
  </si>
  <si>
    <t>10787210</t>
  </si>
  <si>
    <t>0.84</t>
  </si>
  <si>
    <t>331-8429</t>
  </si>
  <si>
    <t>DELL 3010cn 2,000-Pages Yellow Toner</t>
  </si>
  <si>
    <t>WH006</t>
  </si>
  <si>
    <t>11413373</t>
  </si>
  <si>
    <t>DELL 215XCN/CDN 1.2K CYAN TONER</t>
  </si>
  <si>
    <t>WHPFG</t>
  </si>
  <si>
    <t>10164011</t>
  </si>
  <si>
    <t>331-0713</t>
  </si>
  <si>
    <t xml:space="preserve">DELL 1320C/1320CNETWORK 2K </t>
  </si>
  <si>
    <t>WM138</t>
  </si>
  <si>
    <t>10164012</t>
  </si>
  <si>
    <t>310-9064</t>
  </si>
  <si>
    <t>1400pg Yel 1250c/1350cnw/1355cn</t>
  </si>
  <si>
    <t>WM2JC</t>
  </si>
  <si>
    <t>10955967</t>
  </si>
  <si>
    <t>332-0408</t>
  </si>
  <si>
    <t>3333dn/3335dn 550-Sheet Drawer</t>
  </si>
  <si>
    <t>WP12W</t>
  </si>
  <si>
    <t>10955976</t>
  </si>
  <si>
    <t>DELL Black (Series 15) Ink for V105 AIO</t>
  </si>
  <si>
    <t>WP322</t>
  </si>
  <si>
    <t>11446918</t>
  </si>
  <si>
    <t>Dell B546Xdn/dnf 5-inch Spacer</t>
  </si>
  <si>
    <t>Spacer</t>
  </si>
  <si>
    <t>X3YH6</t>
  </si>
  <si>
    <t>10964691</t>
  </si>
  <si>
    <t>16.6x20.1x4.3</t>
  </si>
  <si>
    <t>X5GDJ</t>
  </si>
  <si>
    <t>10964701</t>
  </si>
  <si>
    <t>3.7</t>
  </si>
  <si>
    <t>DELL 7330dn 35,000-Page Black Toner</t>
  </si>
  <si>
    <t>X730H</t>
  </si>
  <si>
    <t>11413345</t>
  </si>
  <si>
    <t>2.88</t>
  </si>
  <si>
    <t>DELL 5130CDN 6K CYAN TONER</t>
  </si>
  <si>
    <t>X942N</t>
  </si>
  <si>
    <t>10164030</t>
  </si>
  <si>
    <t>330-5848</t>
  </si>
  <si>
    <t>DELL 5130cdn 50,000-Pages Yellow Imaging Drum</t>
  </si>
  <si>
    <t>X951N</t>
  </si>
  <si>
    <t>10164031</t>
  </si>
  <si>
    <t>330-5853</t>
  </si>
  <si>
    <t>Dell Series 21 Standard Color Ink</t>
  </si>
  <si>
    <t>V313/V313w/V515w/P513w/  P713w/V715w</t>
  </si>
  <si>
    <t>XG8R3</t>
  </si>
  <si>
    <t>10164032</t>
  </si>
  <si>
    <t>330-5263</t>
  </si>
  <si>
    <t>DELL 3010cn 2,000-Pages Magenta Toner</t>
  </si>
  <si>
    <t>XH005</t>
  </si>
  <si>
    <t>11413374</t>
  </si>
  <si>
    <t>XKGFP</t>
  </si>
  <si>
    <t>10787217</t>
  </si>
  <si>
    <t>331-8431</t>
  </si>
  <si>
    <t>700pg Blk 1250c/1350cnw/1355cn</t>
  </si>
  <si>
    <t>XKP2P</t>
  </si>
  <si>
    <t>10955962</t>
  </si>
  <si>
    <t>0.39</t>
  </si>
  <si>
    <t>332-0403</t>
  </si>
  <si>
    <t>1400pg Mag 1250c/1350cnw/1355cn</t>
  </si>
  <si>
    <t>XMX5D</t>
  </si>
  <si>
    <t>10955968</t>
  </si>
  <si>
    <t>332-0409</t>
  </si>
  <si>
    <t>DELL 1125 1,000 Pg Black Toner Cartridge</t>
  </si>
  <si>
    <t>XP092</t>
  </si>
  <si>
    <t>11413363</t>
  </si>
  <si>
    <t>1.50</t>
  </si>
  <si>
    <t>12X 5.9X 2.1</t>
  </si>
  <si>
    <t>DELL 1125 2K BLACK TONER</t>
  </si>
  <si>
    <t>XP407</t>
  </si>
  <si>
    <t>10164034</t>
  </si>
  <si>
    <t>1.28</t>
  </si>
  <si>
    <t>6.18 x 13.78 x 4.52</t>
  </si>
  <si>
    <t>310-9319</t>
  </si>
  <si>
    <t>DELL B5460DN Hi-Cap Ppr Stacker</t>
  </si>
  <si>
    <t>Output Stacker Tray</t>
  </si>
  <si>
    <t>XRP8D</t>
  </si>
  <si>
    <t>10964692</t>
  </si>
  <si>
    <t>9.5</t>
  </si>
  <si>
    <t>16.6x13.2x12.2</t>
  </si>
  <si>
    <t>250-Sht Tray for 2335dn/2355dn</t>
  </si>
  <si>
    <t>XX670</t>
  </si>
  <si>
    <t>10955982</t>
  </si>
  <si>
    <t>DELL B546XDN/DNF Lockable Tray</t>
  </si>
  <si>
    <t>XY20W</t>
  </si>
  <si>
    <t>10964693</t>
  </si>
  <si>
    <t>DELL 7130cdn 11,000-Page Magenta Toner</t>
  </si>
  <si>
    <t>Y7NPH</t>
  </si>
  <si>
    <t>11413344</t>
  </si>
  <si>
    <t>2.87 x 	17.1 x	2.75</t>
  </si>
  <si>
    <t>DELL 1230c 1,500 Pg Blk Toner Cartridge</t>
  </si>
  <si>
    <t>Y924J</t>
  </si>
  <si>
    <t>11413367</t>
  </si>
  <si>
    <t>Dell C7765dn Fax Kit</t>
  </si>
  <si>
    <t>Y98V3</t>
  </si>
  <si>
    <t>5.42x9.23x4.42</t>
  </si>
  <si>
    <t xml:space="preserve">Dell C5765dn Base Finisher </t>
  </si>
  <si>
    <t>YGVYN</t>
  </si>
  <si>
    <t>11351037</t>
  </si>
  <si>
    <t>34.61222</t>
  </si>
  <si>
    <t>19.2913x20.31492x20.66925</t>
  </si>
  <si>
    <t>Dell B1160/B1160w Black Toner</t>
  </si>
  <si>
    <t>B1160/B1160w/B1163w/B1165nfw</t>
  </si>
  <si>
    <t>YK1PM</t>
  </si>
  <si>
    <t>10787223</t>
  </si>
  <si>
    <t>12.83 x 6.22 x 4.25</t>
  </si>
  <si>
    <t>331-7335</t>
  </si>
  <si>
    <t>DELL 2355DN 10K BLACK TONER</t>
  </si>
  <si>
    <t>2355dn</t>
  </si>
  <si>
    <t>YTVTC</t>
  </si>
  <si>
    <t>11351044</t>
  </si>
  <si>
    <t>3.42</t>
  </si>
  <si>
    <t>9.25 x 5.59 x 13.62</t>
  </si>
  <si>
    <t>331-0611</t>
  </si>
  <si>
    <t>700pg Cyn 1250c/1350cnw/1355cn</t>
  </si>
  <si>
    <t>YX24V</t>
  </si>
  <si>
    <t>10955964</t>
  </si>
  <si>
    <t>332-0405</t>
  </si>
  <si>
    <t>DELL 3333DN/3335DN 8K BLACK</t>
  </si>
  <si>
    <t>YY0JN</t>
  </si>
  <si>
    <t>10164038</t>
  </si>
  <si>
    <t>330-8986</t>
  </si>
  <si>
    <t>Category</t>
  </si>
  <si>
    <t>1220 Projector 2Yr Ltd Wty Adv Exg w/1yr Bulb Wty</t>
  </si>
  <si>
    <t>Projector</t>
  </si>
  <si>
    <t>1220</t>
  </si>
  <si>
    <t>11551462</t>
  </si>
  <si>
    <t>5.4 lbs</t>
  </si>
  <si>
    <t>12.38" x 8.8" x 3.45"</t>
  </si>
  <si>
    <t>2Yr Ltd. Warranty- Advance Exchange with 1 year Bulb Warranty</t>
  </si>
  <si>
    <t>1430X w/2yr warranty</t>
  </si>
  <si>
    <t>Projectors</t>
  </si>
  <si>
    <t>1430X</t>
  </si>
  <si>
    <t>Standard</t>
  </si>
  <si>
    <t>10779695</t>
  </si>
  <si>
    <t>5.7 lbs (2.6kg)</t>
  </si>
  <si>
    <t>2VGA, S-video, Composite video, audio</t>
  </si>
  <si>
    <t>11.26 x 3.54 x 7.56 inches (286 x 90 x 192 mm)</t>
  </si>
  <si>
    <t>2 Years Advanced Exchange Service and Limited Hardware Warranty; Lamp 1- Year Warranty</t>
  </si>
  <si>
    <t>Dell 1510X projector XGA</t>
  </si>
  <si>
    <t>1510X</t>
  </si>
  <si>
    <t>Advanced</t>
  </si>
  <si>
    <t>10162057</t>
  </si>
  <si>
    <t>5.2 lbs (2.36kg)</t>
  </si>
  <si>
    <t>2VGA, S-video, Composite video, RJ45 networking, audio, 3D capable</t>
  </si>
  <si>
    <t>2 Years Advanced Exchange Service and Limited Hardware Warranty</t>
  </si>
  <si>
    <t>Dell 1610HD projector WXGA</t>
  </si>
  <si>
    <t>1610HD</t>
  </si>
  <si>
    <t>10162058</t>
  </si>
  <si>
    <t>2VGA, S-video, Composite video, HDMI, RJ45 networking, audio, 3D capable</t>
  </si>
  <si>
    <t>Dell 4220 proj 4100 lumen xga VGA HDMI Svid RJ45 RS232 cmpvid USB</t>
  </si>
  <si>
    <t>4220</t>
  </si>
  <si>
    <t>10162088</t>
  </si>
  <si>
    <t>6.4 lbs</t>
  </si>
  <si>
    <t>2 VGA, HDMI, S-video, RJ-45 networking, RS-232, compostie video, USB port, audio, wireless networking optional, 3D capable</t>
  </si>
  <si>
    <t>11.26" x 4.33" x 9.76"</t>
  </si>
  <si>
    <t>Dell 4320 proj 4300 lumen wxga VGA HDMI Svid RJ45 RS232 cmpvid USB</t>
  </si>
  <si>
    <t>4320</t>
  </si>
  <si>
    <t>10162089</t>
  </si>
  <si>
    <t>Dell S320 Projector Interact Kit        </t>
  </si>
  <si>
    <t>Projector Interact Kit</t>
  </si>
  <si>
    <t>469-3580</t>
  </si>
  <si>
    <t>10925414</t>
  </si>
  <si>
    <t>Dell S320 Projector Wireless  Kit</t>
  </si>
  <si>
    <t>Projector Wireless Kit</t>
  </si>
  <si>
    <t>7700FullHD Projector 2Yr</t>
  </si>
  <si>
    <t>7700FullHD</t>
  </si>
  <si>
    <t>10750527</t>
  </si>
  <si>
    <t>2 VGA, S-video, composite/component video, HDMI, RS-232, RJ45 networking, Wireless optional (with dongle), 12v dc, 5v dc, displayport</t>
  </si>
  <si>
    <t>17" x 11.42" x 5.31" ± 0.04"</t>
  </si>
  <si>
    <t>Dell M115HD Projector</t>
  </si>
  <si>
    <t>M115</t>
  </si>
  <si>
    <t>Mobile</t>
  </si>
  <si>
    <t>M115HD</t>
  </si>
  <si>
    <t>11225281</t>
  </si>
  <si>
    <t>1x USB-A for USB Display, Office Viewer, Multimedia Playback (Video/Audio/Photo), USB memory storage access (USB flash drive/internal memory), 1x MicroSD card slot for Office Viewer, multimedia playback (Video/Audio/Photo),1x HDMI 1.3 (HDCP compliant)</t>
  </si>
  <si>
    <t>4.14" x 4.09" x 1.43"</t>
  </si>
  <si>
    <t>Dell M900HD Projector</t>
  </si>
  <si>
    <t>M900HD</t>
  </si>
  <si>
    <t>11225282</t>
  </si>
  <si>
    <t>3.5 lbs</t>
  </si>
  <si>
    <t>USB: 1x USB-A port forUSB Display,PC-Free Presentation of up to 32GB, via Office Viewer (pdf/ excel/ word/ ppt) via Multimedia Viewer (video/audio/photo)USB memory storage access(USB flashdrive/built-in flash memory)Projector firmware upgrade</t>
  </si>
  <si>
    <t>9.13" x 6.46" x 1.69" (232mm x 164mm x 43.0mm)</t>
  </si>
  <si>
    <t>DELL S320 PROJECTOR</t>
  </si>
  <si>
    <t>S320</t>
  </si>
  <si>
    <t>Short Throw</t>
  </si>
  <si>
    <t>10925412</t>
  </si>
  <si>
    <t>2 VGA in, 1 VGA out, 1 S-video, 1 composite video, 1 HDMI input, 1 audio line-in, 1 audio line-out, 1 serial RS-232, 1 USB - mini-USB Type B</t>
  </si>
  <si>
    <t>11.3" x 8.7" x 3.6"</t>
  </si>
  <si>
    <t>DELL S320WI PROJECTOR</t>
  </si>
  <si>
    <t>S320wi</t>
  </si>
  <si>
    <t>S320WI</t>
  </si>
  <si>
    <t>10925413</t>
  </si>
  <si>
    <t>Dell Interactive Projector – S510</t>
  </si>
  <si>
    <t>S510</t>
  </si>
  <si>
    <t>11650225</t>
  </si>
  <si>
    <t>16.76 lbs</t>
  </si>
  <si>
    <t>14.1 x 9.1 x 14.4 inches</t>
  </si>
  <si>
    <t>2 Year Advanced Exchange</t>
  </si>
  <si>
    <t>Dell S520 Projector 2YR ADV EXCHANGE - 1YR BULB</t>
  </si>
  <si>
    <t>S520</t>
  </si>
  <si>
    <t>11384846</t>
  </si>
  <si>
    <t>18.74 lbs</t>
  </si>
  <si>
    <t>14.1" x 9.1" x 14.4"</t>
  </si>
  <si>
    <t>Form Factor</t>
  </si>
  <si>
    <t>Max Storage</t>
  </si>
  <si>
    <t>Hard Drives</t>
  </si>
  <si>
    <t>Optical</t>
  </si>
  <si>
    <t>RAID Controller</t>
  </si>
  <si>
    <t>Remote Management</t>
  </si>
  <si>
    <t>Other Details</t>
  </si>
  <si>
    <t>Other Details 2</t>
  </si>
  <si>
    <t>I/O Slots</t>
  </si>
  <si>
    <t>Warranty</t>
  </si>
  <si>
    <t>Server</t>
  </si>
  <si>
    <t>Server Memory</t>
  </si>
  <si>
    <t>SATA Power Expansion Cable (470-AARS)</t>
  </si>
  <si>
    <t>Server Accessory</t>
  </si>
  <si>
    <t>PowerEdge</t>
  </si>
  <si>
    <t>470-AARS</t>
  </si>
  <si>
    <t>DVD+/-RW</t>
  </si>
  <si>
    <t>PE T20 MT G3220 4GB No HDD 290W 1YR</t>
  </si>
  <si>
    <t>PowerEdge T20</t>
  </si>
  <si>
    <t>462-0992</t>
  </si>
  <si>
    <t>210-ACBT</t>
  </si>
  <si>
    <t>11262194</t>
  </si>
  <si>
    <t xml:space="preserve">4GB UDIMM, 1600 MT/s, Low Volt, Single Rank, x4 Data Width </t>
  </si>
  <si>
    <t>Diskless Configuration</t>
  </si>
  <si>
    <t xml:space="preserve">No internal optical drive </t>
  </si>
  <si>
    <t xml:space="preserve"> No RAID, No Controller</t>
  </si>
  <si>
    <t xml:space="preserve">No Server Management </t>
  </si>
  <si>
    <t xml:space="preserve">Intel Pentium G3220 3.0GHz, 3M Cache, Dual Core </t>
  </si>
  <si>
    <t>290W Single</t>
  </si>
  <si>
    <t>1YR Basic Hardware Services: Business Hours (5X10) Next Business Day Parts Delivery</t>
  </si>
  <si>
    <t>PE T20 MT E3-1225 4GB 1TB, OB SATA  290W 1YR NBD</t>
  </si>
  <si>
    <t>462-0993</t>
  </si>
  <si>
    <t>210-ACBS</t>
  </si>
  <si>
    <t>11262195</t>
  </si>
  <si>
    <t>1TB 7.2K RPM SATA Entry 3.5in Cabled Hard Drive</t>
  </si>
  <si>
    <t xml:space="preserve">Onboard SATA, HDD connected to onboard SATA Controller - No RAID </t>
  </si>
  <si>
    <t xml:space="preserve">Intel Xeon E3-1225 v3 3.2GHz, 8M Cache, Quad Core </t>
  </si>
  <si>
    <t>PE R720 2xE5-2640, 128GB, R1 2x300GB, 3YR NBD</t>
  </si>
  <si>
    <t>2U</t>
  </si>
  <si>
    <t>462-5317</t>
  </si>
  <si>
    <t>11452336</t>
  </si>
  <si>
    <t>8 x 16GB</t>
  </si>
  <si>
    <t>8 x 2.5" hard drives</t>
  </si>
  <si>
    <t>2 x 300GB 10K</t>
  </si>
  <si>
    <t>DVDRW</t>
  </si>
  <si>
    <t>Perc H710P 512MB Cache</t>
  </si>
  <si>
    <t>iDrac7 Enterprise</t>
  </si>
  <si>
    <t>2 x E5-2640</t>
  </si>
  <si>
    <t>495W</t>
  </si>
  <si>
    <t>3 YR NBD</t>
  </si>
  <si>
    <t>R720, 2 x E5-2620, 64GB, R1, 2x300GB 15K, 3YR NBD</t>
  </si>
  <si>
    <t>1U</t>
  </si>
  <si>
    <t>462-5607</t>
  </si>
  <si>
    <t>11452337</t>
  </si>
  <si>
    <t>8x8GB</t>
  </si>
  <si>
    <t>Up to 8 2.5" Hard Drives</t>
  </si>
  <si>
    <t>2 x 300GB 15K</t>
  </si>
  <si>
    <t>Perc H310</t>
  </si>
  <si>
    <t>iDrac7 Express</t>
  </si>
  <si>
    <t>2 x E5-2620</t>
  </si>
  <si>
    <t>3 YR Next Business Day</t>
  </si>
  <si>
    <t>R720, 2xE5-2670, 128GB, R1, 2x300GB, 3 YR NBD</t>
  </si>
  <si>
    <t>Rack Server</t>
  </si>
  <si>
    <t>462-5608</t>
  </si>
  <si>
    <t>11452338</t>
  </si>
  <si>
    <t>8x16GB</t>
  </si>
  <si>
    <t>Up to 8 x 2.5" hard drives</t>
  </si>
  <si>
    <t>2x300GB 15K</t>
  </si>
  <si>
    <t>Perc H710P 1GB NV Cache</t>
  </si>
  <si>
    <t>2xE5-2670</t>
  </si>
  <si>
    <t>750W</t>
  </si>
  <si>
    <t>3 Year Next Business Day</t>
  </si>
  <si>
    <t>R720, 2xE5-2609, 64GB, R1, 2x300GB, 3YR NBD</t>
  </si>
  <si>
    <t>462-5609</t>
  </si>
  <si>
    <t>11452339</t>
  </si>
  <si>
    <t>Up to 8 2.5" hard drives</t>
  </si>
  <si>
    <t>2xE5-2609</t>
  </si>
  <si>
    <t>R720,2 x E5-2660, 128GB, R1, 2x300GB, 3YR NBD</t>
  </si>
  <si>
    <t>462-5610</t>
  </si>
  <si>
    <t>11452340</t>
  </si>
  <si>
    <t>2xE5-2660</t>
  </si>
  <si>
    <t>R720, 2 x E5-2630, 64GB, 2 x 300GB, 3YR NBD</t>
  </si>
  <si>
    <t>462-5611</t>
  </si>
  <si>
    <t>11452341</t>
  </si>
  <si>
    <t>Perc H710 512MB NV Cache</t>
  </si>
  <si>
    <t>2xE5-2630</t>
  </si>
  <si>
    <t>R720, 2xE5-2690, 128GB, R1, 2x300GB, 1100W, 3YR NBD</t>
  </si>
  <si>
    <t>462-5612</t>
  </si>
  <si>
    <t>11452342</t>
  </si>
  <si>
    <t>8x16GB 1600MT/s LV Dual Rank</t>
  </si>
  <si>
    <t>Up to 8x2.5" Hard Drives</t>
  </si>
  <si>
    <t>2x300GB 15K 2.5"</t>
  </si>
  <si>
    <t>No DVD</t>
  </si>
  <si>
    <t>Perc H710 512 NV Cache</t>
  </si>
  <si>
    <t>2xE5-2690</t>
  </si>
  <si>
    <t>Redundant 1100 Watt</t>
  </si>
  <si>
    <t>R720, 2xE5-2680, 128GB, R1, 2x300GB, 1100W, 3YR NBD</t>
  </si>
  <si>
    <t>462-5613</t>
  </si>
  <si>
    <t>11452343</t>
  </si>
  <si>
    <t>2x300GB 15k 2.5"</t>
  </si>
  <si>
    <t>No Optical Drive</t>
  </si>
  <si>
    <t>Perc H710 1GB NV Cache</t>
  </si>
  <si>
    <t>2xE5-2680</t>
  </si>
  <si>
    <t>Redundant 1100 Water</t>
  </si>
  <si>
    <t>R620, 2xE5-2609 v2, 64GB, R1, 2x146K, Express, 3YR NBD</t>
  </si>
  <si>
    <t>462-5885</t>
  </si>
  <si>
    <t>210-ABVQ</t>
  </si>
  <si>
    <t>11487154</t>
  </si>
  <si>
    <t>8x8GB RDIMM, 1600MT/s, Low Volt, Single Rank, x4 Data Width</t>
  </si>
  <si>
    <t>Chassis with up to 8 Hard Drives and 3 PCIe Slots</t>
  </si>
  <si>
    <t>R1, 2x146GB 15K RPM SAS 6Gbps 2.5in Hot-plug Hard Drive</t>
  </si>
  <si>
    <t>PERC H310 Integrated RAID Controller</t>
  </si>
  <si>
    <t>iDRAC7 Express</t>
  </si>
  <si>
    <t>2xIntel Xeon E5-2609 v2 2.50GHz,10M Cache, 6.4GT/s QPI, No Turbo, 4C, 80W, Max Mem 1333MHz</t>
  </si>
  <si>
    <t>Dual, Hot-plug, Redundant Power Supply (1+1), 495W</t>
  </si>
  <si>
    <t>3 Year Basic Hardware Warranty Repair: 5x10 HW-Only, 5x10 NBD Onsite</t>
  </si>
  <si>
    <t>PowerEdge R620, 2xE5-2640 v2, 128GB, 2x146GB, 495w, 3YR NBD</t>
  </si>
  <si>
    <t>462-5886</t>
  </si>
  <si>
    <t>11487155</t>
  </si>
  <si>
    <t>8x16GB RDIMM, 1600MT/s, Low Volt, Dual Rank, x4 Data Width</t>
  </si>
  <si>
    <t>Chassis with up to 4 Hard Drives and 3 PCIe Slots</t>
  </si>
  <si>
    <t>2x146GB 15K RPM SAS 6Gbps 2.5in Hot-plug Hard Drive</t>
  </si>
  <si>
    <t>PERC H710 Integrated RAID Controller, 512MB NV Cache</t>
  </si>
  <si>
    <t>iDRAC7 Enterprise</t>
  </si>
  <si>
    <t>2xIntel® Xeon® E5-2640 v2 2.00GHz, 20M Cache, 7.2GT/s QPI, Turbo, HT, 8C, 95W, Max Mem 1600MHz</t>
  </si>
  <si>
    <t>R620, 2xE5-2620 v2, 64GB, 2x146GB, DVDRW, 495w, 3YR NBD</t>
  </si>
  <si>
    <t>462-5888</t>
  </si>
  <si>
    <t>11487156</t>
  </si>
  <si>
    <t>DVD+/-RW, SATA</t>
  </si>
  <si>
    <t>2xIntel® Xeon® E5-2620 v2 2.10GHz, 15M Cache, 7.2GT/s QPI, Turbo, HT, 6C, 80W, Max Mem 1600MHz</t>
  </si>
  <si>
    <t>PowerEdge R620, 2xE5-2660 v2, 128GB, 2x146GB, 495w, 3YR NBD</t>
  </si>
  <si>
    <t>11487157</t>
  </si>
  <si>
    <t>462-5890</t>
  </si>
  <si>
    <t>PERC H710P Integrated RAID Controller, 1GB NV Cache</t>
  </si>
  <si>
    <t>2xIntel® Xeon® E5-2660 v2 2.20GHz, 25M Cache, 8.0GT/s QPI, Turbo, HT, 10C, 95W, Max Mem 1866MHz</t>
  </si>
  <si>
    <t>PowerEdge R620, 2xE5-2630 v2, 64GB, 2x146GB, 495w, 3YR NBD</t>
  </si>
  <si>
    <t>462-5895</t>
  </si>
  <si>
    <t>11487153</t>
  </si>
  <si>
    <t>2xIntel® Xeon® E5-2630 v2 2.60GHz, 15M Cache, 7.2GT/s QPI, Turbo, HT, 6C, 80W, Max Mem 1600MHz</t>
  </si>
  <si>
    <t>PowerEdge R620, 2xE5-2690 v2, 128GB, 2x146GB, 3YR NBD</t>
  </si>
  <si>
    <t>462-5896</t>
  </si>
  <si>
    <t>11487151</t>
  </si>
  <si>
    <t>2xIntel® Xeon® E5-2690 v2 3.00GHz, 25M Cache, 8.0GT/s QPI, Turbo, HT, 10C, 130W, Max Mem 1866MHz</t>
  </si>
  <si>
    <t>Dual, Hot-plug, Redundant Power Supply (1+1), 750W</t>
  </si>
  <si>
    <t>3 Year Months Basic Hardware Warranty Repair: 5x10 HW-Only, 5x10 NBD Onsite</t>
  </si>
  <si>
    <t>PowerEdge R620, 2xE5-2670 v2, 128GB, 2x146GB, 3YR NBD</t>
  </si>
  <si>
    <t>462-5897</t>
  </si>
  <si>
    <t>11487152</t>
  </si>
  <si>
    <t>2xIntel® Xeon® E5-2670 v2 2.50GHz, 25M Cache, 8.0GT/s QPI, Turbo, HT, 10C, 115W, Max Mem 1866MHz</t>
  </si>
  <si>
    <t>PE R720 E5-2640v2 2P 32GB-R 710p/1GB 495W 1+1 2.5IN SAS iDRAC7 Ent</t>
  </si>
  <si>
    <t>2 Socket / 2U Rack Mount</t>
  </si>
  <si>
    <t>462-5923</t>
  </si>
  <si>
    <t>210-ABVP</t>
  </si>
  <si>
    <t>11509421</t>
  </si>
  <si>
    <t>2 x 16GB 1600MHz RDIMMS LV 2Rx4</t>
  </si>
  <si>
    <t>1 x 300GB 10K RPM SAS 6Gbps 2.5in Hot Plug</t>
  </si>
  <si>
    <t>DVD ROM</t>
  </si>
  <si>
    <t>PERC710p 1GB NV Cache</t>
  </si>
  <si>
    <t>2 x Intel® Xeon® E5-2640v2 (2.0GHz/8-core/95W)</t>
  </si>
  <si>
    <t>Dual Hot Plug Redundant (1+1) 495W</t>
  </si>
  <si>
    <t>Risers with up to 6, x8 PCIe Slots + 1, x16 PCIe Slot</t>
  </si>
  <si>
    <t>3 Year NBD OSR 5x10 HW Only</t>
  </si>
  <si>
    <t>PE R720 E5-2620v2 1P 16GB-R 710/512MB 495W 1+0 2.5IN SAS iDRAC7 Ent</t>
  </si>
  <si>
    <t>462-5924</t>
  </si>
  <si>
    <t>11509422</t>
  </si>
  <si>
    <t>1 x 16 GB 1600MHz RDIMMS LV 2Rx4</t>
  </si>
  <si>
    <t>PERC710 512MB NV Cache</t>
  </si>
  <si>
    <t>1 x Intel® Xeon® E5-2620v2 (2.1GHz/6-core/80W)</t>
  </si>
  <si>
    <t>Single Hot Plug (1+0) 495W</t>
  </si>
  <si>
    <t>PE R720 E5-2620v2 1P 16GB-R 710p/1GB 750W 1+1 3.5IN SAS iDRAC7 Ent</t>
  </si>
  <si>
    <t>462-5928</t>
  </si>
  <si>
    <t>11509423</t>
  </si>
  <si>
    <t>1 x 300GB 10K RPM SAS 6Gbps 2.5in Hot Plug, 3.5in Hybrid Carrier</t>
  </si>
  <si>
    <t>Dual Hot Plug Redundant (1+1) 750W</t>
  </si>
  <si>
    <t>PE R720 E5-2690v2 2P 32GB-R 710p/1GB 750W 1+1 2.5IN SAS iDRAC7 Ent</t>
  </si>
  <si>
    <t>462-5929</t>
  </si>
  <si>
    <t>11509424</t>
  </si>
  <si>
    <t>2 x 16 GB 1600MHz RDIMMS LV 2Rx4</t>
  </si>
  <si>
    <t>1 x Intel® Xeon® E5-2690v2 (3.0GHz/10-core/130W)</t>
  </si>
  <si>
    <t>PE 720 E5-2640 2P 16GB-R 710p/512MB 495W 1+1 2.5IN SAS iDRAC7 Ent</t>
  </si>
  <si>
    <t>462-5930</t>
  </si>
  <si>
    <t>11509425</t>
  </si>
  <si>
    <t>2 x 8 GB 1600MHz RDIMMS LV 2Rx4</t>
  </si>
  <si>
    <t>2 x Intel® Xeon® E5-2640 (2.50GHz/6-core/95W)</t>
  </si>
  <si>
    <t>PE 720 E5-2609v2 1P 8GB-R 710/512MB 495W 1+0 2.5IN SAS iDRAC7 Ent</t>
  </si>
  <si>
    <t>462-5931</t>
  </si>
  <si>
    <t>11509426</t>
  </si>
  <si>
    <t>1 x 8 GB 1600MHz RDIMMS LV 2Rx4</t>
  </si>
  <si>
    <t>1 x Intel® Xeon® E5-2609v2 (2.50GHz/4-core/80W)</t>
  </si>
  <si>
    <t>Single Hot Plug  (1+0) 495W</t>
  </si>
  <si>
    <t>PE R720 E5-2697v2 2P 32GB-R 710p/1GB 750W 1+1 2.5IN SAS iDRAC7 Ent</t>
  </si>
  <si>
    <t>462-5984</t>
  </si>
  <si>
    <t>11509427</t>
  </si>
  <si>
    <t>2 x 16 GB 1866MHz RDIMMS 1Rx4</t>
  </si>
  <si>
    <t>PERC710 1GB NV Cache</t>
  </si>
  <si>
    <t>2 x Intel® Xeon® E5-2697v2 (2.7GHz/12-core/130W)</t>
  </si>
  <si>
    <t>PE R720 E5-2660v2 1P 16GB-R 710p/1GB 495W 1+0 2.5IN SAS iDRAC7 Ent</t>
  </si>
  <si>
    <t>462-5985</t>
  </si>
  <si>
    <t>11509428</t>
  </si>
  <si>
    <t>1 x 16 GB 1866MHz RDIMMS 1Rx4</t>
  </si>
  <si>
    <t>1 x Intel® Xeon® E5-2660v2 (2.2GHz/10-core/25MB/95W)</t>
  </si>
  <si>
    <t>PE R720 E5-2690v2 1P 16GB-R 710p/1GB 750W 1+1 2.5IN SAS iDRAC7 Ent</t>
  </si>
  <si>
    <t>462-5995</t>
  </si>
  <si>
    <t>11509429</t>
  </si>
  <si>
    <t>PE T110 II i3-3220 4GB-U OBSATA 500GB 3.5IN</t>
  </si>
  <si>
    <t>PowerEdge T110 II</t>
  </si>
  <si>
    <t>1 Socket / Tower, T110 II Chassis with Cabled 4x3.5 Hard Drives</t>
  </si>
  <si>
    <t>462-5996</t>
  </si>
  <si>
    <t>225-0883</t>
  </si>
  <si>
    <t>11509430</t>
  </si>
  <si>
    <t>1x4GB1600MT/s, Single Ranked, Low Volt UDIMM / Max 32GB (4 DIMMs)</t>
  </si>
  <si>
    <t>Up to 12TB  / up to four 3.5” SAS, nearline SAS, or SATA drives</t>
  </si>
  <si>
    <t>Installed: 1 x 500GB 7.2K RPM SATA 3Gbps 3.5in Cabled Hard Drive</t>
  </si>
  <si>
    <t>DVD Drive, Internal</t>
  </si>
  <si>
    <t>Onboard SATA, 1-4 Hard Drives connected to onboard SATA Controller - RAID 0, 1, 10</t>
  </si>
  <si>
    <t>N/A - Baseboard Management Controller</t>
  </si>
  <si>
    <t>1 x Intel® Core® I3-3220 3.30GHz, 3M cache, Dual Core/4T (55W)</t>
  </si>
  <si>
    <t>Single cabled power supply (305W)</t>
  </si>
  <si>
    <t>Matrox® G200eW with 8MB memory</t>
  </si>
  <si>
    <t>Integrated BROADCOM BCM5722 Gigabit Ethernet Controller</t>
  </si>
  <si>
    <t>No OS</t>
  </si>
  <si>
    <t>4 PCIe G2 slots: Two x8 slots, One x4 slot, One x1 slot</t>
  </si>
  <si>
    <t>1Yr Basic HW Warranty Repair, 5x10 NBD Onsite</t>
  </si>
  <si>
    <t>USB: 2 front / 4 rear / 2 internal, E-SATA, Serial, VGA</t>
  </si>
  <si>
    <t>18.26 H x 7.45” W x 16.55” D (in)</t>
  </si>
  <si>
    <t>9/22/2014 i3-3220 processor EOL'd.  EOL this sku</t>
  </si>
  <si>
    <t>T110 II E3-1220v2 8GB-U H200 500GB 3.5IN</t>
  </si>
  <si>
    <t>462-6004</t>
  </si>
  <si>
    <t>11509431</t>
  </si>
  <si>
    <t>8GB Memory (2x4GB), 1600MT/s, Single Ranked, Low Volt UDIMM / Max 32GB (4 DIMMs)</t>
  </si>
  <si>
    <t>PERC H200 Adapter Internal RAID Controller for 3.5 HDDs, RAID 0, 1, 10</t>
  </si>
  <si>
    <t>Intel® Xeon® E3-1220v2 3.10 GHz, 8M Cache, Turbo, Quad Core/4T (69W)</t>
  </si>
  <si>
    <t>T110 II E3-1230v2 8GB-U H200 1TB 3.5IN</t>
  </si>
  <si>
    <t>462-6041</t>
  </si>
  <si>
    <t>11509292</t>
  </si>
  <si>
    <t>Installed: 1 x 1TB 7.2K RPM SATA 3Gbps 3.5in Cabled Hard Drive</t>
  </si>
  <si>
    <t>Intel® Xeon® E3-1230v2 3.30 GHz, 8M Cache, Turbo, Quad Core/8T (69W)</t>
  </si>
  <si>
    <t>T320 E5-2407v2 4GBR H310 500GB SATA3.5IN</t>
  </si>
  <si>
    <t>PowerEdge T320</t>
  </si>
  <si>
    <t>1 Socket / Tower / Non-Rackable Chassis with up to 8, 3.5" Hot-Plug Hard Drives</t>
  </si>
  <si>
    <t>462-6042</t>
  </si>
  <si>
    <t>210-ACDX</t>
  </si>
  <si>
    <t>11509293</t>
  </si>
  <si>
    <t>4GB RDIMM, 1600MT/s, Low Volt, Single Rank, x8 Data Width / Max  192GB (6 DIMM slots)</t>
  </si>
  <si>
    <t>Up to 32TB, up to four 3.5” SAS, nearline SAS, or SATA drives</t>
  </si>
  <si>
    <t>Installed: 1 x 500GB 7.2K RPM SATA 3Gbps 3.5in Hot-plug</t>
  </si>
  <si>
    <t>DVD ROM, SATA, Internal</t>
  </si>
  <si>
    <t>PERC H310 Integrated RAID Controller, Full Height, Supports RAID 0, 1, 5, 10, 50</t>
  </si>
  <si>
    <t>Basic Management</t>
  </si>
  <si>
    <t>Intel® Xeon® E5-2407 v2 2.40GHz, 10M Cache, 6.4GT/s QPI, No Turbo, 4C, 80W, Max Mem 1333MHz</t>
  </si>
  <si>
    <t>Single, Hot-plug Power Supply (1+0), 495W / NEMA 5-15P to C13 Wall Plug, 125 Volt, 15 AMP, 10 Feet</t>
  </si>
  <si>
    <t>Broadcom® 5720 dual-port 1Gb LOM</t>
  </si>
  <si>
    <t>5 PCIe slots: 1 x16 slot x16 3.0 FH, FL /1 x8 slot x4 3.0, FH, HL/1 x8 slot x4 2.0, FH, HL/1 x8 slot x4 3.0 FH, FL/1 x8 slot x1 2.0 FH, FL</t>
  </si>
  <si>
    <t xml:space="preserve"> - [U1OSSX] 1Yr Basic HW Warranty Repair, 5x10 NBD Onsite</t>
  </si>
  <si>
    <t>T320 E5-2420v2 8GBR H310 300GB SAS 2.5IN</t>
  </si>
  <si>
    <t>462-6043</t>
  </si>
  <si>
    <t>11509294</t>
  </si>
  <si>
    <t>8GB RDIMM, 1600MT/s, Low Volt, Single Rank, x4 Data Width / Max  192GB (6 DIMM slots)</t>
  </si>
  <si>
    <t>Installed: 1 x 300GB 10K RPM SAS 6Gbps 2.5in Hot-plug Hard Drive,3.5in HYB CARR</t>
  </si>
  <si>
    <t>Intel® Xeon® E5-2420 v2 2.20GHz, 15M Cache, 7.2GT/s QPI, Turbo, 6C, 80W, Max Mem 1600MHz</t>
  </si>
  <si>
    <t>- [U1OSSX] 1Yr Basic HW Warranty Repair, 5x10 NBD Onsite</t>
  </si>
  <si>
    <t>PE T420 E5-2407v2 4GBR H310 500GB SATA3.5IN</t>
  </si>
  <si>
    <t>PowerEdge T420</t>
  </si>
  <si>
    <t>2 Socket / Tower / Non-Rackable Chassis with up to 8, 3.5" Hot-Plug Hard Drives</t>
  </si>
  <si>
    <t>462-6044</t>
  </si>
  <si>
    <t>210-ACDY</t>
  </si>
  <si>
    <t>11509295</t>
  </si>
  <si>
    <t>4GB RDIMM, 1600MT/s, Low Volt, Single Rank, x8 Data Width / Up to 384GB (12 DIMM slots)</t>
  </si>
  <si>
    <t>Up to 32TB</t>
  </si>
  <si>
    <t>PERC H310 Integrated RAID Controller, Full Height</t>
  </si>
  <si>
    <t>1 x Intel® Xeon® E5-2407 v2 2.40GHz, 10M Cache, 6.4GT/s QPI, Turbo, 4C, 80W, Max Mem 1333MHz</t>
  </si>
  <si>
    <t>Broadcom® 5720 GbE Dual Port 1Gb LOM</t>
  </si>
  <si>
    <t>6 PCIe slots</t>
  </si>
  <si>
    <t>1Yr Basic HW Warranty Repair, 5x10 NBD Onsite  ($100.00)</t>
  </si>
  <si>
    <t>PE T420 E5-2420v2 8GBR H310 300GB SAS 2.5IN</t>
  </si>
  <si>
    <t>2 Socket / Tower / Non-Rackable Chassis with up to 16, 2.5" Hot-Plug Hard Drives</t>
  </si>
  <si>
    <t>462-6070</t>
  </si>
  <si>
    <t>11509296</t>
  </si>
  <si>
    <t>1x8GB RDIMM, 1600MT/s, Low Volt, Single Rank, x4 Data Width / Up to 384GB (12 DIMM slots)</t>
  </si>
  <si>
    <t>Installed:  1 x 300GB 10K RPM SAS 6Gbps 2.5in Hot-plug Hard Drive</t>
  </si>
  <si>
    <t>PE T620 E5-2609v2 4GBR H310 500GB SATA 3.5IN 3YR</t>
  </si>
  <si>
    <t>PowerEdge T620</t>
  </si>
  <si>
    <t>462-6122</t>
  </si>
  <si>
    <t>210-ABVO</t>
  </si>
  <si>
    <t>11509297</t>
  </si>
  <si>
    <t>1x4GB RDIMM, 1600 MT/s, Low Volt, Single Rank, x8 Data Width / Max: 768GB (24 DIMM slots)</t>
  </si>
  <si>
    <t>Up to 48TB</t>
  </si>
  <si>
    <t>Installed:  500GB 7.2K RPM SATA 3Gbps 3.5in Hot-plug Hard Drive</t>
  </si>
  <si>
    <t>1 x Intel® Xeon® E5-2609 v2 2.50GHz,10M Cache, 6.4GT/s QPI, No Turbo, 4C, 80W, Max Mem 1333MHz</t>
  </si>
  <si>
    <t>Intel dual-port 1GbE LOM</t>
  </si>
  <si>
    <t>7 PCIe slots</t>
  </si>
  <si>
    <t>3YR Basic Hardware Warranty Repair: 5x10 HW-Only, 5x10 NBD Onsite</t>
  </si>
  <si>
    <t>PE T620 E5-2620v2 8GBR H710 500GB SATA 3.5IN 3YR</t>
  </si>
  <si>
    <t>462-6281</t>
  </si>
  <si>
    <t>11509298</t>
  </si>
  <si>
    <t>1x8GB RDIMM, 1600MT/s, Low Volt, Single Rank, x4 Data Width  / Max: 768GB (24 DIMM slots)</t>
  </si>
  <si>
    <t>PERC H710 Integrated RAID Controller, 512MB NV Cache, Full Height</t>
  </si>
  <si>
    <t>1 x Intel® Xeon® E5-2620 v2 2.10GHz, 15M Cache, 7.2GT/s QPI, Turbo, HT, 6C, 80W, Max Mem 1600MHz</t>
  </si>
  <si>
    <t>PE T620 E5-2620v2 8GBR H710 300GB SAS 2.5IN</t>
  </si>
  <si>
    <t>2 Socket / Tower / Non-Rackable Chassis with up to 16, 2.5" Hard Drives</t>
  </si>
  <si>
    <t>462-6496</t>
  </si>
  <si>
    <t>11509299</t>
  </si>
  <si>
    <t>Installed: 1 x 300GB 10K RPM SAS 6Gbps 2.5in Hot-plug</t>
  </si>
  <si>
    <t>PE T620 E5-2640v2 8GBR H710 300GB SAS 2.5IN 3YR</t>
  </si>
  <si>
    <t>462-6497</t>
  </si>
  <si>
    <t>11509300</t>
  </si>
  <si>
    <t>1 x Intel® Xeon® E5-2640 v2 2.00GHz, 20M Cache, 7.2GT/s QPI, Turbo, HT, 8C, 95W, Max Mem 1600MHz</t>
  </si>
  <si>
    <t>1P / Tower / Chassis with up to 16, 2.5" Hot-Plug Hard Drives</t>
  </si>
  <si>
    <t>462-7537</t>
  </si>
  <si>
    <t>11526020</t>
  </si>
  <si>
    <t>1x8GB RDIMM, 1600MT/s, Low Volt, Single Rank, x4 Data Width</t>
  </si>
  <si>
    <t>Installed:  1 x 300GB 10K RPM SAS 6Gbps 2.5in Hot-plug</t>
  </si>
  <si>
    <t>Single, Hot-plug Power Supply (1+0), 495W  / NEMA 5-15P to C13 Wall Plug, 125 Volt, 15 AMP, 10 Feet</t>
  </si>
  <si>
    <t>On-Board Broadcom 5720 Dual Port 1Gb LOM</t>
  </si>
  <si>
    <t xml:space="preserve"> [U1OSSX] 1Yr Basic HW Warranty Repair, 5x10 NBD Onsite</t>
  </si>
  <si>
    <t>T420 E5-2420v2 8GBR H310 300GB SAS 2.5IN</t>
  </si>
  <si>
    <t>2P / Tower / Chassis with up to 16, 2.5" Hot-Plug Hard Drives</t>
  </si>
  <si>
    <t>462-7538</t>
  </si>
  <si>
    <t>11526021</t>
  </si>
  <si>
    <t>PE R620 E5-2609v2 1P 8GB-R H310 495W 1+0 2.5IN SAS iDRAC7 EXP 3YR</t>
  </si>
  <si>
    <t>2-socket / 1U</t>
  </si>
  <si>
    <t>462-7539</t>
  </si>
  <si>
    <t>11526022</t>
  </si>
  <si>
    <t>1 x 8GB RDIMM, 1600MT/s, Low Volt, Single Rank, x4 Data Width</t>
  </si>
  <si>
    <t>Chassis with up to 8 Hard Drives</t>
  </si>
  <si>
    <t>1 x 300GB 10K RPM SAS 6Gbps 2.5in Hot-plug</t>
  </si>
  <si>
    <t>PERC H310 Integrated RAID Controller, Low Profile, Chassis with up to 8 Hard Drives</t>
  </si>
  <si>
    <t xml:space="preserve"> Single, Hot-plug Power Supply (1+0), 495W</t>
  </si>
  <si>
    <t>Broadcom 5720 QP 1Gb Network Daughter Card</t>
  </si>
  <si>
    <t>Bezel - 4/8 Drive Chassis / ReadyRails™ Sliding Rails With Cable Management Arm</t>
  </si>
  <si>
    <t>Additional Riser with x8 PCIe Slot for x8, 2 PCIe Chassis with 1 Processor</t>
  </si>
  <si>
    <t>PE R620 E5-2620v2 1P 16GB-R 710p/512MB 495W 1+1 2.5IN SAS iDRAC7 EXP 3YR</t>
  </si>
  <si>
    <t>2-socket / 1U / Chassis with up to 8 Hard Drives and 2 PCIe Slots</t>
  </si>
  <si>
    <t>462-7555</t>
  </si>
  <si>
    <t>11526023</t>
  </si>
  <si>
    <t>2 x 8GB RDIMM, 1600MT/s, Low Volt, Single Rank, x4 Data Width</t>
  </si>
  <si>
    <t>PERC H710 Integrated RAID Controller, 512MB NV Cache, Low Profile, Chassis with up to 8 Hard Drives</t>
  </si>
  <si>
    <t>Intel® Xeon® E5-2620 v2 2.10GHz, 15M Cache, 7.2GT/s QPI, Turbo, HT, 6C, 80W, Max Mem 1600MHz</t>
  </si>
  <si>
    <t>Additional Riser with x8 PCIe Slot for x8, 2 PCIe</t>
  </si>
  <si>
    <t>PE R620 E5-2640v2 2P 16GB-R 710p/1GB 495W 1+1 10HD Chassis 2.5IN SAS iDRAC7 ENT 3YR</t>
  </si>
  <si>
    <t>2-socket / 1U / Chassis with up to 10 Hard Drives and 3 PCIe Slots</t>
  </si>
  <si>
    <t>462-7557</t>
  </si>
  <si>
    <t>11526024</t>
  </si>
  <si>
    <t>Chassis with up to 10 Hard Drives</t>
  </si>
  <si>
    <t>No Internal Optical Drive</t>
  </si>
  <si>
    <t>2 x Intel® Xeon® E5-2640 v2 2.00GHz, 20M Cache, 7.2GT/s QPI, Turbo, HT, 8C, 95W, Max Mem 1600MHz</t>
  </si>
  <si>
    <t>Bezel - 10 Drive Chassis / ReadyRails™ Sliding Rails With Cable Management Arm</t>
  </si>
  <si>
    <t>PE R620 E5-2640v2 2P 16GB-R 710p/1GB 495W 1+1 2.5IN SAS iDRAC7 ENT 3YR</t>
  </si>
  <si>
    <t>462-7559</t>
  </si>
  <si>
    <t>11526025</t>
  </si>
  <si>
    <t>PERC H710P Integrated RAID Controller, 1GB NV Cache, Low Profile, Chassis with up to 8 Hard Drives</t>
  </si>
  <si>
    <t>Additional Riser with x16 PCIe Slot for x8, 2 PCIe</t>
  </si>
  <si>
    <t>PE R620 E5-2660v2 2P 32GB-R 710p/1GB 750W 1+1 2.5IN SAS iDRAC7 ENT 3YR</t>
  </si>
  <si>
    <t>462-7561</t>
  </si>
  <si>
    <t>11526026</t>
  </si>
  <si>
    <t>2 x 16GB RDIMM, 1866MT/s, Standard Volt, Dual Rank, x4 Data Width</t>
  </si>
  <si>
    <t>2 x Intel® Xeon® E5-2660 v2 2.20GHz, 25M Cache, 8.0GT/s QPI, Turbo, HT, 10C, 95W, Max Mem 1866MHz</t>
  </si>
  <si>
    <t>Broadcom 57800 2x10Gb BT + 2x1Gb BT Network Daughter Card</t>
  </si>
  <si>
    <t>PE R620 E5-2670v2 2P 32GB-R 710p/1GB 750W 1+1 2.5IN SAS iDRAC7 ENT 3YR</t>
  </si>
  <si>
    <t>462-7562</t>
  </si>
  <si>
    <t>11526027</t>
  </si>
  <si>
    <t>2 x Intel® Xeon® E5-2670 v2 2.50GHz, 25M Cache, 8.0GT/s QPI, Turbo, HT, 10C, 115W, Max Mem 1866MHz</t>
  </si>
  <si>
    <t>PE R620 E5-2690v2 2P 32GB-R 710p/1GB 750W 1+1 10HD Chassis 2.5IN SAS iDRAC7 ENT 3YR</t>
  </si>
  <si>
    <t>462-7564</t>
  </si>
  <si>
    <t>11526028</t>
  </si>
  <si>
    <t>2 x Intel® Xeon® E5-2690 v2 3.00GHz, 25M Cache, 8.0GT/s QPI, Turbo, HT, 10C, 130W, Max Mem 1866MHz</t>
  </si>
  <si>
    <t>PE R620 E5-2690v2 2P 32GB-R 710p/1GB 750W 1+1 2.5IN SAS iDRAC7 ENT 3YR</t>
  </si>
  <si>
    <t>462-7578</t>
  </si>
  <si>
    <t>11526029</t>
  </si>
  <si>
    <t>PE R420 E5-2407v2 1P 8GB-R H310 550W 1+0 3.5IN SATA BMC 3YR</t>
  </si>
  <si>
    <t>PowerEdge R420</t>
  </si>
  <si>
    <t>2-Socket / 1U / 3.5" Chassis with up to 4 Hot Plug Hard Drives</t>
  </si>
  <si>
    <t>462-7579</t>
  </si>
  <si>
    <t>210-ACCW</t>
  </si>
  <si>
    <t>11526030</t>
  </si>
  <si>
    <t>3.5" Chassis with up to 4 Hot Plug Hard Drives</t>
  </si>
  <si>
    <t>1 x  1TB 7.2K RPM SATA 3Gbps 3.5in Hot-plug</t>
  </si>
  <si>
    <t>DVD Internal for 4HD Chassis</t>
  </si>
  <si>
    <t>1 x Intel® Xeon® E5-2407 v2 2.40GHz, 10M Cache, 6.4GT/s QPI, No Turbo, 4C, 80W, Max Mem 1333MHz</t>
  </si>
  <si>
    <t>Single Hot Plug Power Supply 550W</t>
  </si>
  <si>
    <t>Bezel  / ReadyRails™ Sliding Rails With Cable Management Arm</t>
  </si>
  <si>
    <t>PE R420 ES-2403v2 1P 1x8GB H310 550W 1+1 2.5IN SAS iDRAC7 EXP 3YR</t>
  </si>
  <si>
    <t>2-Socket / 1U / 2.5" Chassis with up to 8 Hot Plug Hard Drives</t>
  </si>
  <si>
    <t>462-7580</t>
  </si>
  <si>
    <t>11526031</t>
  </si>
  <si>
    <t>2.5" Chassis with up to 8 Hot Plug Hard Drives</t>
  </si>
  <si>
    <t>DVD Internal for 8HD Chassis</t>
  </si>
  <si>
    <t>1 x Intel® Xeon® E5-2403 v2 1.80GHz, 10M Cache, 6.4GT/s QPI, No Turbo, 4C, 80W, Max Mem 1333MHz</t>
  </si>
  <si>
    <t>Dual Hot Plug Power Supplies 550W</t>
  </si>
  <si>
    <t>PE R420 Gen12 E5-2420v2 1P 8GB-R H310 550W 1+0 2.5IN SAS iDRAC7 Express</t>
  </si>
  <si>
    <t>462-7586</t>
  </si>
  <si>
    <t>11526018</t>
  </si>
  <si>
    <t>PE R420 E5-2440v2 2P 2x8GB H310 8SFF SAS 550W 1+1 iDRAC7EXP 3YR</t>
  </si>
  <si>
    <t>462-7587</t>
  </si>
  <si>
    <t>11526019</t>
  </si>
  <si>
    <t>2 x Intel® Xeon® E5-2440 v2 1.90GHz, 20M Cache, 7.2GT/s QPI, Turbo, 8C, 95W, Max Mem 1600MHz</t>
  </si>
  <si>
    <t>EqualLogic PS4100E 12TB with 12 x 1TB 7.2K NL SAS Drives 3YR Support</t>
  </si>
  <si>
    <t>Storage</t>
  </si>
  <si>
    <t>EqualLogic PS4100E</t>
  </si>
  <si>
    <t>462-7698</t>
  </si>
  <si>
    <t>11531966</t>
  </si>
  <si>
    <t>[U39PA] 39 Months ProSupport and NBD On-site Service</t>
  </si>
  <si>
    <t>EqualLogic PS4100E 24TB with 12 x 2TB 7.2K NL SAS Drives 3YR Support</t>
  </si>
  <si>
    <t>462-7699</t>
  </si>
  <si>
    <t>11531967</t>
  </si>
  <si>
    <t>EqualLogic PS6100E 24TB with 24 x 1TB 7.2K NL SAS Drives 3YR ProSupport</t>
  </si>
  <si>
    <t>EqualLogic PS6100E</t>
  </si>
  <si>
    <t>462-7700</t>
  </si>
  <si>
    <t>11531968</t>
  </si>
  <si>
    <t>EqualLogic PS6100E 48TB with 24 x 2TB 7.2K NL SAS Drives 3YR ProSupport</t>
  </si>
  <si>
    <t>462-7701</t>
  </si>
  <si>
    <t>11531969</t>
  </si>
  <si>
    <t>EqualLogic PS6100XV 14.4TB with 24 x 600GB 15K SAS Drives 3YR ProSupport</t>
  </si>
  <si>
    <t>EqualLogic PS6100XV 3.5"</t>
  </si>
  <si>
    <t>462-7702</t>
  </si>
  <si>
    <t>11531970</t>
  </si>
  <si>
    <t>EqualLogic PS6210XS 26TB Hybrid Performance 3YR ProSupport</t>
  </si>
  <si>
    <t>EqualLogic PS6210XS 2.5"</t>
  </si>
  <si>
    <t>462-7703</t>
  </si>
  <si>
    <t>11531971</t>
  </si>
  <si>
    <t>[U39IP] 39 Months ProSupport and NBD On-site Service</t>
  </si>
  <si>
    <t>PV MD1200 DAS 3.5" SAS 12 BAY 600W RPS RKMT Expansion Array</t>
  </si>
  <si>
    <t>PowerVault MD1200</t>
  </si>
  <si>
    <t>462-7714</t>
  </si>
  <si>
    <t>11531972</t>
  </si>
  <si>
    <t xml:space="preserve"> - [U3OSW] 3Yr Basic Hardware Warranty Repair: 5x10 HW-Only, 5x10 NBD Onsite  ($1,585.00)</t>
  </si>
  <si>
    <t>PV MD1220 DAS 2.5" SAS 24 BAY 600W RPS RKMT Expansion Array</t>
  </si>
  <si>
    <t>PowerVault MD1220</t>
  </si>
  <si>
    <t>462-7782</t>
  </si>
  <si>
    <t>11531973</t>
  </si>
  <si>
    <t>PV MD3200i 1G iSCSI SAN Storage Array 2U 12 Bay Dual 4G Cache Controller</t>
  </si>
  <si>
    <t>PowerVault MD3200i</t>
  </si>
  <si>
    <t>462-8253</t>
  </si>
  <si>
    <t>11531974</t>
  </si>
  <si>
    <t xml:space="preserve"> - [U39MOSW] 39 Months Basic Hardware Warranty Repair: 5x10 HW-Only, 5x10 NBD Onsite  ($758.00)</t>
  </si>
  <si>
    <t>PowerVault</t>
  </si>
  <si>
    <t>DL1000 Appliance 3TB, 2 VM, TPM, 3YR ProSupport NBD</t>
  </si>
  <si>
    <t>DSG</t>
  </si>
  <si>
    <t>DL1000 3TB 2VM Appliance</t>
  </si>
  <si>
    <t>463-1661</t>
  </si>
  <si>
    <t>210-ACVP</t>
  </si>
  <si>
    <t>11615380</t>
  </si>
  <si>
    <t>3TB</t>
  </si>
  <si>
    <t>3TB, 2VM</t>
  </si>
  <si>
    <t>Windows Server 2012R2, Standard Edition</t>
  </si>
  <si>
    <t>ProSupport: 7x24 HW / SW Tech Support and Assistance, 3 Year</t>
  </si>
  <si>
    <t>DL1000 Appliance 3TB, No VM, TPM, 3YR ProSupport NBD</t>
  </si>
  <si>
    <t>DL1000 3TB No VM Appliance</t>
  </si>
  <si>
    <t>463-1769</t>
  </si>
  <si>
    <t>11615381</t>
  </si>
  <si>
    <t>DL1000 Appliance 2TB, No VM, TPM, 3YR ProSupport NBD</t>
  </si>
  <si>
    <t>DL1000 2TB No VM Appliance</t>
  </si>
  <si>
    <t>463-1896</t>
  </si>
  <si>
    <t>11615382</t>
  </si>
  <si>
    <t>2TB</t>
  </si>
  <si>
    <t>T630 E5-2609v3 8GB H330 300GB 8LFF 495W 3YR</t>
  </si>
  <si>
    <t>PowerEdge T630</t>
  </si>
  <si>
    <t>Tower / 2 Socket</t>
  </si>
  <si>
    <t>463-3714</t>
  </si>
  <si>
    <t>210-ACWJ</t>
  </si>
  <si>
    <t>[8G2R] 1x 8GB RDIMM, 2133MT/s, Dual Rank, x8 Data Width / Up to 24 DDR4 DIMMs</t>
  </si>
  <si>
    <t>[300H10] 1x 300GB 10K RPM SAS 6Gbps 2.5in Hot-plug Hard Drive,3.5in HYB CARR</t>
  </si>
  <si>
    <t>[16DVSA] DVD ROM, SATA, Internal</t>
  </si>
  <si>
    <t>[H330] PERC H330 RAID Controller / Supports RAID levels 0, 1, 5, 10 and 50</t>
  </si>
  <si>
    <t>[I8EXP] iDRAC8 Express, integrated Dell Remote Access Controller, Express</t>
  </si>
  <si>
    <t>[8519] 1x Intel® Xeon® E5-2609 v3 1.9GHz,15M Cache,6.40GT/s QPI,No Turbo,No HT,6C/6T (85W) Max Mem 1600MHz  </t>
  </si>
  <si>
    <t>[495NR] Single, Hot-plug Power Supply (1+0), 495W</t>
  </si>
  <si>
    <t>Support for up to 4 optional 300W internal GPU processing accelerators</t>
  </si>
  <si>
    <t>No Operating System</t>
  </si>
  <si>
    <t>8 PCIe slots: Four x16 PCIe 3.0 for FL/FH card / two x8 PCIe 2.0 for FL/FH card /  one x8 PCIe 3.0 for HL/FH card /  (Internal PERC slot): one x8 PCIe 3.0 for HL/FH card</t>
  </si>
  <si>
    <t>3 YR Basic Hardware Warranty Repair, 5X10 HW-Only, 5x10 NBD On-site</t>
  </si>
  <si>
    <t>T630 E5-2609v3 8GB H330 300GB 16SFF 495W 3YR</t>
  </si>
  <si>
    <t>463-3735</t>
  </si>
  <si>
    <t>[300S10] 1x 300GB 10K RPM SAS 6Gbps 2.5in Hot-plug Hard Drive</t>
  </si>
  <si>
    <t>[8519] 1x Intel® Xeon® E5-2609 v3 1.9GHz,15M Cache,6.40GT/s QPI,No Turbo,No HT,6C/6T (85W) Max Mem 1600MHz</t>
  </si>
  <si>
    <t>3.44" H x 18.98” W x 29.56”D</t>
  </si>
  <si>
    <t>T630 E5-2620v3 8GB H730 300GB 16SFF 495W 3YR</t>
  </si>
  <si>
    <t>463-3740</t>
  </si>
  <si>
    <t>[H7301G] PERC H730 RAID Controller, 1GB NV Cache / Supports RAID levels 0, 1, 5, 6, 10, 50, 60</t>
  </si>
  <si>
    <t>[85242] 1x Intel® Xeon® E5-2620 v3 2.4GHz,15M Cache,8.00GT/s QPI,Turbo,HT,6C/12T (85W) Max Mem 1866MHz</t>
  </si>
  <si>
    <t>T630 E5-2640v3 1P 1x8GB H730 300GB 16SFF SAS 750W 1+0 iDRAC8 ENT 3YR</t>
  </si>
  <si>
    <t>463-3747</t>
  </si>
  <si>
    <t>[I8ENT] iDRAC8 Enterprise, integrated Dell Remote Access Controller, Enterprise</t>
  </si>
  <si>
    <t>[9026] 1x Intel® Xeon® E5-2640 v3 2.6GHz,20M Cache,8.00GT/s QPI,Turbo,HT,8C/16T (90W) Max Mem 1866MHz</t>
  </si>
  <si>
    <t>[750NR] Single, Hot-plug Power Supply (1+0), 750W</t>
  </si>
  <si>
    <t>R630 E5-2609v3 8GB H330 300GB 8SFF 495W 3YR</t>
  </si>
  <si>
    <t>1U Rack / 2 Socket</t>
  </si>
  <si>
    <t>463-3945</t>
  </si>
  <si>
    <t>210-ACXS</t>
  </si>
  <si>
    <t>[8G2R] 1x 8GB RDIMM, 2133MT/s, Dual Rank, x8 Data Width / Up to 24 DDR4 DIMMs / Up to 768GB</t>
  </si>
  <si>
    <t>[82O] Chassis with up to 8 x 2.5” HDD: SAS, SATA, nearline SAS SSD: SAS, SATA</t>
  </si>
  <si>
    <t>[DVD] DVD ROM, SATA, Internal</t>
  </si>
  <si>
    <t>[495NR] Single, Hot-plug Power Supply (1+0), 495W Platinum</t>
  </si>
  <si>
    <t>[RRCMA] ReadyRails™ Sliding Rails With Cable Management Arm</t>
  </si>
  <si>
    <t>[8BZ] Bezel 8 Drive Chassis</t>
  </si>
  <si>
    <t>[5720QP] Broadcom 5720 QP 1Gb Network Daughter Card / Five USB Ports: two front, two back, one internal</t>
  </si>
  <si>
    <t>1.68" H x 18.98" W x 27.57" D</t>
  </si>
  <si>
    <t>R630 E5-2620v3 8GB H330 300GB 8SFF 495W 3YR</t>
  </si>
  <si>
    <t>463-3980</t>
  </si>
  <si>
    <t>[8G2R] 1x 8GB RDIMM, 2133MT/s, Dual Rank, x8 Data Width / Up to 24 DDR4 DIMMs Up to 768GB</t>
  </si>
  <si>
    <t>R630 E5-2640v3 8GB H730 300GB 8SFF 495W 3YR</t>
  </si>
  <si>
    <t>463-3981</t>
  </si>
  <si>
    <t xml:space="preserve"> [H7301G] PERC H730 RAID Controller, 1GB NV Cache  w/ battery-backed cache / Supports RAID levels 0, 1, 5, 6, 10, 50, 60</t>
  </si>
  <si>
    <t>R630 E5-2660v3 16G H730 300GB 8SFF 750W 3YR</t>
  </si>
  <si>
    <t>463-3982</t>
  </si>
  <si>
    <t>[16G2R] 1x 16GB RDIMM, 2133MT/s, Dual Rank, x4 Data Width / Up to 24 DDR4 DIMMs Up to 768GB</t>
  </si>
  <si>
    <t xml:space="preserve"> [H7301G] PERC H730 RAID Controller, 1GB NV Cache w/ battery-backed cache / Supports RAID levels 0, 1, 5, 6, 10, 50, 60</t>
  </si>
  <si>
    <t>[10526] 1x Intel® Xeon® E5-2660 v3 2.6GHz,25M Cache,9.60GT/s QPI,Turbo,HT,10C/20T (105W) Max Mem 2133MHz</t>
  </si>
  <si>
    <t>[750NR] Single, Hot-plug Power Supply (1+0), 750W Platinum</t>
  </si>
  <si>
    <t>R630 E5-2670v3 16G H730 300GB 8SFF 750W 3YR</t>
  </si>
  <si>
    <t>463-3990</t>
  </si>
  <si>
    <t>[12070] 1x Intel® Xeon® E5-2670 v3 2.3GHz,30M Cache,9.60GT/s QPI,Turbo,HT,12C/24T (120W) Max Mem 2133MHz</t>
  </si>
  <si>
    <t>R630 E5-2680v3 16G H730P 300GB 8SFF 750W 3YR</t>
  </si>
  <si>
    <t>463-3991</t>
  </si>
  <si>
    <t>[H7302G] PERC H730P RAID Controller, 2GB NV Cache w/ battery-backed cache / Supports RAID levels 0, 1, 5, 6, 10, 50, 60</t>
  </si>
  <si>
    <t>[12025] 1x Intel® Xeon® E5-2680 v3 2.5GHz,30M Cache,9.60GT/s QPI,Turbo,HT,12C/24T (120W) Max Mem 2133MHz</t>
  </si>
  <si>
    <t>R630 E5-2690v3 16G H730P 300GB 8SFF 750W 3YR</t>
  </si>
  <si>
    <t>463-3992</t>
  </si>
  <si>
    <t>[13526] 1x Intel® Xeon® E5-2690 v3 2.6GHz,30M Cache,9.60GT/s QPI,Turbo,HT,12C/24T (135W) Max Mem 2133MHz</t>
  </si>
  <si>
    <t>R730 E5-2609v3 8GB H330 300GB 8SFF 495W 3YR</t>
  </si>
  <si>
    <t>2U Rack / 2 Socket</t>
  </si>
  <si>
    <t>463-3993</t>
  </si>
  <si>
    <t>210-ACXU</t>
  </si>
  <si>
    <t>[258HD] Chassis with up to 8, 2.5"  HDD: SAS, SATA, nearline SAS SSD: SAS, SATA</t>
  </si>
  <si>
    <t>[DVDSA] DVD ROM, SATA, Internal</t>
  </si>
  <si>
    <t>[BEZEL] Bezel</t>
  </si>
  <si>
    <t>[RSR12] Risers with up to 1, x8 PCIe Slots + 2, x16 PCIe Slots</t>
  </si>
  <si>
    <t>25.7 lbs</t>
  </si>
  <si>
    <t>3.44" H x 17.49" W x 26.92" D</t>
  </si>
  <si>
    <t>R730 E5-2620v3 16GB H330 300GB 8SFF 495W 3YR</t>
  </si>
  <si>
    <t>463-3996</t>
  </si>
  <si>
    <t xml:space="preserve"> [16G2R] 1x 16GB RDIMM, 2133MT/s, Dual Rank, x4 Data Width / Up to 24 DDR4 DIMMs Up to 768GB</t>
  </si>
  <si>
    <t>R730xd E5-2620v3 16GB H730 1TB 12LFF750W 3YR</t>
  </si>
  <si>
    <t>463-3998</t>
  </si>
  <si>
    <t>210-ADBC</t>
  </si>
  <si>
    <t xml:space="preserve"> [16G2R] 1x 16GB RDIMM, 2133MT/s, Dual Rank, x4 Data Width</t>
  </si>
  <si>
    <t>[3512HD] Chassis with up to 12, 3.5" Hard Drives</t>
  </si>
  <si>
    <t>[1TA35] 1x 1TB 7.2K RPM SATA 6Gbps 3.5in Hot-plug Hard Drive</t>
  </si>
  <si>
    <t xml:space="preserve"> [I8ENT] iDRAC8 Enterprise, integrated Dell Remote Access Controller, Enterprise</t>
  </si>
  <si>
    <t xml:space="preserve"> [750NR] Single, Hot-plug Power Supply (1+0), 750W Platinum</t>
  </si>
  <si>
    <t>[5720QP] Broadcom 5720 QP 1Gb Network Daughter Card / Four USB Ports: one front, two back, one internal</t>
  </si>
  <si>
    <t>R730 E5-2640v3 8GB H730 300GB 8SFF 495W 3YR</t>
  </si>
  <si>
    <t>463-4003</t>
  </si>
  <si>
    <t xml:space="preserve"> [8G2R] 1x 8GB RDIMM, 2133MT/s, Dual Rank, x8 Data Width /Up to 24 DDR4 DIMMs Up to 768GB</t>
  </si>
  <si>
    <t xml:space="preserve"> [495NR] Single, Hot-plug Power Supply (1+0), 495W Platinum</t>
  </si>
  <si>
    <t>R730xd E5-2640v3 16GB H730 24SFF 750W 3YR</t>
  </si>
  <si>
    <t>463-4004</t>
  </si>
  <si>
    <t>[2524HD] Chassis with up to 24, 2.5" Hard Drives</t>
  </si>
  <si>
    <t>R730 E5-2670v3 16GB H730P 300GB 8SFF750W 3YR</t>
  </si>
  <si>
    <t>463-4005</t>
  </si>
  <si>
    <t>R730 E5-2680v3 16GB H730P 300GB 8SFF750W 3YR</t>
  </si>
  <si>
    <t>463-4014</t>
  </si>
  <si>
    <t xml:space="preserve"> [12025] 1x Intel® Xeon® E5-2680 v3 2.5GHz,30M Cache,9.60GT/s QPI,Turbo,HT,12C/24T (120W) Max Mem 2133MHz</t>
  </si>
  <si>
    <t>VRTX 2xM620 E5-2640v2 64GB 3x1TB 3YR NBD</t>
  </si>
  <si>
    <t>VRTX M620 5U Rack</t>
  </si>
  <si>
    <t>5U Rack</t>
  </si>
  <si>
    <t>463-4042</t>
  </si>
  <si>
    <t>210-ABVN</t>
  </si>
  <si>
    <t>VRTX 2xM620 E5-2630Lv2 32GB 3x600GB 3YR NBD</t>
  </si>
  <si>
    <t>463-4043</t>
  </si>
  <si>
    <t>VRTX 2xM620 E5-2640v2 128GB 16x300GB GPU 3YR NBD</t>
  </si>
  <si>
    <t>VRTX M620 5U Tower</t>
  </si>
  <si>
    <t>5U Tower</t>
  </si>
  <si>
    <t>463-4044</t>
  </si>
  <si>
    <t>250GB 7.2K RPM SATA 3Gbps 2.5in HP 13G (400-AEED)</t>
  </si>
  <si>
    <t>Server Hard Drive</t>
  </si>
  <si>
    <t>PowerEdge 13G</t>
  </si>
  <si>
    <t>463-4900</t>
  </si>
  <si>
    <t>400-AEED</t>
  </si>
  <si>
    <t>11645185</t>
  </si>
  <si>
    <t>500GB 7.2K SATA 3Gbps 2.5in HP 13G (400-AEEM)</t>
  </si>
  <si>
    <t>463-4938</t>
  </si>
  <si>
    <t>400-AEEM</t>
  </si>
  <si>
    <t>11645186</t>
  </si>
  <si>
    <t>1TB 7.2K SATA 3Gbps 3.5in HP 13G (400-AEFB)</t>
  </si>
  <si>
    <t>463-4940</t>
  </si>
  <si>
    <t>400-AEFB</t>
  </si>
  <si>
    <t>11645187</t>
  </si>
  <si>
    <t>1TB 7.2K SATA 3Gbps 2.5in HP 13G (400-AEFD)</t>
  </si>
  <si>
    <t>463-4941</t>
  </si>
  <si>
    <t>400-AEFD</t>
  </si>
  <si>
    <t>11645188</t>
  </si>
  <si>
    <t>2TB 7.2K SATA 3Gbps 3.5in HP 13G (400-AEGG)</t>
  </si>
  <si>
    <t>463-4942</t>
  </si>
  <si>
    <t>400-AEGG</t>
  </si>
  <si>
    <t>11645161</t>
  </si>
  <si>
    <t>1TB 7.2K SATA 6Gbps 3.5in HP 13G (400-AFNN)</t>
  </si>
  <si>
    <t>463-4951</t>
  </si>
  <si>
    <t>400-AFNN</t>
  </si>
  <si>
    <t>11645162</t>
  </si>
  <si>
    <t>2TB 7.2K SATA 6Gbps 3.5in HP 13G (400-AFNP)</t>
  </si>
  <si>
    <t>463-4952</t>
  </si>
  <si>
    <t>400-AFNP</t>
  </si>
  <si>
    <t>11645163</t>
  </si>
  <si>
    <t>4TB 7.2K SATA 6Gbps 3.5in HP 13G (400-AFNR)</t>
  </si>
  <si>
    <t>463-4953</t>
  </si>
  <si>
    <t>400-AFNR</t>
  </si>
  <si>
    <t>11645164</t>
  </si>
  <si>
    <t>500GB 7.2K RPM SATA 3.5in Cabled Hard Drive 400-ACQL</t>
  </si>
  <si>
    <t>469-0007</t>
  </si>
  <si>
    <t>400-ACQL</t>
  </si>
  <si>
    <t>11590733</t>
  </si>
  <si>
    <t>1TB 7.2K RPM SATA 3.5in Cabled Hard Drive 400-ACQK</t>
  </si>
  <si>
    <t>469-0008</t>
  </si>
  <si>
    <t>400-ACQK</t>
  </si>
  <si>
    <t>11590734</t>
  </si>
  <si>
    <t>250 GB Internal 2.5-inch SATA 3Gb/s 7200 rpm 400-ACMK</t>
  </si>
  <si>
    <t>469-0009</t>
  </si>
  <si>
    <t>400-ACMK</t>
  </si>
  <si>
    <t>11590735</t>
  </si>
  <si>
    <t>PE T110 II i3-3240 4GB-U OBSATA 500GB 3.5IN</t>
  </si>
  <si>
    <t>469-2320</t>
  </si>
  <si>
    <t>11588783</t>
  </si>
  <si>
    <t>1 x 500GB 7.2K RPM SATA 3Gbps 3.5in Cabled Hard Drive</t>
  </si>
  <si>
    <t>Intel® Core® I3-3240 3.40GHz, 3M cache, Dual Core/4T (55W)</t>
  </si>
  <si>
    <t>SATA Power Expansion Cable for Install of DVD and/or 2.5in Hard Drives PE T20 470-AARS</t>
  </si>
  <si>
    <t>469-3335</t>
  </si>
  <si>
    <t>Intel Xeon E5-2407 2.20GHz, 10M Cache, 6.4GT/s QPI, No Turbo, 4C, 80W, Max Mem 1066MHz for T320/T420,</t>
  </si>
  <si>
    <t>E5-2407 2nd CPU KIT For PE T420</t>
  </si>
  <si>
    <t>469-3730</t>
  </si>
  <si>
    <t>319-1136</t>
  </si>
  <si>
    <t>10934990</t>
  </si>
  <si>
    <t>Intel Xeon E5-2620 2.00GHz, 15M Cache, 7.2GT/s QPI, Turbo, 6C, 95W, Max Mem 1333MHz, Cus Kit</t>
  </si>
  <si>
    <t>E5-2620 2nd CPU KIT For PE T620</t>
  </si>
  <si>
    <t>469-3731</t>
  </si>
  <si>
    <t>319-0750</t>
  </si>
  <si>
    <t>10934993</t>
  </si>
  <si>
    <t>Intel Xeon E5-2407 2.20GHz, 10M Cache, 6.4GT/s QPI, No Turbo, 4C, 80W, Cus Kit for R320/R420/R520</t>
  </si>
  <si>
    <t>E5-2407 2nd CPU KIT For PE R420</t>
  </si>
  <si>
    <t>469-3732</t>
  </si>
  <si>
    <t>319-1184</t>
  </si>
  <si>
    <t>10934991</t>
  </si>
  <si>
    <t xml:space="preserve">Intel XeonE5-2407 2.20GHz,10M </t>
  </si>
  <si>
    <t>REQUIRED Second CPU Upgrade Kit for PowerEdge R420, Cus Kit</t>
  </si>
  <si>
    <t>REQUIRED Second CPU UpgradeKit For R420</t>
  </si>
  <si>
    <t>469-3733</t>
  </si>
  <si>
    <t>319-1208</t>
  </si>
  <si>
    <t>10934992</t>
  </si>
  <si>
    <t xml:space="preserve">REQUIRED Second CPU UpgradeKit </t>
  </si>
  <si>
    <t>E5-2620 2nd CPU KIT For PE R620</t>
  </si>
  <si>
    <t>469-3734</t>
  </si>
  <si>
    <t>319-0787</t>
  </si>
  <si>
    <t>10934994</t>
  </si>
  <si>
    <t>Intel Xeon E5-2620 2.00GHz, 15M</t>
  </si>
  <si>
    <t>300GB 10K RPM SAS 6Gbps 2.5in Hot-plug Hard Drive, Customer Installation (341-9874)</t>
  </si>
  <si>
    <t xml:space="preserve">300GB 10K RPM SAS 6Gbps </t>
  </si>
  <si>
    <t>469-3741</t>
  </si>
  <si>
    <t>341-9874</t>
  </si>
  <si>
    <t>10934996</t>
  </si>
  <si>
    <t>500GB 7.2K RPM SATA 2.5in Hot-plug Hard Drive, Customer Installation (341-9253)</t>
  </si>
  <si>
    <t xml:space="preserve">500GB 7.2K RPM SATA 2.5in </t>
  </si>
  <si>
    <t>469-3742</t>
  </si>
  <si>
    <t xml:space="preserve"> 341-9253</t>
  </si>
  <si>
    <t>10934587</t>
  </si>
  <si>
    <t>600GB 10K RPM SAS 6Gbps 2.5in Hot-plug Hard Drive, Customer Installation (342-0851)</t>
  </si>
  <si>
    <t xml:space="preserve">600GB 10K RPM SAS 6Gbps </t>
  </si>
  <si>
    <t>469-3743</t>
  </si>
  <si>
    <t>342-0851</t>
  </si>
  <si>
    <t>10934997</t>
  </si>
  <si>
    <t>300GB 15K RPM SAS 6Gbps 2.5in Hot-plug Hard Drive, Customer Installation (342-2242)</t>
  </si>
  <si>
    <t xml:space="preserve">300GB 15K RPM SAS 6Gbps </t>
  </si>
  <si>
    <t>469-3745</t>
  </si>
  <si>
    <t>342-2242</t>
  </si>
  <si>
    <t>10934998</t>
  </si>
  <si>
    <t>146GB 15K RPM SA SCSI 6Gbps 2.5in Hot-plug Hard Drive, Customer Installation (341-9875)</t>
  </si>
  <si>
    <t xml:space="preserve">146GB 15K RPM SA SCSI 6Gbps </t>
  </si>
  <si>
    <t>469-3746</t>
  </si>
  <si>
    <t>341-9875</t>
  </si>
  <si>
    <t>10934999</t>
  </si>
  <si>
    <t>1TB 7.2K RPM SATA 3Gbps 2.5in HotPlug Hard Drive,CusKit (342-1999)</t>
  </si>
  <si>
    <t xml:space="preserve">1TB 7.2K RPM SATA 3Gbps </t>
  </si>
  <si>
    <t>469-3748</t>
  </si>
  <si>
    <t>342-1999</t>
  </si>
  <si>
    <t>10935000</t>
  </si>
  <si>
    <t>Intel Xeon E5-2620 2 GHz 15MB Cache, 6-core Kit (317-9624)</t>
  </si>
  <si>
    <t>E5-2620 2nd CPU KIT For PE R720</t>
  </si>
  <si>
    <t>469-3753</t>
  </si>
  <si>
    <t>317-9624</t>
  </si>
  <si>
    <t>10934995</t>
  </si>
  <si>
    <t>iDRAC7 Enterprise,Perpetual</t>
  </si>
  <si>
    <t>SU/2-way</t>
  </si>
  <si>
    <t>2x4GB    8GB Ram</t>
  </si>
  <si>
    <t>2.5" hot-swap SAS/ 2 x 300GB   10k RPM</t>
  </si>
  <si>
    <t>PERC H710</t>
  </si>
  <si>
    <t>1 x Xeon E5-2620</t>
  </si>
  <si>
    <t>Dual hot-swap / redundant 750W</t>
  </si>
  <si>
    <t>7 PCle slots</t>
  </si>
  <si>
    <t>3-year NBD</t>
  </si>
  <si>
    <t>PE R620,512MB,IntelXeon E5-2620,4GB,1333MHz,300GB,DVDR,39Mo Basic HW Repair;5x10HWOnly, 5x10NBD Onsite</t>
  </si>
  <si>
    <t>469-3780</t>
  </si>
  <si>
    <t>225-2108</t>
  </si>
  <si>
    <t>10925400</t>
  </si>
  <si>
    <t>Up to 10TB</t>
  </si>
  <si>
    <t>ReadyRails included</t>
  </si>
  <si>
    <t>3 PCle slots</t>
  </si>
  <si>
    <t>PE R720,512MB,IntelXeon E5-2620,4GB,300GB,DVD,SATA,3YR BasicHWRepair;5x10HW Only,5x10NBD Onsite</t>
  </si>
  <si>
    <t>469-3781</t>
  </si>
  <si>
    <t>225-2133</t>
  </si>
  <si>
    <t>10925401</t>
  </si>
  <si>
    <t>Up to 24TB</t>
  </si>
  <si>
    <t>Intel Xeon E5-2620 v2 2nd Proc Upgrade Kit for T620 338-BDGW</t>
  </si>
  <si>
    <t>Processor Upgrade</t>
  </si>
  <si>
    <t>469-3926</t>
  </si>
  <si>
    <t>338-BDGW</t>
  </si>
  <si>
    <t>11556476</t>
  </si>
  <si>
    <t>Intel Xeon E5-2609v2 2nd Proc Upgrade Kit for T620 338-BDGX</t>
  </si>
  <si>
    <t>469-3927</t>
  </si>
  <si>
    <t>338-BDGX</t>
  </si>
  <si>
    <t>11556475</t>
  </si>
  <si>
    <t>550-Watt Power Supply for R320 R420 331-7133</t>
  </si>
  <si>
    <t>469-3928</t>
  </si>
  <si>
    <t>331-7133</t>
  </si>
  <si>
    <t>11556474</t>
  </si>
  <si>
    <t>2nd Proc  Intel Xeon E5-2407v2 for R420 338-BDYM (Requires Install Kit 469-3733)</t>
  </si>
  <si>
    <t>469-3929</t>
  </si>
  <si>
    <t>338-BDYM</t>
  </si>
  <si>
    <t>11556473</t>
  </si>
  <si>
    <t>2nd Proc Intel® Xeon® E5-2403 v2 for R420 338-BDYW (Requires Install Kit 469-3733)</t>
  </si>
  <si>
    <t>469-3930</t>
  </si>
  <si>
    <t>338-BDYW</t>
  </si>
  <si>
    <t>11556466</t>
  </si>
  <si>
    <t>DVD ROM Optical Drive SATA for R420 R620 318-1491</t>
  </si>
  <si>
    <t>469-4839</t>
  </si>
  <si>
    <t>318-1491</t>
  </si>
  <si>
    <t>11556469</t>
  </si>
  <si>
    <t>8X SATA Internal DVD-ROM Drive for R520 R720 R820 318-3175</t>
  </si>
  <si>
    <t>469-4840</t>
  </si>
  <si>
    <t>318-3175</t>
  </si>
  <si>
    <t>11556468</t>
  </si>
  <si>
    <t>2nd Proc E5-2609 v2 for R620 338-BDIC</t>
  </si>
  <si>
    <t>469-4841</t>
  </si>
  <si>
    <t>338-BDIC</t>
  </si>
  <si>
    <t>11556464</t>
  </si>
  <si>
    <t>2nd Proc Xeon E5-2620 v2 for R620 338-BDHN</t>
  </si>
  <si>
    <t>469-4842</t>
  </si>
  <si>
    <t>338-BDHN</t>
  </si>
  <si>
    <t>11556472</t>
  </si>
  <si>
    <t>2nd Proc Intel® Xeon® E5-2420 v2 for T420 338-BDYJ</t>
  </si>
  <si>
    <t>469-4843</t>
  </si>
  <si>
    <t>338-BDYJ</t>
  </si>
  <si>
    <t>11556470</t>
  </si>
  <si>
    <t>2nd Proc Xeon E5-2407 v2 for  T420 338-BDYC</t>
  </si>
  <si>
    <t>469-4844</t>
  </si>
  <si>
    <t>338-BDYC</t>
  </si>
  <si>
    <t>11556471</t>
  </si>
  <si>
    <t>8X SATA Internal DVDRW Drive 313-9108</t>
  </si>
  <si>
    <t>Server DVDRW Option Kit</t>
  </si>
  <si>
    <t>496-0000</t>
  </si>
  <si>
    <t>313-9108</t>
  </si>
  <si>
    <t>11556477</t>
  </si>
  <si>
    <t>4 GB Dell Certified Replacement Memory Module for Select Dell Systems - 2Rx8 RDIMM 1333MHz LV</t>
  </si>
  <si>
    <t>SNP9J5WFC/4G</t>
  </si>
  <si>
    <t>A6996785</t>
  </si>
  <si>
    <t>10934989</t>
  </si>
  <si>
    <t>4GB Memory 1Rx8 RDIMM 1600MHz LV A7316748</t>
  </si>
  <si>
    <t>SNPN1TP1C/4G</t>
  </si>
  <si>
    <t>11556465</t>
  </si>
  <si>
    <t>8 GB Dell Certified Replacement Memory Module for Select Dell Systems - 2Rx4 RDIMM 1333MHz LV</t>
  </si>
  <si>
    <t>SNPP9RN2C/8G</t>
  </si>
  <si>
    <t>A6996808</t>
  </si>
  <si>
    <t>10934588</t>
  </si>
  <si>
    <t>12/30/14 - The SKU Matrix for SNPP9RN2C/8G has the Dell SKU as A6199968 (not on the CRT). The SKU  on the CRT is A6996808. The new SKU is A7990613. Pending Review</t>
  </si>
  <si>
    <t>Transceiver</t>
  </si>
  <si>
    <t>Video Card</t>
  </si>
  <si>
    <t>512mb Nvidia NSV 310 Low Profile Graphic Card for Precision</t>
  </si>
  <si>
    <t>461-6184</t>
  </si>
  <si>
    <t>320-9687</t>
  </si>
  <si>
    <t>2GB AMD FirePro W5000 full height graphic card for Precision</t>
  </si>
  <si>
    <t>461-6185</t>
  </si>
  <si>
    <t>320-9690</t>
  </si>
  <si>
    <t>512mb AMD Firepro 2270 for Precision</t>
  </si>
  <si>
    <t>461-6186</t>
  </si>
  <si>
    <t>320-9757</t>
  </si>
  <si>
    <t>512mb nVidia NVS 310 Low Profile for Precision</t>
  </si>
  <si>
    <t>461-6188</t>
  </si>
  <si>
    <t>320-9764</t>
  </si>
  <si>
    <t>3GB nVidia Quadro K4000 Graphic Card for Precision</t>
  </si>
  <si>
    <t>461-6190</t>
  </si>
  <si>
    <t>490-0846</t>
  </si>
  <si>
    <t>Docking</t>
  </si>
  <si>
    <t>Dell XPS 18 Stand with Adapter</t>
  </si>
  <si>
    <t>461-6191</t>
  </si>
  <si>
    <t>332-1529</t>
  </si>
  <si>
    <t>KACE</t>
  </si>
  <si>
    <t>Kace EDU VK3100 300 NODE min</t>
  </si>
  <si>
    <t>462-3602</t>
  </si>
  <si>
    <t>225-3830</t>
  </si>
  <si>
    <t>Kace EDU VK2100 300 NODE min</t>
  </si>
  <si>
    <t>462-3605</t>
  </si>
  <si>
    <t>225-3614</t>
  </si>
  <si>
    <t>Kace COMM VK2100</t>
  </si>
  <si>
    <t>462-3607</t>
  </si>
  <si>
    <t>225-3613</t>
  </si>
  <si>
    <t>Kace EDU VK1100 300 NODE min</t>
  </si>
  <si>
    <t>462-3609</t>
  </si>
  <si>
    <t>225-3576</t>
  </si>
  <si>
    <t>Kace COMM VK3100</t>
  </si>
  <si>
    <t>462-3610</t>
  </si>
  <si>
    <t>225-3829</t>
  </si>
  <si>
    <t>Kace COMM VK1100</t>
  </si>
  <si>
    <t>462-3612</t>
  </si>
  <si>
    <t>225-3575</t>
  </si>
  <si>
    <t>Dell Tablet Case for Venue 11 Pro, Model 5130</t>
  </si>
  <si>
    <t>Dell Tablet Case - Venue 11 Pro Model 5130</t>
  </si>
  <si>
    <t>462-3613</t>
  </si>
  <si>
    <t>460-BBGD</t>
  </si>
  <si>
    <t>Targus SafePort Rugged Max Pro Case in black for Dell Venue 11 Pro, Model 5130</t>
  </si>
  <si>
    <t>462-3614</t>
  </si>
  <si>
    <t>11292137</t>
  </si>
  <si>
    <t>A7249902</t>
  </si>
  <si>
    <t>462-3615</t>
  </si>
  <si>
    <t>11292098</t>
  </si>
  <si>
    <t>332-1396</t>
  </si>
  <si>
    <t>Lock</t>
  </si>
  <si>
    <t>Dell Combination Lock</t>
  </si>
  <si>
    <t>462-3616</t>
  </si>
  <si>
    <t>11292118</t>
  </si>
  <si>
    <t>332-1673</t>
  </si>
  <si>
    <t>Dell Premium Keyed Lock</t>
  </si>
  <si>
    <t>462-3617</t>
  </si>
  <si>
    <t>11292117</t>
  </si>
  <si>
    <t>332-1672</t>
  </si>
  <si>
    <t>Dell KB522 Business Multimedia Keyboard</t>
  </si>
  <si>
    <t>462-3618</t>
  </si>
  <si>
    <t>11292116</t>
  </si>
  <si>
    <t>331-9653</t>
  </si>
  <si>
    <t>SFP,1000BASE-T,RJ45 Connector</t>
  </si>
  <si>
    <t>Transceiver SFP,1000BASE-T,RJ45 Connector N2000, N3000 Series</t>
  </si>
  <si>
    <t>462-3619</t>
  </si>
  <si>
    <t>310-7225</t>
  </si>
  <si>
    <t>Transceiver, SFP, 1000BASE-SX (331-5308)</t>
  </si>
  <si>
    <t>Transceiver, SFP, 1000BASE-SX, 850nm Wavelength, 550m Reach N2000, N3000 Series</t>
  </si>
  <si>
    <t>462-3620</t>
  </si>
  <si>
    <t>11616980</t>
  </si>
  <si>
    <t>331-5308</t>
  </si>
  <si>
    <t>Dell Networking Transceiver SFP 1000BASE-LX 1310nm Wavelength 10km Reach</t>
  </si>
  <si>
    <t>462-3621</t>
  </si>
  <si>
    <t>331-5309</t>
  </si>
  <si>
    <t>Dell Networking Transceiver SFP+ 10GbE LR 1310nm Wavelength 10km Reach</t>
  </si>
  <si>
    <t>462-3622</t>
  </si>
  <si>
    <t>331-5310</t>
  </si>
  <si>
    <t>331-5311</t>
  </si>
  <si>
    <t>CUS,XCVR,QSFP,40G,ESR (331-8335)</t>
  </si>
  <si>
    <t>CUS,XCVR,QSFP,40G,ESR</t>
  </si>
  <si>
    <t>462-3624</t>
  </si>
  <si>
    <t>331-8335</t>
  </si>
  <si>
    <t>Dell Networking Transceiver SFP+ 10GbE LRM 1310nm Wavelength 220m reach on MMF</t>
  </si>
  <si>
    <t>462-3625</t>
  </si>
  <si>
    <t>430-4909</t>
  </si>
  <si>
    <t>Dell Networking Cable SFP+ to SFP+ 10GbE Copper Twinax Direct Attach Cable - 0.5 Meter</t>
  </si>
  <si>
    <t>462-3628</t>
  </si>
  <si>
    <t>332-1664</t>
  </si>
  <si>
    <t>Dell Networking Cable SFP+ to SFP+ 10GbE Copper Twinax Direct Attach Cable - 1 Meter</t>
  </si>
  <si>
    <t>462-3629</t>
  </si>
  <si>
    <t>332-1665</t>
  </si>
  <si>
    <t>Dell Networking Cable SFP+ to SFP+ 10GbE Copper Twinax Direct Attach Cable - 5 Meters</t>
  </si>
  <si>
    <t>462-3630</t>
  </si>
  <si>
    <t>332-1666</t>
  </si>
  <si>
    <t>Dell Networking Cable SFP+ to SFP+ 10GbE Copper Twinax Direct Attach Cable - 7 Meters</t>
  </si>
  <si>
    <t>462-3631</t>
  </si>
  <si>
    <t>332-1667</t>
  </si>
  <si>
    <t>Dell Networking, Cable, QSFP+ to QSFP+, 40GbE Passive Copper Direct Attach Cable, 1 Meter, Cust Kit</t>
  </si>
  <si>
    <t>462-3632</t>
  </si>
  <si>
    <t>332-1662</t>
  </si>
  <si>
    <t>Dell Networking,Cable,40GbE (QSFP+) to 4 x 10GbE SFP+ Passive Copper Breakout Cable, 5m, Cust Kit</t>
  </si>
  <si>
    <t>462-3633</t>
  </si>
  <si>
    <t>332-1661</t>
  </si>
  <si>
    <t>Dell Networking Cable SFP+ to SFP+ 10GbE Copper Twinax Direct Attach Cable - 3 Meters</t>
  </si>
  <si>
    <t>462-3634</t>
  </si>
  <si>
    <t>332-1368</t>
  </si>
  <si>
    <t>CUS,QSFP+ Direct Attach Cable, .5m (332-1362)</t>
  </si>
  <si>
    <t>US,QSFP+ Direct Attach Cable, .5m</t>
  </si>
  <si>
    <t>462-3635</t>
  </si>
  <si>
    <t>332-1362</t>
  </si>
  <si>
    <t>CUS,QSFP+ Direct Attach Cable, 3m (332-1363)</t>
  </si>
  <si>
    <t>CUS,QSFP+ Direct Attach Cable, 3m</t>
  </si>
  <si>
    <t>462-3636</t>
  </si>
  <si>
    <t>332-1363</t>
  </si>
  <si>
    <t>CUS,QSFP+ Direct Attach Cable, 7m (332-1364)</t>
  </si>
  <si>
    <t>CUS,QSFP+ Direct Attach Cable, 7m</t>
  </si>
  <si>
    <t>462-3637</t>
  </si>
  <si>
    <t>332-1364</t>
  </si>
  <si>
    <t>CUS,QSFP+ to 4x SFP+ Breakout DAC, .5m (332-1365)</t>
  </si>
  <si>
    <t>CUS,QSFP+ to 4x SFP+ Breakout DAC, .5m</t>
  </si>
  <si>
    <t>462-3638</t>
  </si>
  <si>
    <t>332-1365</t>
  </si>
  <si>
    <t>CUS,QSFP+ to 4x SFP+ Breakout DAC, 1m (332-1369)</t>
  </si>
  <si>
    <t>CUS,QSFP+ to 4x SFP+ Breakout DAC, 1m</t>
  </si>
  <si>
    <t>462-3639</t>
  </si>
  <si>
    <t>332-1369</t>
  </si>
  <si>
    <t>CUS,QSFP+ to 4x SFP+ Breakout DAC, 3m (332-1366)</t>
  </si>
  <si>
    <t>CUS,QSFP+ to 4x SFP+ Breakout DAC, 3m</t>
  </si>
  <si>
    <t>462-3640</t>
  </si>
  <si>
    <t>332-1366</t>
  </si>
  <si>
    <t>CUS,QSFP+ to 4x SFP+ Breakout DAC, 7m (332-1367)</t>
  </si>
  <si>
    <t>CUS,QSFP+ to 4x SFP+ Breakout DAC, 7m</t>
  </si>
  <si>
    <t>462-3641</t>
  </si>
  <si>
    <t>332-1367</t>
  </si>
  <si>
    <t>Battery</t>
  </si>
  <si>
    <t>S&amp;P</t>
  </si>
  <si>
    <t>462-3748</t>
  </si>
  <si>
    <t>11292687</t>
  </si>
  <si>
    <t>451-BBFX</t>
  </si>
  <si>
    <t>462-3750</t>
  </si>
  <si>
    <t>11292689</t>
  </si>
  <si>
    <t>451-BBFV</t>
  </si>
  <si>
    <t>Case</t>
  </si>
  <si>
    <t>Targus Rug MaxPro Case Ven11Pro Intl Core or Secure Intl Core Proc</t>
  </si>
  <si>
    <t>Venue 11 Pro Targus Rug MaxPro Case</t>
  </si>
  <si>
    <t>462-3790</t>
  </si>
  <si>
    <t>11311731</t>
  </si>
  <si>
    <t>A7249903</t>
  </si>
  <si>
    <t>Dell Tablet Keyboard Venue 11 PRO</t>
  </si>
  <si>
    <t>462-3792</t>
  </si>
  <si>
    <t>11311733</t>
  </si>
  <si>
    <t>332-2366</t>
  </si>
  <si>
    <t>Venue 11 Pro -Mobile Keyboard</t>
  </si>
  <si>
    <t>462-3803</t>
  </si>
  <si>
    <t>11311735</t>
  </si>
  <si>
    <t>332-2365</t>
  </si>
  <si>
    <t>Dell Latitude E-Docking Spacer</t>
  </si>
  <si>
    <t>Spacer for 7240 and 7440</t>
  </si>
  <si>
    <t>462-3881</t>
  </si>
  <si>
    <t>11395474</t>
  </si>
  <si>
    <t>452-BBID</t>
  </si>
  <si>
    <t>Personal Edition Dell Data Protection Encryption, ProSupport 1 Year</t>
  </si>
  <si>
    <t>Software</t>
  </si>
  <si>
    <t>462-4382</t>
  </si>
  <si>
    <t>11436369</t>
  </si>
  <si>
    <t>225-1800</t>
  </si>
  <si>
    <t>Enterprise Dell Data Protection Encryption ProSupport 1 Year</t>
  </si>
  <si>
    <t>462-4384</t>
  </si>
  <si>
    <t>11436510</t>
  </si>
  <si>
    <t>462-4789</t>
  </si>
  <si>
    <t>11435122</t>
  </si>
  <si>
    <t>332-2270</t>
  </si>
  <si>
    <t>Display Port to DVI Single Link Adapter</t>
  </si>
  <si>
    <t>462-4992</t>
  </si>
  <si>
    <t>11435123</t>
  </si>
  <si>
    <t>470-AANH</t>
  </si>
  <si>
    <t>Dell Slim Power Adapter - 90-Watt</t>
  </si>
  <si>
    <t>462-5259</t>
  </si>
  <si>
    <t>11449015</t>
  </si>
  <si>
    <t>332-1833</t>
  </si>
  <si>
    <t>Dell Keyboard Smartcard USB</t>
  </si>
  <si>
    <t>462-5260</t>
  </si>
  <si>
    <t>11449016</t>
  </si>
  <si>
    <t>332-1571</t>
  </si>
  <si>
    <t>Mouse</t>
  </si>
  <si>
    <t>Dell Wireless Mouse WM324</t>
  </si>
  <si>
    <t>462-5261</t>
  </si>
  <si>
    <t>11449017</t>
  </si>
  <si>
    <t>275-BBBH</t>
  </si>
  <si>
    <t>Dell Tablet Wireless Keyboard</t>
  </si>
  <si>
    <t>Dell Tablet Wireless Keyboard Venue 8 Pro</t>
  </si>
  <si>
    <t>462-5262</t>
  </si>
  <si>
    <t>11449018</t>
  </si>
  <si>
    <t>460-BBHL</t>
  </si>
  <si>
    <t>Wireless Keyboard</t>
  </si>
  <si>
    <t>Dell 90-Watt Auto-Air DC Adapter for Select Dell Systems (330-8105)</t>
  </si>
  <si>
    <t>Dell 90-Watt Auto-Air DC Adapter for E series</t>
  </si>
  <si>
    <t>462-5862</t>
  </si>
  <si>
    <t>11487366</t>
  </si>
  <si>
    <t>330-8105</t>
  </si>
  <si>
    <t>Dell Tablet Folio - Dell Venue 11 Pro Model 5130 (460-BBJT)</t>
  </si>
  <si>
    <t>Venue 11 Pro Tablet Folio</t>
  </si>
  <si>
    <t>462-5863</t>
  </si>
  <si>
    <t>11487367</t>
  </si>
  <si>
    <t>460-BBJT</t>
  </si>
  <si>
    <t>Dell Tablet Folio - Dell Venue 11 Pro Model 7130 (460-BBKS)</t>
  </si>
  <si>
    <t>Dell Tablet Folio - Dell Venue 11 Pro Model 7130</t>
  </si>
  <si>
    <t>462-5864</t>
  </si>
  <si>
    <t>11487368</t>
  </si>
  <si>
    <t>460-BBKS</t>
  </si>
  <si>
    <t>Dell Tablet Folio - Dell Venue 11 Pro Model 7139 (460-BBKQ)</t>
  </si>
  <si>
    <t>Dell Tablet Folio - Dell Venue 11 Pro Model 7139</t>
  </si>
  <si>
    <t>462-5865</t>
  </si>
  <si>
    <t>11487361</t>
  </si>
  <si>
    <t>460-BBKQ</t>
  </si>
  <si>
    <t>Targus Meridian 11-inch Tablet Case for Dell Venue Tablets (A7651514)</t>
  </si>
  <si>
    <t>Targus Meridian 11-inch Tablet Case for Dell Venue Tablets</t>
  </si>
  <si>
    <t>462-5866</t>
  </si>
  <si>
    <t>11487362</t>
  </si>
  <si>
    <t>A7651514</t>
  </si>
  <si>
    <t>Dell Tablet Folio - Dell Venue 7 (460-BBHN)</t>
  </si>
  <si>
    <t>Dell Tablet Folio - Dell Venue 7</t>
  </si>
  <si>
    <t>462-5867</t>
  </si>
  <si>
    <t>11487363</t>
  </si>
  <si>
    <t>460-BBHN</t>
  </si>
  <si>
    <t>Dell Tablet Case - Dell Venue 7 (460-BBHT)</t>
  </si>
  <si>
    <t>462-5868</t>
  </si>
  <si>
    <t>11487364</t>
  </si>
  <si>
    <t>460-BBHT</t>
  </si>
  <si>
    <t>462-5869</t>
  </si>
  <si>
    <t>11487365</t>
  </si>
  <si>
    <t>460-BBLR</t>
  </si>
  <si>
    <t>Dell Professional Topload Carrying Case - 14” (460-BBMO)</t>
  </si>
  <si>
    <t>462-5871</t>
  </si>
  <si>
    <t>11487369</t>
  </si>
  <si>
    <t>460-BBMO</t>
  </si>
  <si>
    <t>452-BBIR</t>
  </si>
  <si>
    <t>Dell 7200 RPM Serial ATA Hard Drive - 500 GB (341-7001)</t>
  </si>
  <si>
    <t>7200 RPM Serial ATA Hard Drive - 500 GB</t>
  </si>
  <si>
    <t>462-6512</t>
  </si>
  <si>
    <t>11515190</t>
  </si>
  <si>
    <t>341-7001</t>
  </si>
  <si>
    <t>Dell 7200 RPM Serial ATA Hard Drive - 1 TB (341-8911)</t>
  </si>
  <si>
    <t>7200 RPM Serial ATA Hard Drive - 1 TB</t>
  </si>
  <si>
    <t>462-6513</t>
  </si>
  <si>
    <t>11515191</t>
  </si>
  <si>
    <t>341-8911</t>
  </si>
  <si>
    <t>Dell 2 TB 7200 RPM Serial ATA Hot Plug Hard Drive for Select Dell PowerEdge Servers (341-9726)</t>
  </si>
  <si>
    <t>2 TB 7200 RPM Serial ATA Hot Plug Hard Drive for Select Dell PowerEdge Servers</t>
  </si>
  <si>
    <t>462-6514</t>
  </si>
  <si>
    <t>11515192</t>
  </si>
  <si>
    <t>341-9726</t>
  </si>
  <si>
    <t>Dell 7200 RPM Near Line Serial Attached SCSI Hard Drive - 500 GB (341-9873)</t>
  </si>
  <si>
    <t>Harddrive</t>
  </si>
  <si>
    <t>500GB 7200 RPM Near Line Serial Attached SCSI - 500 GB</t>
  </si>
  <si>
    <t>462-6515</t>
  </si>
  <si>
    <t>11515193</t>
  </si>
  <si>
    <t>341-9873</t>
  </si>
  <si>
    <t>Dell 7200 RPM Near Line Serial Attached SCSI Hot Plug Hard Drive - 2 TB (342-0451)</t>
  </si>
  <si>
    <t>2TB 7200 RPM Near Line Serial Attached SCSI Hot Plug - 2 TB</t>
  </si>
  <si>
    <t>462-6516</t>
  </si>
  <si>
    <t>11515194</t>
  </si>
  <si>
    <t>342-0451</t>
  </si>
  <si>
    <t>Dell 15,000 RPM Serial Attached SCSI Hard Drive - 300 GB (342-0452)</t>
  </si>
  <si>
    <t>300 GB 15,000 RPM Serial Attached SCSI Hard Drive for Select Dell PowerEdge Servers</t>
  </si>
  <si>
    <t>462-6525</t>
  </si>
  <si>
    <t>11515195</t>
  </si>
  <si>
    <t>342-0452</t>
  </si>
  <si>
    <t>Dell 15,000 RPM Serial Attached SCSI Hard Drive - 600 GB (342-0454)</t>
  </si>
  <si>
    <t>600 GB 15,000 RPM Serial Attached SCSI Hard Drive for Select Dell PowerEdge Servers / PowerVault Storage</t>
  </si>
  <si>
    <t>462-6551</t>
  </si>
  <si>
    <t>11515196</t>
  </si>
  <si>
    <t>342-0454</t>
  </si>
  <si>
    <t>Dell 7200 RPM Serial ATA Hot Plug Hard Drive - 1 TB (342-0773)</t>
  </si>
  <si>
    <t>1 TB 7200 RPM Serial ATA Hot Plug Hard Drive for Select Dell PowerEdge Servers / PowerVault Storage</t>
  </si>
  <si>
    <t>462-6554</t>
  </si>
  <si>
    <t>11515197</t>
  </si>
  <si>
    <t>342-0773</t>
  </si>
  <si>
    <t>Dell 7200 RPM Serial ATA Hard Drive - 1 TB (342-2006)</t>
  </si>
  <si>
    <t>1TB 7.2K RPM Near-Line SAS 6Gbps 2.5in Hotplug Hard Drive</t>
  </si>
  <si>
    <t>462-6555</t>
  </si>
  <si>
    <t>11515198</t>
  </si>
  <si>
    <t>342-2006</t>
  </si>
  <si>
    <t>Dell 300GB 10K RPM SA SCSI 6Gbps 2.5in Hotplug Hard Drive in 3.5in HYB CARR,CusKit (342-2017)</t>
  </si>
  <si>
    <t>300GB 10K RPM SA SCSI 6Gbps 2.5in Hotplug in 3.5in HYB CARR,CusKit</t>
  </si>
  <si>
    <t>462-6556</t>
  </si>
  <si>
    <t>11515189</t>
  </si>
  <si>
    <t>342-2017</t>
  </si>
  <si>
    <t>Dell 7200 RPM Near Line Serial ATA Hot Plug Hard Drive - 1 TB (342-2104)</t>
  </si>
  <si>
    <t>1TB 7200 RPM Near Line Serial ATA Hot Plug - 1 TB</t>
  </si>
  <si>
    <t>462-6558</t>
  </si>
  <si>
    <t>11515201</t>
  </si>
  <si>
    <t>342-2104</t>
  </si>
  <si>
    <t>Dell 7200 RPM Near Line Serial Attached SCSI Hot Plug Hard Drive - 3 TB (342-2340)</t>
  </si>
  <si>
    <t>3TB 7200 RPM Near Line Serial Attached SCSI Hot Plug - 3 TB</t>
  </si>
  <si>
    <t>462-6559</t>
  </si>
  <si>
    <t>11515202</t>
  </si>
  <si>
    <t>342-2340</t>
  </si>
  <si>
    <t>Dell 10,000 RPM Serial Attached SCSI Hard Drive - 900 GB (342-2976)</t>
  </si>
  <si>
    <t>900GB 10,000 RPM Serial Attached - 900 GB</t>
  </si>
  <si>
    <t>462-6560</t>
  </si>
  <si>
    <t>11515203</t>
  </si>
  <si>
    <t>342-2976</t>
  </si>
  <si>
    <t>Dell 7200 RPM Serial ATA Hard Drive - 500 GB (342-3514)</t>
  </si>
  <si>
    <t>462-6575</t>
  </si>
  <si>
    <t>11515204</t>
  </si>
  <si>
    <t>342-3514</t>
  </si>
  <si>
    <t>Dell 7200 RPM Serial ATA Hot Plug Hard Drive - 4 TB (342-5274)</t>
  </si>
  <si>
    <t>4TB 7200 RPM Serial ATA Hot Plug Hard Drive</t>
  </si>
  <si>
    <t>462-6576</t>
  </si>
  <si>
    <t>11515205</t>
  </si>
  <si>
    <t>342-5274</t>
  </si>
  <si>
    <t>Dell Hard Drive - 3 TB - SATA-300 (342-5286)</t>
  </si>
  <si>
    <t>3TB 7.2K RPM SATA 3.5in Hot-plug Hard Drive,CusKit</t>
  </si>
  <si>
    <t>462-6585</t>
  </si>
  <si>
    <t>11515206</t>
  </si>
  <si>
    <t>342-5286</t>
  </si>
  <si>
    <t>3TB 7.2K RPM SATA 3.5in Cabled Hard Drive,CusKit (342-5287)</t>
  </si>
  <si>
    <t>3TB 7.2K RPM SATA 3.5in Cabled Hard Drive,CusKit</t>
  </si>
  <si>
    <t>462-6650</t>
  </si>
  <si>
    <t>11515207</t>
  </si>
  <si>
    <t>342-5287</t>
  </si>
  <si>
    <t>Dell 7200 RPM Near Line Serial Attached SCSI Hard Drive - 4 TB (342-5295)</t>
  </si>
  <si>
    <t>4TB 7200 RPM Near Line Serial Attached SCSI for Select Poweredge Servers / PowerVault Storage</t>
  </si>
  <si>
    <t>462-6771</t>
  </si>
  <si>
    <t>11515208</t>
  </si>
  <si>
    <t>342-5295</t>
  </si>
  <si>
    <t>Dell 10,000 RPM Serial Attached SCSI Hot Plug Hard Drive - 1.2 TB (342-5521)</t>
  </si>
  <si>
    <t>1.2TB 10K RPM SAS 6Gbps 2.5in Hot-plug Hard Drive,CusKit</t>
  </si>
  <si>
    <t>462-6785</t>
  </si>
  <si>
    <t>11515209</t>
  </si>
  <si>
    <t>342-5521</t>
  </si>
  <si>
    <t>100GB Solid State Drive SATA Value MLC 6Gbps 2.5in Hot-plug Drive-Limited Warranty,CusKit (342-6093)</t>
  </si>
  <si>
    <t>100GB Solid State Drive SATA Value MLC 6Gbps 2.5in Hot-plug Drive-Limited Warranty,CusKit</t>
  </si>
  <si>
    <t>462-6786</t>
  </si>
  <si>
    <t>11515210</t>
  </si>
  <si>
    <t>342-6093</t>
  </si>
  <si>
    <t>600GB 15K RPM SAS 6Gbps 2.5in Hot-plug Hard Drive,CusKit (400-ADPE)</t>
  </si>
  <si>
    <t>600GB 15K RPM SAS 6Gbps 2.5in Hot-plug Hard Drive,CusKit</t>
  </si>
  <si>
    <t>462-6788</t>
  </si>
  <si>
    <t>11515211</t>
  </si>
  <si>
    <t>400-ADPE</t>
  </si>
  <si>
    <t>Dell Broadcom 57810 DP 10Gb SR/SFP+ Converged Network Adapter (430-4764)</t>
  </si>
  <si>
    <t>Network Card</t>
  </si>
  <si>
    <t>Broadcom 57810 DP 10Gb SR/SFP+ Converged Network Adapter</t>
  </si>
  <si>
    <t>462-6904</t>
  </si>
  <si>
    <t>11515212</t>
  </si>
  <si>
    <t>430-4764</t>
  </si>
  <si>
    <t>Dell PERC H710 Integrated RAID Controller Card (342-3534)</t>
  </si>
  <si>
    <t>Raid</t>
  </si>
  <si>
    <t>PERC H710 Integrated RAID Controller Card</t>
  </si>
  <si>
    <t>462-6930</t>
  </si>
  <si>
    <t>11515199</t>
  </si>
  <si>
    <t>342-3534</t>
  </si>
  <si>
    <t>4GB CUS,DIMM,4GB,1R,1600,RDIMM,LV (319-2144)</t>
  </si>
  <si>
    <t>4GB CUS,DIMM,4GB,1R,1600,RDIMM,LV</t>
  </si>
  <si>
    <t>462-7101</t>
  </si>
  <si>
    <t>11515165</t>
  </si>
  <si>
    <t>319-2144</t>
  </si>
  <si>
    <t>4GB (1x4G),Single Ranked x4 Data Width,UDIMM,Low Volt,Customer Install C5220 (319-2172)</t>
  </si>
  <si>
    <t>4GB (1x4G),Single Ranked x4 Data Width,UDIMM,Low Volt,Customer Install C5220</t>
  </si>
  <si>
    <t>462-7107</t>
  </si>
  <si>
    <t>11515166</t>
  </si>
  <si>
    <t>319-2172</t>
  </si>
  <si>
    <t>Dell PERC H710P Integrated RAID Controller Card (342-3536)</t>
  </si>
  <si>
    <t>PERC H710P Integrated RAID Controller Card</t>
  </si>
  <si>
    <t>462-7339</t>
  </si>
  <si>
    <t>11515200</t>
  </si>
  <si>
    <t>342-3536</t>
  </si>
  <si>
    <t>Dell Broadcom 5719 Quad-Port Gigabit Network Interface Card (430-4416)</t>
  </si>
  <si>
    <t>Broadcom 5719 Quad-Port Gigabit Network Interface Card</t>
  </si>
  <si>
    <t>462-7433</t>
  </si>
  <si>
    <t>11515173</t>
  </si>
  <si>
    <t>430-4416</t>
  </si>
  <si>
    <t>Dell Broadcom 5719 Quad-Port Gigabit Network Interface Card (430-4417)</t>
  </si>
  <si>
    <t>Broadcom 5719 Low Profile Quad-Port Gigabit Network Interface Card</t>
  </si>
  <si>
    <t>462-7434</t>
  </si>
  <si>
    <t>11515174</t>
  </si>
  <si>
    <t>430-4417</t>
  </si>
  <si>
    <t>Dell Gigabit ET Quad-Port Server Low Profile Adapter (430-4432)</t>
  </si>
  <si>
    <t>Gigabit ET Quad-Port Server Low Profile</t>
  </si>
  <si>
    <t>462-7439</t>
  </si>
  <si>
    <t>11515175</t>
  </si>
  <si>
    <t>430-4432</t>
  </si>
  <si>
    <t>Dell 1 Gigabit ET Dual Port Server Adapter (430-4433)</t>
  </si>
  <si>
    <t>1 Gigabit ET Dual Port Server Adapter</t>
  </si>
  <si>
    <t>462-7440</t>
  </si>
  <si>
    <t>11515176</t>
  </si>
  <si>
    <t>430-4433</t>
  </si>
  <si>
    <t>Dell 1 Gigabit ET Quad-Port Full Height Server Adapter (430-4434)</t>
  </si>
  <si>
    <t>1 Gigabit ET Quad-Port Full Height Server Adapter</t>
  </si>
  <si>
    <t>462-7441</t>
  </si>
  <si>
    <t>11515177</t>
  </si>
  <si>
    <t>430-4434</t>
  </si>
  <si>
    <t>Power Cord for N Series Switches C13 to NEMA 5-15, 15 Amps, 3 meters 310-9259</t>
  </si>
  <si>
    <t>Power Cord for N Series Switches</t>
  </si>
  <si>
    <t>310-9259</t>
  </si>
  <si>
    <t>.5</t>
  </si>
  <si>
    <t>Dell 125 Volt Power Cord - 10 ft (310-9259)</t>
  </si>
  <si>
    <t>125 Volt Power Cord - 10 ft</t>
  </si>
  <si>
    <t>462-7442</t>
  </si>
  <si>
    <t>11515178</t>
  </si>
  <si>
    <t>Dell 495-Watt Power Supply (331-5928)</t>
  </si>
  <si>
    <t>495-Watt Power Supply for Select Dell PowerEdge Servers</t>
  </si>
  <si>
    <t>462-7443</t>
  </si>
  <si>
    <t>11515179</t>
  </si>
  <si>
    <t>331-5928</t>
  </si>
  <si>
    <t>Intel Xeon E5-2620 v2 2.10GHz, 15M Cache, 7.2GT/s QPI, Turbo, HT, 6C, 80W, Max Mem 1600MHz, CusKit (338-BDKX)</t>
  </si>
  <si>
    <t>Intel Xeon E5-2620 v2 2.10GHz, 15M Cache, 7.2GT/s QPI, Turbo, HT, 6C, 80W, Max Mem 1600MHz, CusKit</t>
  </si>
  <si>
    <t>462-7444</t>
  </si>
  <si>
    <t>11515180</t>
  </si>
  <si>
    <t>338-BDKX</t>
  </si>
  <si>
    <t>Intel Xeon E5-2640 v2 2.00GHz, 20M Cache, 7.2GT/s QPI, Turbo, HT, 8C, 95W, Max Mem 1600MHz, CusKit (338-BDLE)</t>
  </si>
  <si>
    <t>Intel Xeon E5-2640 v2 2.00GHz, 20M Cache, 7.2GT/s QPI, Turbo, HT, 8C, 95W, Max Mem 1600MHz, CusKit</t>
  </si>
  <si>
    <t>462-7445</t>
  </si>
  <si>
    <t>11515181</t>
  </si>
  <si>
    <t>338-BDLE</t>
  </si>
  <si>
    <t>Intel Xeon E5-2660 v2 2.20GHz, 25M Cache, 8.0GT/s QPI, Turbo, HT, 10C, 95W, Max Mem 1866MHz, CusKit (338-BDLG)</t>
  </si>
  <si>
    <t>Intel Xeon E5-2660 v2 2.20GHz, 25M Cache, 8.0GT/s QPI, Turbo, HT, 10C, 95W, Max Mem 1866MHz, CusKit</t>
  </si>
  <si>
    <t>462-7463</t>
  </si>
  <si>
    <t>11515182</t>
  </si>
  <si>
    <t>338-BDLG</t>
  </si>
  <si>
    <t>Intel Xeon E5-2690 v2 3.00GHz, 25M Cache, 8.0GT/s QPI, Turbo, HT, 10C, 130W, Max Mem 1866MHz, CusKit (338-BDLJ)</t>
  </si>
  <si>
    <t xml:space="preserve"> Intel Xeon E5-2690 v2 3.00GHz, 25M Cache, 8.0GT/s QPI, Turbo, HT, 10C, 130W, Max Mem 1866MHz, CusKit</t>
  </si>
  <si>
    <t>462-7465</t>
  </si>
  <si>
    <t>11515183</t>
  </si>
  <si>
    <t>338-BDLJ</t>
  </si>
  <si>
    <t>Intel Xeon E5-2609 v2 2.50GHz,10M Cache, 6.4GT/s QPI, No Turbo, 4C, 80W, Max Mem 1333MHz, CusKit (338-BDLN)</t>
  </si>
  <si>
    <t>Intel Xeon E5-2609 v2 2.50GHz,10M Cache, 6.4GT/s QPI, No Turbo, 4C, 80W, Max Mem 1333MHz, CusKit</t>
  </si>
  <si>
    <t>462-7466</t>
  </si>
  <si>
    <t>11515184</t>
  </si>
  <si>
    <t>338-BDLN</t>
  </si>
  <si>
    <t>Dell - flash memory card - 1 GB - SD (317-4884)</t>
  </si>
  <si>
    <t>Flash Memory</t>
  </si>
  <si>
    <t>flash memory card - 1 GB - SD</t>
  </si>
  <si>
    <t>462-7467</t>
  </si>
  <si>
    <t>11515185</t>
  </si>
  <si>
    <t>317-4884</t>
  </si>
  <si>
    <t>2 GB SD Card (342-1628)</t>
  </si>
  <si>
    <t>2 GB SD Card</t>
  </si>
  <si>
    <t>462-7468</t>
  </si>
  <si>
    <t>11515186</t>
  </si>
  <si>
    <t>342-1628</t>
  </si>
  <si>
    <t>Dell 16GB vFlash Storage Device Card for iDRAC7 Enterprise (342-3723)</t>
  </si>
  <si>
    <t>16GB vFlash Storage Device Card for iDRAC7 Enterprise</t>
  </si>
  <si>
    <t>462-7469</t>
  </si>
  <si>
    <t>11515187</t>
  </si>
  <si>
    <t>342-3723</t>
  </si>
  <si>
    <t>Internal Dual SD Module (331-8802)</t>
  </si>
  <si>
    <t>462-7489</t>
  </si>
  <si>
    <t>11515188</t>
  </si>
  <si>
    <t>331-8802</t>
  </si>
  <si>
    <t>E-Port Plus Port Replicator with USB 3.0 (331-7947)</t>
  </si>
  <si>
    <t>E-Port Plus Port Replicator with USB 3.0</t>
  </si>
  <si>
    <t>462-7634</t>
  </si>
  <si>
    <t>11542806</t>
  </si>
  <si>
    <t>331-7947</t>
  </si>
  <si>
    <t>462-7635</t>
  </si>
  <si>
    <t>11542796</t>
  </si>
  <si>
    <t>332-1831</t>
  </si>
  <si>
    <t>Dell 130-Watt 3-Prong AC Adapter with 3 ft Power Cord (332-1829)</t>
  </si>
  <si>
    <t>Dell 130-Watt 3-Prong AC Adapter</t>
  </si>
  <si>
    <t>462-7637</t>
  </si>
  <si>
    <t>11542800</t>
  </si>
  <si>
    <t>332-1829</t>
  </si>
  <si>
    <t>Wireless Laser Mouse (332-1399)</t>
  </si>
  <si>
    <t>Wireless Mouse</t>
  </si>
  <si>
    <t>462-7638</t>
  </si>
  <si>
    <t>11542791</t>
  </si>
  <si>
    <t>332-1399</t>
  </si>
  <si>
    <t>Wireless Mouse (332-0249)</t>
  </si>
  <si>
    <t>462-7639</t>
  </si>
  <si>
    <t>11542626</t>
  </si>
  <si>
    <t>332-0249</t>
  </si>
  <si>
    <t>Dell Rotating Folio - Venue 8 Model 3840 (460-BBLQ)</t>
  </si>
  <si>
    <t>Dell Rotating Folio - Venue 8 Model 3840</t>
  </si>
  <si>
    <t>462-7640</t>
  </si>
  <si>
    <t>11542792</t>
  </si>
  <si>
    <t>460-BBLQ</t>
  </si>
  <si>
    <t>Dell Tek Backpack - 15.6in (460-BBKN)</t>
  </si>
  <si>
    <t>Dell Tek Backpack - 15.6"</t>
  </si>
  <si>
    <t>462-7641</t>
  </si>
  <si>
    <t>11542794</t>
  </si>
  <si>
    <t>460-BBKN</t>
  </si>
  <si>
    <t>Dell Tek Backpack - 17in (460-BBKM)</t>
  </si>
  <si>
    <t>Dell Tek Backpack - 17"</t>
  </si>
  <si>
    <t>462-7642</t>
  </si>
  <si>
    <t>11542797</t>
  </si>
  <si>
    <t>460-BBKM</t>
  </si>
  <si>
    <t>Dell Tek Messenger - 17in (460-BBKO)</t>
  </si>
  <si>
    <t>Dell Tek Messenger - 17"</t>
  </si>
  <si>
    <t>462-7643</t>
  </si>
  <si>
    <t>11542795</t>
  </si>
  <si>
    <t>460-BBKO</t>
  </si>
  <si>
    <t>PowerConnect External Modular Power Supply Enclosure 331-2302</t>
  </si>
  <si>
    <t>PowerConnect External Modular Power Supply Enclosure</t>
  </si>
  <si>
    <t>462-7646</t>
  </si>
  <si>
    <t>11542804</t>
  </si>
  <si>
    <t>331-2302</t>
  </si>
  <si>
    <t>Force10, PowerCord, G-Type, 2.5M 331-5424</t>
  </si>
  <si>
    <t>Force10, PowerCord, G-Type</t>
  </si>
  <si>
    <t>462-7647</t>
  </si>
  <si>
    <t>11542627</t>
  </si>
  <si>
    <t>331-5424</t>
  </si>
  <si>
    <t>Power Cord, C13-C14, 220V, 2M 331-5432</t>
  </si>
  <si>
    <t>Power Cord, C13-C14, 220V, 2M</t>
  </si>
  <si>
    <t>462-7649</t>
  </si>
  <si>
    <t>11542624</t>
  </si>
  <si>
    <t>331-5432</t>
  </si>
  <si>
    <t>Power Cord 125 Volts, 2 Meters, C13, US 331-9352</t>
  </si>
  <si>
    <t>Power Cord 125 Volts, 2 Meters, C13</t>
  </si>
  <si>
    <t>462-7650</t>
  </si>
  <si>
    <t>11542623</t>
  </si>
  <si>
    <t>331-9352</t>
  </si>
  <si>
    <t>Power Cord N Series, 12A, C13-C14, 2M, 332-1794</t>
  </si>
  <si>
    <t>Power Cord N Series, 12A, C13-C14, 2M</t>
  </si>
  <si>
    <t>462-7652</t>
  </si>
  <si>
    <t>11542625</t>
  </si>
  <si>
    <t>332-1794</t>
  </si>
  <si>
    <t>Power Cord for N-Series POE 125V,13A,6FT,C15 to Nema 5-15P 450-ADYK</t>
  </si>
  <si>
    <t>Power Cord for N-Series POE 125V,13A,6FT,C15 to Nema 5-15P</t>
  </si>
  <si>
    <t>462-7653</t>
  </si>
  <si>
    <t>11542630</t>
  </si>
  <si>
    <t>450-ADYK</t>
  </si>
  <si>
    <t>N20XX 720-Watt Redundant Power Supply 331-2288</t>
  </si>
  <si>
    <t>N20XX 720-Watt Redundant Power Supply</t>
  </si>
  <si>
    <t>462-7654</t>
  </si>
  <si>
    <t>11542808</t>
  </si>
  <si>
    <t>331-2288</t>
  </si>
  <si>
    <t>External Power Supply N20XX, 1000w, for POE switches 331-2435</t>
  </si>
  <si>
    <t>External Power Supply N20XX, 1000w, for POE switches</t>
  </si>
  <si>
    <t>462-7655</t>
  </si>
  <si>
    <t>11542810</t>
  </si>
  <si>
    <t>331-2435</t>
  </si>
  <si>
    <t>1100w Power Supply for N3048P 450-ABKC</t>
  </si>
  <si>
    <t>1100w Power Supply for N3048P</t>
  </si>
  <si>
    <t>462-7656</t>
  </si>
  <si>
    <t>11542812</t>
  </si>
  <si>
    <t>450-ABKC</t>
  </si>
  <si>
    <t>200w Power Supply for non-POE N30XX 450-ABKD</t>
  </si>
  <si>
    <t>200w Power Supply for non-POE N30XX</t>
  </si>
  <si>
    <t>462-7657</t>
  </si>
  <si>
    <t>11542807</t>
  </si>
  <si>
    <t>450-ABKD</t>
  </si>
  <si>
    <t>715w Power Supply for N3024P 450-ABKE</t>
  </si>
  <si>
    <t>715w Power Supply for N3024P</t>
  </si>
  <si>
    <t>462-7659</t>
  </si>
  <si>
    <t>11542809</t>
  </si>
  <si>
    <t>450-ABKE</t>
  </si>
  <si>
    <t>ReadyRails Static Rails for 2/4-post Racks for N30XX N40XX 770-BBGY</t>
  </si>
  <si>
    <t>ReadyRails Static Rails for 2/4-post Racks for N30XX N40XX</t>
  </si>
  <si>
    <t>462-7660</t>
  </si>
  <si>
    <t>11542805</t>
  </si>
  <si>
    <t>770-BBGY</t>
  </si>
  <si>
    <t>TCVR SFP+ 10GbE ER 1550nm WL 40km N30XX 430-4585</t>
  </si>
  <si>
    <t>Transceiver SFP+ 10GbE ER 1550nm Wavelength 40km Reach N30XX</t>
  </si>
  <si>
    <t>462-7662</t>
  </si>
  <si>
    <t>11542814</t>
  </si>
  <si>
    <t>430-4585</t>
  </si>
  <si>
    <t>Stacking Cable Dell N2000 or N3000 , 0.25m 470-AAPV</t>
  </si>
  <si>
    <t>Stacking Cable Dell N2000 or N3000 (no cross-series stacking), 0.25m</t>
  </si>
  <si>
    <t>462-7663</t>
  </si>
  <si>
    <t>11542793</t>
  </si>
  <si>
    <t>470-AAPV</t>
  </si>
  <si>
    <t>Stacking Cable N20XX or N30XX, 1m, 470-AAPW</t>
  </si>
  <si>
    <t>Stacking Cable N20XX or N30XX (no cross-series stacking), 3m</t>
  </si>
  <si>
    <t>462-7664</t>
  </si>
  <si>
    <t>11542802</t>
  </si>
  <si>
    <t>470-AAPW</t>
  </si>
  <si>
    <t>462-7665</t>
  </si>
  <si>
    <t>11542803</t>
  </si>
  <si>
    <t>470-AAPX</t>
  </si>
  <si>
    <t>10GBT Uplink Module N30XX, 2xPorts 407-BBOB</t>
  </si>
  <si>
    <t>10GBase-T Uplink Module for N30XX Series, 2x 10GBase-T Ports (RJ45 for Cat6 or higher)</t>
  </si>
  <si>
    <t>462-7666</t>
  </si>
  <si>
    <t>11542813</t>
  </si>
  <si>
    <t>407-BBOB</t>
  </si>
  <si>
    <t>SFP+ 10GbE Uplink Module N30XX, 2xSFP+ Ports 407-BBOC</t>
  </si>
  <si>
    <t>SFP+ 10GbE Module for N30XX Series, 2x SFP+ Ports (optics or direct attach cables required)</t>
  </si>
  <si>
    <t>462-7667</t>
  </si>
  <si>
    <t>11542811</t>
  </si>
  <si>
    <t>407-BBOC</t>
  </si>
  <si>
    <t>Stand</t>
  </si>
  <si>
    <t>Dell Opti MICRO Vertical Stand (492-BBML)</t>
  </si>
  <si>
    <t>Dell Opti MICRO Vertical Stand</t>
  </si>
  <si>
    <t>462-7668</t>
  </si>
  <si>
    <t>11542798</t>
  </si>
  <si>
    <t>492-BBML</t>
  </si>
  <si>
    <t>Optical Drive</t>
  </si>
  <si>
    <t>462-7669</t>
  </si>
  <si>
    <t>11542801</t>
  </si>
  <si>
    <t>492-BBMI</t>
  </si>
  <si>
    <t>Arm Mount</t>
  </si>
  <si>
    <t>Dell Opti MICRO all-in-one Arm Mount (492-BBMJ)</t>
  </si>
  <si>
    <t>Dell Opti MICRO all-in-one Arm Mount</t>
  </si>
  <si>
    <t>462-7670</t>
  </si>
  <si>
    <t>11542799</t>
  </si>
  <si>
    <t>492-BBMJ</t>
  </si>
  <si>
    <t>VESA Mount</t>
  </si>
  <si>
    <t>Dell Opti MICRO VESA Mount (492-BBMM)</t>
  </si>
  <si>
    <t>Dell Opti MICRO VESA Mount</t>
  </si>
  <si>
    <t>462-7696</t>
  </si>
  <si>
    <t>11542628</t>
  </si>
  <si>
    <t>492-BBMM</t>
  </si>
  <si>
    <t>Dual VESA Mount</t>
  </si>
  <si>
    <t>Dell Opti MICRO Dual VESA Mount (492-BBMK)</t>
  </si>
  <si>
    <t>Dell Opti MICRO Dual VESA Mount</t>
  </si>
  <si>
    <t>462-7697</t>
  </si>
  <si>
    <t>11542629</t>
  </si>
  <si>
    <t>492-BBMK</t>
  </si>
  <si>
    <t>Dock</t>
  </si>
  <si>
    <t>Dell UltraHD Docking Station USB 3.0 (452-BBPG)</t>
  </si>
  <si>
    <t>D3100</t>
  </si>
  <si>
    <t>462-9516</t>
  </si>
  <si>
    <t>11590738</t>
  </si>
  <si>
    <t>452-BBPG</t>
  </si>
  <si>
    <t>Server Processor</t>
  </si>
  <si>
    <t>Dell Xeon E5-2609 v3 1.90 GHz 6C R630 (338-BGND)</t>
  </si>
  <si>
    <t>Server Processor R630</t>
  </si>
  <si>
    <t>462-9834</t>
  </si>
  <si>
    <t>338-BGND</t>
  </si>
  <si>
    <t>Dell Xeon E5-2620 v3 2.40 GHz 6C R630 (338-BGNW)</t>
  </si>
  <si>
    <t>462-9835</t>
  </si>
  <si>
    <t>338-BGNW</t>
  </si>
  <si>
    <t>Dell Xeon E5-2640 v3 2.60 GHz, 8C R630 (338-BGMJ)</t>
  </si>
  <si>
    <t>462-9836</t>
  </si>
  <si>
    <t>338-BGMJ</t>
  </si>
  <si>
    <t>Dell Xeon E5-2660 v3 2.60 10C R630 (338-BGNO)</t>
  </si>
  <si>
    <t>462-9837</t>
  </si>
  <si>
    <t>338-BGNO</t>
  </si>
  <si>
    <t>Dell Xeon E5-2690 v3 2.60 GHz 12C R630 (338-BGOC)</t>
  </si>
  <si>
    <t>462-9838</t>
  </si>
  <si>
    <t>338-BGOC</t>
  </si>
  <si>
    <t>Dell Xeon E5-2670 v3 2.30 GHz 12C R630 (338-BGNM)</t>
  </si>
  <si>
    <t>462-9839</t>
  </si>
  <si>
    <t>338-BGNM</t>
  </si>
  <si>
    <t>Dell Xeon E5-2680 v3 2.50 GHz 12C R630 (338-BGNF)</t>
  </si>
  <si>
    <t>462-9840</t>
  </si>
  <si>
    <t>338-BGNF</t>
  </si>
  <si>
    <t>Dell Xeon E5-2609 v3 1.90 GHz 6C R730 (338-BGKU)</t>
  </si>
  <si>
    <t>Server Processor R730/xd,Standard</t>
  </si>
  <si>
    <t>462-9841</t>
  </si>
  <si>
    <t>338-BGKU</t>
  </si>
  <si>
    <t>Dell Xeon E5-2620 v3 2.40 GHz 6C R730 (338-BGKV)</t>
  </si>
  <si>
    <t>462-9843</t>
  </si>
  <si>
    <t>338-BGKV</t>
  </si>
  <si>
    <t>Dell Xeon E5-2640 v3 2.60 GHz 8C R730 (338-BGLB)</t>
  </si>
  <si>
    <t>462-9844</t>
  </si>
  <si>
    <t>338-BGLB</t>
  </si>
  <si>
    <t>Dell Xeon E5-2670 v3 2.30 GHz 12C R730 (338-BGLH)</t>
  </si>
  <si>
    <t>462-9845</t>
  </si>
  <si>
    <t>338-BGLH</t>
  </si>
  <si>
    <t>Server Processor T630</t>
  </si>
  <si>
    <t>Dell Xeon E5-2620 v3 2.40 GHz 6C T630 (338-BGNH)</t>
  </si>
  <si>
    <t>462-9901</t>
  </si>
  <si>
    <t>338-BGNH</t>
  </si>
  <si>
    <t>Dell Xeon E5-2640 v3 2.60 GHz 8C T630 (338-BGNX)</t>
  </si>
  <si>
    <t>462-9912</t>
  </si>
  <si>
    <t>338-BGNX</t>
  </si>
  <si>
    <t>300GB 10K RPM SAS 6Gbps 2.5in HP HD (400-AEEE)</t>
  </si>
  <si>
    <t>Server Hard Drive T630 R630 R730</t>
  </si>
  <si>
    <t>462-9959</t>
  </si>
  <si>
    <t>400-AEEE</t>
  </si>
  <si>
    <t>300GB 15K RPM SAS 6Gbps 2.5in HP HD (400-AEEI)</t>
  </si>
  <si>
    <t>462-9965</t>
  </si>
  <si>
    <t>400-AEEI</t>
  </si>
  <si>
    <t>500GB 7.2K RPM NLSAS 6Gbps 2.5in HP HD (400-AEEO)</t>
  </si>
  <si>
    <t>462-9993</t>
  </si>
  <si>
    <t>400-AEEO</t>
  </si>
  <si>
    <t>600GB 10K RPM SAS 6Gbps 2.5in HP HD (400-AEES)</t>
  </si>
  <si>
    <t>462-9994</t>
  </si>
  <si>
    <t>400-AEES</t>
  </si>
  <si>
    <t>1TB 7.2K RPM NLSAS 6Gbps 2.5in HP HD (400-AEFF)</t>
  </si>
  <si>
    <t>463-0359</t>
  </si>
  <si>
    <t>400-AEFF</t>
  </si>
  <si>
    <t>1.2TB 10K RPM SAS 6Gbps 2.5in HP HD (400-AEFQ)</t>
  </si>
  <si>
    <t>463-0363</t>
  </si>
  <si>
    <t>400-AEFQ</t>
  </si>
  <si>
    <t>100GB SSD SATA VMLC 6Gbps 2.5in HP (400-AEHX)</t>
  </si>
  <si>
    <t>463-0374</t>
  </si>
  <si>
    <t>400-AEHX</t>
  </si>
  <si>
    <t>120GB SSD SATA VMLC 6Gbps 2.5in HP (400-AEIC)</t>
  </si>
  <si>
    <t>463-0428</t>
  </si>
  <si>
    <t>400-AEIC</t>
  </si>
  <si>
    <t>200GB SSD SATA VMLC 6Gbps 2.5in HP (400-AEII)</t>
  </si>
  <si>
    <t>463-0459</t>
  </si>
  <si>
    <t>400-AEII</t>
  </si>
  <si>
    <t>400GB SSD SATA VMLC 6Gbps 2.5in HP (400-AEIY)</t>
  </si>
  <si>
    <t>463-0549</t>
  </si>
  <si>
    <t>400-AEIY</t>
  </si>
  <si>
    <t>480GB SSD SATA Read Intensive MLC 6Gpbs 2.5in HP 13G (400-AFKX)</t>
  </si>
  <si>
    <t>463-0550</t>
  </si>
  <si>
    <t>400-AFKX</t>
  </si>
  <si>
    <t>60GB SSD SATA VMLC 6Gbps 2.5in HP (400-AEGU)</t>
  </si>
  <si>
    <t>463-0551</t>
  </si>
  <si>
    <t>400-AEGU</t>
  </si>
  <si>
    <t>1TB 7.2K RPM NLSAS 6Gbps 3.5in HP HD (400-AEFJ)</t>
  </si>
  <si>
    <t>Server Hard Drive T630 R730</t>
  </si>
  <si>
    <t>463-0552</t>
  </si>
  <si>
    <t>400-AEFJ</t>
  </si>
  <si>
    <t>2TB 7.2K RPM NLSAS 6Gbps 3.5in HP HD (400-AEGC)</t>
  </si>
  <si>
    <t>463-0571</t>
  </si>
  <si>
    <t>400-AEGC</t>
  </si>
  <si>
    <t>Server RAID Controller</t>
  </si>
  <si>
    <t>PERC H730P,2G,W/O,BRKT (405-AACW)</t>
  </si>
  <si>
    <t>463-0572</t>
  </si>
  <si>
    <t>405-AACW</t>
  </si>
  <si>
    <t>PERC H730,1G,ADAPTER (405-AADX)</t>
  </si>
  <si>
    <t>Server RAID Controller T630</t>
  </si>
  <si>
    <t>463-0574</t>
  </si>
  <si>
    <t>405-AADX</t>
  </si>
  <si>
    <t>PERC H830A,1GB,NVD,AD (405-AADY)</t>
  </si>
  <si>
    <t>Server RAID Controller T630 R730</t>
  </si>
  <si>
    <t>463-0575</t>
  </si>
  <si>
    <t>405-AADY</t>
  </si>
  <si>
    <t>PERC H730 Integrated RAID Controller, 1GB Cache (405-AAEJ)</t>
  </si>
  <si>
    <t>Server RAID Controller R630 R730</t>
  </si>
  <si>
    <t>463-0660</t>
  </si>
  <si>
    <t>405-AAEJ</t>
  </si>
  <si>
    <t>PERC H730P Integrated RAID Controller, 2GB Cache (405-AAEK)</t>
  </si>
  <si>
    <t>463-0704</t>
  </si>
  <si>
    <t>405-AAEK</t>
  </si>
  <si>
    <t>Dell PERC H830 (RAID) SAS 12Gb/s - PCIe 3.0 x8 (405-AAER)</t>
  </si>
  <si>
    <t>463-0705</t>
  </si>
  <si>
    <t>405-AAER</t>
  </si>
  <si>
    <t>Server Network Card</t>
  </si>
  <si>
    <t>Dell Intel I350 QP 1GB EN FH SVR ADPTR (540-BBDS)</t>
  </si>
  <si>
    <t>Server Network Card R630 R730</t>
  </si>
  <si>
    <t>463-0706</t>
  </si>
  <si>
    <t>540-BBDS</t>
  </si>
  <si>
    <t>Dell Broadcom 5720 QP 1 GB NTWK Daughter Card (540-BBHG)</t>
  </si>
  <si>
    <t>463-0709</t>
  </si>
  <si>
    <t>540-BBHG</t>
  </si>
  <si>
    <t>Server Power Supply</t>
  </si>
  <si>
    <t>PWR SPLY,1100W,NRDNT (450-AEBL)</t>
  </si>
  <si>
    <t>463-0726</t>
  </si>
  <si>
    <t>450-AEBL</t>
  </si>
  <si>
    <t>Dell - Power supply - 495-watt (450-AEBM)</t>
  </si>
  <si>
    <t>Server Power Supply T630 R630 R730</t>
  </si>
  <si>
    <t>463-0735</t>
  </si>
  <si>
    <t>450-AEBM</t>
  </si>
  <si>
    <t>463-0738</t>
  </si>
  <si>
    <t>450-AEBN</t>
  </si>
  <si>
    <t>Server SD Card</t>
  </si>
  <si>
    <t>FSD,SDIG,16G,MCL,UHS,KNGTN (385-BBHX)</t>
  </si>
  <si>
    <t>Server SD Card T630 R630 R730</t>
  </si>
  <si>
    <t>463-0740</t>
  </si>
  <si>
    <t>385-BBHX</t>
  </si>
  <si>
    <t>FSD,SDIG,8G,MCL,UHS,KNGTN (385-BBID)</t>
  </si>
  <si>
    <t>463-0741</t>
  </si>
  <si>
    <t>385-BBID</t>
  </si>
  <si>
    <t>600GB, 2.5, 10K SAS HD, PE/PV MD3620i MD3820i (342-2348)</t>
  </si>
  <si>
    <t>600GB, 2.5, 10K SAS HD, PE/PV MD3620i MD3820i</t>
  </si>
  <si>
    <t>463-0889</t>
  </si>
  <si>
    <t>342-2348</t>
  </si>
  <si>
    <t>0.9 lbs</t>
  </si>
  <si>
    <t>2.5" Height x 5.5" Width x 7.0" Depth</t>
  </si>
  <si>
    <t>Dell Tablet Dock (452-BBRE)</t>
  </si>
  <si>
    <t>Venue 11 Tablet Dock</t>
  </si>
  <si>
    <t>463-0972</t>
  </si>
  <si>
    <t>452-BBRE</t>
  </si>
  <si>
    <t>Dell Slipcase - 14" (444-BBBB)</t>
  </si>
  <si>
    <t>14-inch Slipcase</t>
  </si>
  <si>
    <t>463-1033</t>
  </si>
  <si>
    <t>444-BBBB</t>
  </si>
  <si>
    <t>146GB 15K SAS 6Gbps 2.5in HP HDD VRTX (342-3615)</t>
  </si>
  <si>
    <t>463-1339</t>
  </si>
  <si>
    <t>342-3615</t>
  </si>
  <si>
    <t>300GB 10K SAS 6Gbps 2.5in HP HDD VRTX (342-3616)</t>
  </si>
  <si>
    <t>463-1422</t>
  </si>
  <si>
    <t>342-3616</t>
  </si>
  <si>
    <t>600GB 10K SAS 6Gbps 2.5in HP HDD VRTX (342-3618)</t>
  </si>
  <si>
    <t>463-1629</t>
  </si>
  <si>
    <t>342-3618</t>
  </si>
  <si>
    <t>900GB 10K SAS 6Gbps 2.5in HP HDD VRTX (342-3620)</t>
  </si>
  <si>
    <t>463-1630</t>
  </si>
  <si>
    <t>342-3620</t>
  </si>
  <si>
    <t>300GB 15K SAS 6Gbps 2.5in HP HDD VRTX (342-4276)</t>
  </si>
  <si>
    <t>463-1631</t>
  </si>
  <si>
    <t>342-4276</t>
  </si>
  <si>
    <t>1TB 7.2K RPM NL SAS 2.5in HP HDD VRTX (342-4918)</t>
  </si>
  <si>
    <t>463-1632</t>
  </si>
  <si>
    <t>342-4918</t>
  </si>
  <si>
    <t>1.2TB 10K SAS 6Gbps 2.5in HP HDD VRTX (342-5524)</t>
  </si>
  <si>
    <t>463-1637</t>
  </si>
  <si>
    <t>342-5524</t>
  </si>
  <si>
    <t>200GB SSD SAS V SLC 6Gbps 2.5in HP VRTX (342-5634)</t>
  </si>
  <si>
    <t>463-1638</t>
  </si>
  <si>
    <t>342-5634</t>
  </si>
  <si>
    <t>400GB SSD SAS V SLC 6Gbps 2.5in HP VRTX (342-5639)</t>
  </si>
  <si>
    <t>463-1646</t>
  </si>
  <si>
    <t>342-5639</t>
  </si>
  <si>
    <t>600GB 15K SAS 6Gbps 2.5in HP HDD VRTX (400-ADPI)</t>
  </si>
  <si>
    <t>463-1660</t>
  </si>
  <si>
    <t>400-ADPI</t>
  </si>
  <si>
    <t>1M CBL 40GbE MTP(QSFP+) to 4xLC (SFP+)(331-8150)</t>
  </si>
  <si>
    <t>MTP Fiber Cable</t>
  </si>
  <si>
    <t>N40xx</t>
  </si>
  <si>
    <t>463-2344</t>
  </si>
  <si>
    <t>11616732</t>
  </si>
  <si>
    <t>331-8150</t>
  </si>
  <si>
    <t>3M CBL 40GbE MTP(QSFP+) to 4xLC (SFP+) (331-8152)</t>
  </si>
  <si>
    <t>463-2345</t>
  </si>
  <si>
    <t>11616724</t>
  </si>
  <si>
    <t>331-8152</t>
  </si>
  <si>
    <t>5M CBL 40GbE MTP(QSFP+) to 4xLC (SFP+) (331-8154)</t>
  </si>
  <si>
    <t>463-2346</t>
  </si>
  <si>
    <t>11616726</t>
  </si>
  <si>
    <t>331-8154</t>
  </si>
  <si>
    <t>7M CBL 40GbE MTP(QSFP+) to 4xLC (SFP+) (331-8156)</t>
  </si>
  <si>
    <t>463-2347</t>
  </si>
  <si>
    <t>11616727</t>
  </si>
  <si>
    <t>331-8156</t>
  </si>
  <si>
    <t>1M CBL QSFP+ to QSFP+ OM3 MTP Fiber (331-8159)</t>
  </si>
  <si>
    <t>463-2348</t>
  </si>
  <si>
    <t>11616733</t>
  </si>
  <si>
    <t>331-8159</t>
  </si>
  <si>
    <t>5M CBL QSFP+ to QSFP+ OM3 MTP Fiber (331-8163)</t>
  </si>
  <si>
    <t>463-2376</t>
  </si>
  <si>
    <t>11616711</t>
  </si>
  <si>
    <t>331-8163</t>
  </si>
  <si>
    <t>10M CBL QSFP+ to QSFP+ OM3 MTP Fiber (331-9092)</t>
  </si>
  <si>
    <t>463-2377</t>
  </si>
  <si>
    <t>11616712</t>
  </si>
  <si>
    <t>331-9092</t>
  </si>
  <si>
    <t>25M CBL QSFP+ to QSFP+ OM3 MTP Fiber (331-9093)</t>
  </si>
  <si>
    <t>463-2378</t>
  </si>
  <si>
    <t>11616713</t>
  </si>
  <si>
    <t>331-9093</t>
  </si>
  <si>
    <t>50M CBL QSFP+ to QSFP+ OM3 MTP Fiber (331-9094)</t>
  </si>
  <si>
    <t>463-2379</t>
  </si>
  <si>
    <t>11616714</t>
  </si>
  <si>
    <t>331-9094</t>
  </si>
  <si>
    <t>10FT Power Cable 125V C13 to NEMA 5-15P (470-ABBX)</t>
  </si>
  <si>
    <t>Power Cord</t>
  </si>
  <si>
    <t>N20xx N30xx N40xx</t>
  </si>
  <si>
    <t>463-2380</t>
  </si>
  <si>
    <t>11616715</t>
  </si>
  <si>
    <t>470-ABBX</t>
  </si>
  <si>
    <t>5M CBL Passive COP QSFP+ to QSFP+ 40GbE (332-1663)</t>
  </si>
  <si>
    <t>QSFP+ Direct Attach Cables</t>
  </si>
  <si>
    <t>463-2508</t>
  </si>
  <si>
    <t>11616716</t>
  </si>
  <si>
    <t>332-1663</t>
  </si>
  <si>
    <t>40GbE QSFP+ Short Reach on OM3/OM7 XCVR (430-4593)</t>
  </si>
  <si>
    <t>463-2510</t>
  </si>
  <si>
    <t>11616717</t>
  </si>
  <si>
    <t>430-4593</t>
  </si>
  <si>
    <t>40Gb QSFP+ PSM4 w/1M pigtail to MPO XCVR (470-AANQ)</t>
  </si>
  <si>
    <t>463-2535</t>
  </si>
  <si>
    <t>11616718</t>
  </si>
  <si>
    <t>470-AANQ</t>
  </si>
  <si>
    <t>40Gb QSFP+ PSM4 w/5M pigtail to MPO XCVR (470-AANR)</t>
  </si>
  <si>
    <t>463-2624</t>
  </si>
  <si>
    <t>11616719</t>
  </si>
  <si>
    <t>470-AANR</t>
  </si>
  <si>
    <t>40Gb QSFP+ PSM4 w15M pigtail to MPO XCVR (470-AANS)</t>
  </si>
  <si>
    <t>463-2634</t>
  </si>
  <si>
    <t>11616720</t>
  </si>
  <si>
    <t>470-AANS</t>
  </si>
  <si>
    <t>SFP 100BASE-FX 1310nm 2km Reach XCVR (331-5158)</t>
  </si>
  <si>
    <t>463-2769</t>
  </si>
  <si>
    <t>11616721</t>
  </si>
  <si>
    <t>331-5158</t>
  </si>
  <si>
    <t>SFP 1GbE ZX 1550nm 80km Reach XCVR (430-4586)</t>
  </si>
  <si>
    <t>463-2776</t>
  </si>
  <si>
    <t>11616722</t>
  </si>
  <si>
    <t>430-4586</t>
  </si>
  <si>
    <t>Uplink Module 4x 10GBase-T RJ45 Hot Swap (331-8188)</t>
  </si>
  <si>
    <t>Uplink Module</t>
  </si>
  <si>
    <t>463-2777</t>
  </si>
  <si>
    <t>11616708</t>
  </si>
  <si>
    <t>331-8188</t>
  </si>
  <si>
    <t>Uplink Module 2x QSFP+ 40GbE Hot Swap (331-8189)</t>
  </si>
  <si>
    <t>463-2813</t>
  </si>
  <si>
    <t>11616709</t>
  </si>
  <si>
    <t>331-8189</t>
  </si>
  <si>
    <t>Uplink Module 4x SFP+ 10GbE Hot Swap (331-8190)</t>
  </si>
  <si>
    <t>463-2814</t>
  </si>
  <si>
    <t>11616710</t>
  </si>
  <si>
    <t>331-8190</t>
  </si>
  <si>
    <t>Dell Cast (413-BBBN)</t>
  </si>
  <si>
    <t>Dell Cast for Venue android tablet</t>
  </si>
  <si>
    <t>463-2865</t>
  </si>
  <si>
    <t>413-BBBN    </t>
  </si>
  <si>
    <t>Dell Sleeve - 12" (460-BBGZ)</t>
  </si>
  <si>
    <t>Dell Sleeve - 12 Inch Fits Latitude Ultrabooks</t>
  </si>
  <si>
    <t>463-2913</t>
  </si>
  <si>
    <t>460-BBGZ</t>
  </si>
  <si>
    <t>Dell Sleeve 13" (325-BBED)</t>
  </si>
  <si>
    <t>Dell Sleeve Fits XPS 13</t>
  </si>
  <si>
    <t>463-2976</t>
  </si>
  <si>
    <t>325-BBED</t>
  </si>
  <si>
    <t>Dell Slipcase - 15" (460-BBGW)</t>
  </si>
  <si>
    <t>Dell 15.6 inch Notebook Sleeve</t>
  </si>
  <si>
    <t>463-2978</t>
  </si>
  <si>
    <t>460-BBGW</t>
  </si>
  <si>
    <t>Dell Premier Briefcase (S) (460-BBNK)</t>
  </si>
  <si>
    <t>Dell Premier Briefcase - 13.3"</t>
  </si>
  <si>
    <t>463-2979</t>
  </si>
  <si>
    <t>460-BBNK</t>
  </si>
  <si>
    <t>Dell Premier Briefcase (M) (460-BBOB)</t>
  </si>
  <si>
    <t>Dell Premier Briefcase - 15.6"</t>
  </si>
  <si>
    <t>463-3041</t>
  </si>
  <si>
    <t>460-BBOB</t>
  </si>
  <si>
    <t>Dell Premier Messenger (M) (460-BBNG)</t>
  </si>
  <si>
    <t>Dell Premier Messenger - 15.6"</t>
  </si>
  <si>
    <t>463-3183</t>
  </si>
  <si>
    <t>460-BBNG</t>
  </si>
  <si>
    <t>Dell Premier Backpack (M) (460-BBNE)</t>
  </si>
  <si>
    <t>Dell Premier Backpack - 15.6"</t>
  </si>
  <si>
    <t>463-3184</t>
  </si>
  <si>
    <t>460-BBNE</t>
  </si>
  <si>
    <t>Dell Venue HealthCare Case - Venue 11 Pro 7140 (460-BBNB)</t>
  </si>
  <si>
    <t>Dell Tablet Folio - Dell Venue Pro 11 Model 7140</t>
  </si>
  <si>
    <t>463-3195</t>
  </si>
  <si>
    <t>460-BBNB</t>
  </si>
  <si>
    <t>IO</t>
  </si>
  <si>
    <t>Dell Active Stylus</t>
  </si>
  <si>
    <t>463-3196</t>
  </si>
  <si>
    <t>750-AAGN</t>
  </si>
  <si>
    <t>Dell Bluetooth Keyboard Folio</t>
  </si>
  <si>
    <t>463-3473</t>
  </si>
  <si>
    <t>580-ACLO</t>
  </si>
  <si>
    <t>Dell Multimedia Keyboard for Chrome - KB115</t>
  </si>
  <si>
    <t>463-3601</t>
  </si>
  <si>
    <t>580-ACYF</t>
  </si>
  <si>
    <t>.99lbs/451.85g</t>
  </si>
  <si>
    <t>24.89x378.26x132.96mm/.98x14.89x5.23in</t>
  </si>
  <si>
    <t>DDPE Enterprise Edition with 3 years of ProSupport</t>
  </si>
  <si>
    <t>463-4957</t>
  </si>
  <si>
    <t>210-ACPY</t>
  </si>
  <si>
    <t>DDPE Personal Edition with 3 years of ProSupport</t>
  </si>
  <si>
    <t>463-5030</t>
  </si>
  <si>
    <t>10'USB Printer Cable for B1160w</t>
  </si>
  <si>
    <t>463-5033</t>
  </si>
  <si>
    <t>Wall Mount Bracket for S520/S510 Projector (725-BBBU)</t>
  </si>
  <si>
    <t>463-5178</t>
  </si>
  <si>
    <t>11650226</t>
  </si>
  <si>
    <t>725-BBBU</t>
  </si>
  <si>
    <t>Dell Education Work-In-Case (S) (325-BBPO)</t>
  </si>
  <si>
    <t>Dell Education Work-In-Case</t>
  </si>
  <si>
    <t>463-5418</t>
  </si>
  <si>
    <t>325-BBPO</t>
  </si>
  <si>
    <t>9-Cell Li-Ion Battery</t>
  </si>
  <si>
    <t>9-Cell Li-Ion Battery Lati E5420, E5520, E6420, E6520</t>
  </si>
  <si>
    <t>464-7142</t>
  </si>
  <si>
    <t>10878494</t>
  </si>
  <si>
    <t>312-0749</t>
  </si>
  <si>
    <t>Speakers</t>
  </si>
  <si>
    <t>464-7184</t>
  </si>
  <si>
    <t>10162097</t>
  </si>
  <si>
    <t>313-7362</t>
  </si>
  <si>
    <t>Flat Panel Monitor Stand for Select Dell Latitude Laptops</t>
  </si>
  <si>
    <t>464-7185</t>
  </si>
  <si>
    <t>10162098</t>
  </si>
  <si>
    <t>330-0874</t>
  </si>
  <si>
    <t>Dell Xeon E5-2420 v2 2.20 GHz Six Core Processor (338-BDYR)</t>
  </si>
  <si>
    <t>Dell Xeon E5-2420 v2 2.20 GHz Six Core Processor</t>
  </si>
  <si>
    <t>465-9626</t>
  </si>
  <si>
    <t>11597710</t>
  </si>
  <si>
    <t>338-BDYR</t>
  </si>
  <si>
    <t>Dell MS111 USB Optical Mouse</t>
  </si>
  <si>
    <t>3-button USB optical mouse</t>
  </si>
  <si>
    <t>468-7409</t>
  </si>
  <si>
    <t>10162104</t>
  </si>
  <si>
    <t>330-9456</t>
  </si>
  <si>
    <t>AX510PA Flat Panel Stereo Sound</t>
  </si>
  <si>
    <t>10162106</t>
  </si>
  <si>
    <t>313-6413</t>
  </si>
  <si>
    <t>AX510 Flat Panel Stereo</t>
  </si>
  <si>
    <t>10162107</t>
  </si>
  <si>
    <t>313-6412</t>
  </si>
  <si>
    <t>Lamp 2400MP</t>
  </si>
  <si>
    <t>468-8985</t>
  </si>
  <si>
    <t>10162125</t>
  </si>
  <si>
    <t>310-7578</t>
  </si>
  <si>
    <t>S500 S500wi Wallmount Bracket</t>
  </si>
  <si>
    <t>469-1189</t>
  </si>
  <si>
    <t>10162187</t>
  </si>
  <si>
    <t>331-1312</t>
  </si>
  <si>
    <t>All-in-One HAS Stand for Select Monitors</t>
  </si>
  <si>
    <t>Monitor Stand</t>
  </si>
  <si>
    <t>Opti AIO USFF+ Monitor Stand</t>
  </si>
  <si>
    <t>469-1487</t>
  </si>
  <si>
    <t>10162199</t>
  </si>
  <si>
    <t>317-3893</t>
  </si>
  <si>
    <t>E-View Laptop Stand for Select Dell Latitude Laptops</t>
  </si>
  <si>
    <t>E-View Laptop Stand for Select Dell Latitude LaptopsLatitude E Series</t>
  </si>
  <si>
    <t>469-1489</t>
  </si>
  <si>
    <t>10162201</t>
  </si>
  <si>
    <t>330-0878</t>
  </si>
  <si>
    <t>Media Bay</t>
  </si>
  <si>
    <t>Media Bay Bluetooth 3.0 (E-Modular Bay)</t>
  </si>
  <si>
    <t xml:space="preserve">Media Bay    </t>
  </si>
  <si>
    <t>Media Bay Bluetooth 3.0 Latitude E6320, E6420, E6520</t>
  </si>
  <si>
    <t>469-1491</t>
  </si>
  <si>
    <t>10162203</t>
  </si>
  <si>
    <t>342-2996</t>
  </si>
  <si>
    <t>3-Cell Media Bay Battery</t>
  </si>
  <si>
    <t>469-1493</t>
  </si>
  <si>
    <t>10162204</t>
  </si>
  <si>
    <t>312-1160</t>
  </si>
  <si>
    <t>90W 3-Prong Slim AC Adapter</t>
  </si>
  <si>
    <t>90W 3-Prong Slim AC Adapter Latitude / Vostro / Precision</t>
  </si>
  <si>
    <t>469-1494</t>
  </si>
  <si>
    <t>10162205</t>
  </si>
  <si>
    <t>330-4113</t>
  </si>
  <si>
    <t>6-Cell Li-Ion Battery</t>
  </si>
  <si>
    <t>6-Cell Li-Ion Battery Lati E5420, E5520, E6420, E6520</t>
  </si>
  <si>
    <t>469-1495</t>
  </si>
  <si>
    <t>10162206</t>
  </si>
  <si>
    <t>312-1163</t>
  </si>
  <si>
    <t>9-Cell Li-Ion Battery Slice</t>
  </si>
  <si>
    <t>9-Cell Li-Ion Battery Slice Lati E6220, E6320, E6420, E6520</t>
  </si>
  <si>
    <t>469-1496</t>
  </si>
  <si>
    <t>10162207</t>
  </si>
  <si>
    <t>312-1242</t>
  </si>
  <si>
    <t>Latitude ST Tablet Docking Station</t>
  </si>
  <si>
    <t>469-1962</t>
  </si>
  <si>
    <t>331-5730</t>
  </si>
  <si>
    <t>6Gb Mini SFF-8088 to Mini SAS SFF-8088 Cable, 1M (330-6050)</t>
  </si>
  <si>
    <t>469-2130</t>
  </si>
  <si>
    <t>11587488</t>
  </si>
  <si>
    <t>330-6050</t>
  </si>
  <si>
    <t>6Gb Mini SFF-8088 to Mini SAS SFF-8088 Cable, 2M (330-6053)</t>
  </si>
  <si>
    <t>469-2131</t>
  </si>
  <si>
    <t>11587489</t>
  </si>
  <si>
    <t>330-6053</t>
  </si>
  <si>
    <t>6Gb Mini SFF-8088 to Mini SAS SFF-8088 Cable, 0.6M (330-6056)</t>
  </si>
  <si>
    <t>469-2132</t>
  </si>
  <si>
    <t>11587490</t>
  </si>
  <si>
    <t>330-6056</t>
  </si>
  <si>
    <t>6Gb Mini SFF-8088 to Mini SAS SFF-8088 Cable, 4M (330-6057)</t>
  </si>
  <si>
    <t>469-2133</t>
  </si>
  <si>
    <t>11587491</t>
  </si>
  <si>
    <t>330-6057</t>
  </si>
  <si>
    <t>PERC H800A Controller Card MD1200 MD1220 (341-9871)</t>
  </si>
  <si>
    <t>Controller Card</t>
  </si>
  <si>
    <t>PERC H800</t>
  </si>
  <si>
    <t>469-2134</t>
  </si>
  <si>
    <t>11587492</t>
  </si>
  <si>
    <t>341-9871</t>
  </si>
  <si>
    <t>PERC H800 Controller Card for Ext JBOD, 512MB NV Cache (342-1193)</t>
  </si>
  <si>
    <t>PERC H800 512MB</t>
  </si>
  <si>
    <t>469-2135</t>
  </si>
  <si>
    <t>11587493</t>
  </si>
  <si>
    <t>342-1193</t>
  </si>
  <si>
    <t>PERC H800 Controller Card for Ext JBOD, 1Gb NV Cache (342-1560)</t>
  </si>
  <si>
    <t>PERC H800 1GB</t>
  </si>
  <si>
    <t>469-2136</t>
  </si>
  <si>
    <t>11587494</t>
  </si>
  <si>
    <t>342-1560</t>
  </si>
  <si>
    <t>PERC H810 Controller Card for Ext JBOD, 1GB NV Cache, Full Heigh (342-3537)</t>
  </si>
  <si>
    <t>PERC H810 1GB FH</t>
  </si>
  <si>
    <t>469-2137</t>
  </si>
  <si>
    <t>11587495</t>
  </si>
  <si>
    <t>342-3537</t>
  </si>
  <si>
    <t>PERC H810 Controller Card for Ext JBOD, 1GB NV Cache, Low Profile (342-3891)</t>
  </si>
  <si>
    <t>PERC H810 1GB LP</t>
  </si>
  <si>
    <t>469-2138</t>
  </si>
  <si>
    <t>11587496</t>
  </si>
  <si>
    <t>342-3891</t>
  </si>
  <si>
    <t>1420X Lamp</t>
  </si>
  <si>
    <t>1420X Projector Lamp</t>
  </si>
  <si>
    <t>469-2140</t>
  </si>
  <si>
    <t>10779663</t>
  </si>
  <si>
    <t>331-6242</t>
  </si>
  <si>
    <t>1430X Lamp</t>
  </si>
  <si>
    <t>1430X Projector Lamp</t>
  </si>
  <si>
    <t>469-2141</t>
  </si>
  <si>
    <t>10779664</t>
  </si>
  <si>
    <t>331-6240</t>
  </si>
  <si>
    <t>Dell KB212-B USB 104 Quiet Key Keyboard</t>
  </si>
  <si>
    <t>469-2457</t>
  </si>
  <si>
    <t>10162270</t>
  </si>
  <si>
    <t>331-2249</t>
  </si>
  <si>
    <t>Dell KM632 Wireless Keyboard and Mouse Combo</t>
  </si>
  <si>
    <t>KM632 Wireless Keyboard and Mouse Combo</t>
  </si>
  <si>
    <t>469-2458</t>
  </si>
  <si>
    <t>10162271</t>
  </si>
  <si>
    <t>331-3761</t>
  </si>
  <si>
    <t>Simple E-Port Replicator USB 3.0 w/ 130-Watt Power Adapter Cord for Select Dell Latitude Laptops</t>
  </si>
  <si>
    <t>469-3398</t>
  </si>
  <si>
    <t>10875976</t>
  </si>
  <si>
    <t>331-6307</t>
  </si>
  <si>
    <t>E-Port Plus Replicator USB 3.0 w/ 130-Watt Power Adapter Cord for Select Dell Latitude Laptops</t>
  </si>
  <si>
    <t>469-3399</t>
  </si>
  <si>
    <t>10875975</t>
  </si>
  <si>
    <t>331-6304</t>
  </si>
  <si>
    <t>469-4032</t>
  </si>
  <si>
    <t>11046962</t>
  </si>
  <si>
    <t>312-1324</t>
  </si>
  <si>
    <t>Dell 90-Watt AC Adapter with 6.56 ft Power Cord for Select Dell Inspiron / Latitude / Vostro / XPS Laptops</t>
  </si>
  <si>
    <t>469-4033</t>
  </si>
  <si>
    <t>11046963</t>
  </si>
  <si>
    <t>331-6301</t>
  </si>
  <si>
    <t>Display Port-to-DVI Adapter, supports uncompressed High-Definition digital video up to 1080p and up to 1920x1200 computers resolution.</t>
  </si>
  <si>
    <t>469-4036</t>
  </si>
  <si>
    <t>11037380</t>
  </si>
  <si>
    <t>330-6486</t>
  </si>
  <si>
    <t>Dell Adventure 17” Messenger for Select Dell Vostro Desktops / Latitude / Vostro / Inspiron / XPS Laptops</t>
  </si>
  <si>
    <t>Dell Adventure 17” Messenger</t>
  </si>
  <si>
    <t>469-4061</t>
  </si>
  <si>
    <t>318-1417</t>
  </si>
  <si>
    <t>D5000 WIRELESS Dock</t>
  </si>
  <si>
    <t>469-4085</t>
  </si>
  <si>
    <t>11088287</t>
  </si>
  <si>
    <t>332-1495</t>
  </si>
  <si>
    <t>342-5481</t>
  </si>
  <si>
    <t>469-4227</t>
  </si>
  <si>
    <t>11146715</t>
  </si>
  <si>
    <t>332-1400</t>
  </si>
  <si>
    <t>Mobile Cart</t>
  </si>
  <si>
    <t>Dell Mobile Computing Cart – Managed</t>
  </si>
  <si>
    <t xml:space="preserve">Latitude Mobile Computing Cart – Managed </t>
  </si>
  <si>
    <t>469-4236</t>
  </si>
  <si>
    <t>11148843</t>
  </si>
  <si>
    <t>225-4444</t>
  </si>
  <si>
    <t>Dell Mobile Computing Cart – Unmanaged</t>
  </si>
  <si>
    <t>469-4237</t>
  </si>
  <si>
    <t>11148842</t>
  </si>
  <si>
    <t>225-4432</t>
  </si>
  <si>
    <t>11210293</t>
  </si>
  <si>
    <t>318-2885</t>
  </si>
  <si>
    <t>Dell 5210n/5310n Laser Printer 20,000 Page Black Toner Cartridge- Use and Return</t>
  </si>
  <si>
    <t>HD767</t>
  </si>
  <si>
    <t>11351026</t>
  </si>
  <si>
    <t>Dell KM632 English Wireless Keyboard and Mouse Combo</t>
  </si>
  <si>
    <t>KB/M Combo</t>
  </si>
  <si>
    <t>KM632</t>
  </si>
  <si>
    <t>Dell 16 GB Certified Replacement Memory Module for Select Dell Systems - 2Rx4 RDIMM 1866MHz SV (A7187318)</t>
  </si>
  <si>
    <t>SNP12C23C/16G</t>
  </si>
  <si>
    <t>11520978</t>
  </si>
  <si>
    <t>A7187318</t>
  </si>
  <si>
    <t>16GB 2133MB 2Rx4 T630 R630 R730 (A7910488)</t>
  </si>
  <si>
    <t>Server Memory T630 R630 R730</t>
  </si>
  <si>
    <t>SNP1R8CRC/16G</t>
  </si>
  <si>
    <t>Dell 16 GB Certified Replacement Memory Module for Select Dell Systems - 2Rx4 RDIMM 1600MHz LV (A6994465)</t>
  </si>
  <si>
    <t>Dell 16 GB Certified Replacement Memory Module for Select Dell Systems - 2Rx4 RDIMM 1600MHz LV</t>
  </si>
  <si>
    <t>SNP20D6FC/16G</t>
  </si>
  <si>
    <t>11520976</t>
  </si>
  <si>
    <t>A6994465</t>
  </si>
  <si>
    <t>SNP531R8C/4G</t>
  </si>
  <si>
    <t>A7398800</t>
  </si>
  <si>
    <t>SNP66GKYC/8G</t>
  </si>
  <si>
    <t>10918035</t>
  </si>
  <si>
    <t>A5764358</t>
  </si>
  <si>
    <t>Dell 8 GB Certified Replacement Memory Module for Select Dell Systems - 2Rx8 UDIMM 1600MHz LV (A6960121)</t>
  </si>
  <si>
    <t>Dell 8 GB Certified Replacement Memory Module for Select Dell Systems - 2Rx8 UDIMM 1600MHz LV</t>
  </si>
  <si>
    <t>SNP96MCTC/8G</t>
  </si>
  <si>
    <t>11520982</t>
  </si>
  <si>
    <t>A6960121</t>
  </si>
  <si>
    <t>SNPGDN7XC/2G</t>
  </si>
  <si>
    <t>11448028</t>
  </si>
  <si>
    <t>A6994453</t>
  </si>
  <si>
    <t>8GB 2133MB 2Rx8 T630 R630 R730 (A7910487)</t>
  </si>
  <si>
    <t>SNPH8PGNC/8G</t>
  </si>
  <si>
    <t>SNPMGY5TC/16G</t>
  </si>
  <si>
    <t>A6996789</t>
  </si>
  <si>
    <t>SNPN0966C/2G</t>
  </si>
  <si>
    <t>A7095379</t>
  </si>
  <si>
    <t>8GB Cert Memory Module for Select Dell Notebooks 1600MHz</t>
  </si>
  <si>
    <t>SNPN2M64C/8G</t>
  </si>
  <si>
    <t>11448027</t>
  </si>
  <si>
    <t>A7022339</t>
  </si>
  <si>
    <t>SNPPKCG9C/8G</t>
  </si>
  <si>
    <t>A7990613</t>
  </si>
  <si>
    <t>Dell 8 GB Certified Replacement Memory Module for Select Dell Systems – 1Rx4 RDIMM 1600MHz LV (A7134886)</t>
  </si>
  <si>
    <t>SNPRKR5JC/8G</t>
  </si>
  <si>
    <t>11520977</t>
  </si>
  <si>
    <t>A7134886</t>
  </si>
  <si>
    <t>Dell 8 GB Certified Replacement Memory Module for Select Dell Systems - 2Rx4 RDIMM 1600MHz LV (A6994455)</t>
  </si>
  <si>
    <t>Dell 8 GB Certified Replacement Memory Module for Select Dell Systems - 2Rx4 RDIMM 1600MHz LV</t>
  </si>
  <si>
    <t>SNPRVY55C/8G</t>
  </si>
  <si>
    <t>A6994455</t>
  </si>
  <si>
    <t>Dell 8 GB Certified Replacement Memory Module for Select Dell Systems - 1Rx4 RDIMM 1866MHz SV (A7187319)</t>
  </si>
  <si>
    <t>8 GB Certified Replacement Memory Module for Select Dell Systems - 1Rx4 RDIMM 1866MHz SV</t>
  </si>
  <si>
    <t>SNPT0F69C/8G</t>
  </si>
  <si>
    <t>11520979</t>
  </si>
  <si>
    <t>A7187319</t>
  </si>
  <si>
    <t>Optiplex 2GB Memory</t>
  </si>
  <si>
    <t>SNPV1RX3C/2G</t>
  </si>
  <si>
    <t>10163975</t>
  </si>
  <si>
    <t>A5039689</t>
  </si>
  <si>
    <t>SNPVT8FPC/4G</t>
  </si>
  <si>
    <t>10918037</t>
  </si>
  <si>
    <t>A5764362</t>
  </si>
  <si>
    <t>Dell 5310n Laser Printer 30,000 Page Black Toner Cartridge - Use and Return</t>
  </si>
  <si>
    <t>UD314</t>
  </si>
  <si>
    <t>11351013</t>
  </si>
  <si>
    <t>Base Warranty</t>
  </si>
  <si>
    <t>Optiplex 3020 w 3 Year ProSupport</t>
  </si>
  <si>
    <t>3YPS25YPSADO</t>
  </si>
  <si>
    <t>3 Year NBD Prosupport</t>
  </si>
  <si>
    <t>Upgrade From 3 Year NBD ProSupport to 5 Year Prosupport + Accidental Damage</t>
  </si>
  <si>
    <t>Latitude E6X30/6000 Series/Latitude 7000 Series</t>
  </si>
  <si>
    <t>3YPS25YPSLH6</t>
  </si>
  <si>
    <t>Upgrade From 3 Year NBD ProSupport to 5 Year Prosupport</t>
  </si>
  <si>
    <t>Latitude 3000 Series/5000 Series/7000 series with 3 Year ProSupport</t>
  </si>
  <si>
    <t>3YPS25YPSLL5</t>
  </si>
  <si>
    <t>11352379</t>
  </si>
  <si>
    <t>3YPS25YPSOPTI</t>
  </si>
  <si>
    <t>11115743</t>
  </si>
  <si>
    <t>PowerConnect Switches</t>
  </si>
  <si>
    <t>PowerConnect 2000 Series</t>
  </si>
  <si>
    <t>4HPS3YPC2K</t>
  </si>
  <si>
    <t>11352385</t>
  </si>
  <si>
    <t xml:space="preserve">Limited Lifetime Warranty - Next Business Day Parts Only </t>
  </si>
  <si>
    <t xml:space="preserve">Upgrade from Lifetime Limited Warranty to 3yr 4hr Onsite + ProSupport Non-Mission Critical: 7x24 HW/SW Tech Support </t>
  </si>
  <si>
    <t>PowerConnect 3000 Series</t>
  </si>
  <si>
    <t>4HPS3YPC3K</t>
  </si>
  <si>
    <t>11352388</t>
  </si>
  <si>
    <t>PowerConnect 5000 Series</t>
  </si>
  <si>
    <t>4HPS3YPC5K</t>
  </si>
  <si>
    <t>11352391</t>
  </si>
  <si>
    <t>Upg to 3 yr 4hr PS NMC - Pwrcnct N2000</t>
  </si>
  <si>
    <t>PowerConnect N Series Switches</t>
  </si>
  <si>
    <t>PowerConnect N2000 Series</t>
  </si>
  <si>
    <t>4HPS3YPCN2K</t>
  </si>
  <si>
    <t>11507269</t>
  </si>
  <si>
    <t>3 Year Next Day Parts Only Service</t>
  </si>
  <si>
    <t>Upgrade from 3yr NBD Parts only service to 3yr 4hr Onsite + ProSupport Non-Mission Critical: 7x24 HW/SW Tech Support -Powerconnect N2000 series</t>
  </si>
  <si>
    <t>Upg to 3 yr 4hr PS NMC - Pwrcnct N3000</t>
  </si>
  <si>
    <t>PowerConnet N3000 Series</t>
  </si>
  <si>
    <t>4HPS3YPCN3K</t>
  </si>
  <si>
    <t>11507342</t>
  </si>
  <si>
    <t>Upgrade from 3yr NBD Parts only service to 3yr 4hr Onsite + ProSupport Non-Mission Critical: 7x24 HW/SW Tech Support -Powerconnect N3000 series</t>
  </si>
  <si>
    <t>Upg to 3yr 4hr PS NMC - PE 110 II</t>
  </si>
  <si>
    <t>PowerEdge Servers</t>
  </si>
  <si>
    <t>PowerEdge T110</t>
  </si>
  <si>
    <t>4HPS3YPE110</t>
  </si>
  <si>
    <t>11528369</t>
  </si>
  <si>
    <t>1 Year NBD Limited Onsite Service After Remote Diagnosis: 5x10, HW only</t>
  </si>
  <si>
    <t>Upgrade from 1 yr NBD Onsite to 3yr 4HR Onsite + ProSupport Non-Mission Critical: 7x24 HW/SW Tech Support - PE T110 II</t>
  </si>
  <si>
    <t>Upg to 3yr 4hr PS NMC - PE 220/320</t>
  </si>
  <si>
    <t>PowerEdge R220/R320/T320</t>
  </si>
  <si>
    <t>4HPS3YPELOW</t>
  </si>
  <si>
    <t>11528373</t>
  </si>
  <si>
    <t>Upgrade from 1 yr NBD Onsite to 3yr 4HR Onsite + ProSupport Non-Mission Critical: 7x24 HW/SW Tech Support - PE R220/R320/T320</t>
  </si>
  <si>
    <t>Upg to 3yr 4hr PS NMC - PE T420</t>
  </si>
  <si>
    <t>4HPS3YPET420</t>
  </si>
  <si>
    <t>11528376</t>
  </si>
  <si>
    <t>Upgrade from 1 yr NBD Onsite to 3yr 4HR Onsite + ProSupport Non-Mission Critical: 7x24 HW/SW Tech Support - PE T420</t>
  </si>
  <si>
    <t>4HPSMC3YPC2K</t>
  </si>
  <si>
    <t>11352386</t>
  </si>
  <si>
    <t xml:space="preserve">Upgrade from Lifetime Limited Warranty to 3yr 4hr Onsite + ProSupport Mission Critical: 7x24 HW/SW Tech Support </t>
  </si>
  <si>
    <t>4HPSMC3YPC3K</t>
  </si>
  <si>
    <t>11352389</t>
  </si>
  <si>
    <t>4HPSMC3YPC5K</t>
  </si>
  <si>
    <t>11352392</t>
  </si>
  <si>
    <t>Upg to 3 yr 4hr PSMC - Powrcnct N2000</t>
  </si>
  <si>
    <t>4HPSMC3YPCN2K</t>
  </si>
  <si>
    <t>11507270</t>
  </si>
  <si>
    <t>Upgrade from 3yr NBD Parts only service to 3yr 4hr Onsite + ProSupport Mission Critical: 7x24 HW/SW Tech Support -Powerconnect N2000 series</t>
  </si>
  <si>
    <t>Upg to 3 yr 4hr PSMC - Powrcnct N3000</t>
  </si>
  <si>
    <t>PowerConnect N3000 Series</t>
  </si>
  <si>
    <t>4HPSMC3YPCN3K</t>
  </si>
  <si>
    <t>11507343</t>
  </si>
  <si>
    <t>Upgrade from 3yr NBD Parts only service to 3yr 4hr Onsite + ProSupport Mission Critical: 7x24 HW/SW Tech Support -Powerconnect N3000 series</t>
  </si>
  <si>
    <t>PowerEdge T620, T630, R530, R620, R630</t>
  </si>
  <si>
    <t>4HPSMC3YPE620</t>
  </si>
  <si>
    <t>11448574</t>
  </si>
  <si>
    <t>3 Year NBD Limited Onsite Service After Remote Diagnosis: 5x10, HW only</t>
  </si>
  <si>
    <t xml:space="preserve">Upgrade from 3 Year NBD Limited Onsite to 3 Year 4HR Onsite + ProSupport Mission Critical: 7x24 HW/SW Tech Support </t>
  </si>
  <si>
    <t>PowerEdge R720, R730</t>
  </si>
  <si>
    <t>4HPSMC3YPE720</t>
  </si>
  <si>
    <t>11448576</t>
  </si>
  <si>
    <t>Upg to 3 Yr 4hr + PSMC - PV 12X0</t>
  </si>
  <si>
    <t>PowerVault 12X0</t>
  </si>
  <si>
    <t>4HPSMC3YPV12X0</t>
  </si>
  <si>
    <t>11587863</t>
  </si>
  <si>
    <t>3 Year Limited Warranty and 3 Year Next Business Day Service</t>
  </si>
  <si>
    <t>Upgrade from 3 Year NBD Limited Onsite to 3yr 4HR Onsite + ProSupport Mission Critical: 7x24 HW/SW Tech Support - PowerVault 1200/1220</t>
  </si>
  <si>
    <t>Upg to 3 Yr 4hr + PSMC - PV 32X0</t>
  </si>
  <si>
    <t>PowerVault 3200/3220</t>
  </si>
  <si>
    <t>4HPSMC3YPV32X0</t>
  </si>
  <si>
    <t>11587867</t>
  </si>
  <si>
    <t>Upgrade from 3 Year NBD Limited Onsite to 3yr 4HR Onsite + ProSupport Mission Critical: 7x24 HW/SW Tech Support - PowerVault 32X0</t>
  </si>
  <si>
    <t>Upg to 3 Yr 4hr + PSMC - PV 36X0</t>
  </si>
  <si>
    <t>PowerVault 3600/3620</t>
  </si>
  <si>
    <t>4HPSMC3YPV36X0</t>
  </si>
  <si>
    <t>11587873</t>
  </si>
  <si>
    <t>Upgrade from 3 Year NBD Limited Onsite to 3yr 4HR Onsite + ProSupport Mission Critical: 7x24 HW/SW Tech Support - PowerVault 36X0</t>
  </si>
  <si>
    <t>Upg to 3yr 4hr PSMC - PE 110 II</t>
  </si>
  <si>
    <t>4HPSMCPE110</t>
  </si>
  <si>
    <t>11528370</t>
  </si>
  <si>
    <t>Upgrade from 1 yr NBD Onsite to 3yr 4HR Onsite + ProSupport Mission Critical: 7x24 HW/SW Tech Support - PE T110 II</t>
  </si>
  <si>
    <t>Upg to 3yr 4hr PSMC - PE 220/320</t>
  </si>
  <si>
    <t>4HPSMCPELOW</t>
  </si>
  <si>
    <t>11528374</t>
  </si>
  <si>
    <t>Upgrade from 1 yr NBD Onsite to 3yr 4HR Onsite + ProSupport Mission Critical: 7x24 HW/SW Tech Support - PE R220/R320/T320</t>
  </si>
  <si>
    <t>Upg to 3yr 4hr PSMC - PE T420</t>
  </si>
  <si>
    <t>4HPSMCPET420</t>
  </si>
  <si>
    <t>11528377</t>
  </si>
  <si>
    <t>Upgrade from 1 yr NBD Onsite to 3yr 4HR Onsite + ProSupport Mission Critical: 7x24 HW/SW Tech Support - PE T420</t>
  </si>
  <si>
    <t>Upg to 3 Yr 4hr + PS NMC - PV 12X0</t>
  </si>
  <si>
    <t>4HPSNM3YCPV12X0</t>
  </si>
  <si>
    <t>11587862</t>
  </si>
  <si>
    <t>Upgrade from 3 Year NBD Limited Onsite to 3yr 4HR Onsite + ProSupport Non-Mission Critical: 7x24 HW/SW Tech Support - PowerVault 1200/1220</t>
  </si>
  <si>
    <t>Upg to 3 Yr 4hr + PS NMC - PV 32X0</t>
  </si>
  <si>
    <t>PowerVault 32X0</t>
  </si>
  <si>
    <t>4HPSNMC3YPV32X0</t>
  </si>
  <si>
    <t>11587866</t>
  </si>
  <si>
    <t>Upgrade from 3 Year NBD Limited Onsite to 3yr 4HR Onsite + ProSupport Non-Mission Critical: 7x24 HW/SW Tech Support - PowerVault 3200</t>
  </si>
  <si>
    <t>Upg to 3 Yr 4hr + PS NMC - PV 36X0</t>
  </si>
  <si>
    <t>4HPSNMC3YPV36X0</t>
  </si>
  <si>
    <t>11587872</t>
  </si>
  <si>
    <t>Upgrade from 3 Year NBD Limited Onsite to 3yr 4HR Onsite + ProSupport Non-Mission Critical: 7x24 HW/SW Tech Support - PowerVault 36X0</t>
  </si>
  <si>
    <t>Upg to 3 Yr 4hr MC PS Plus - PV 12X0</t>
  </si>
  <si>
    <t>4HPSPMC3YPV12X0</t>
  </si>
  <si>
    <t>11587864</t>
  </si>
  <si>
    <t>Upgrade from 3 Year NBD Limited Onsite to 3yr 4HR Onsite + Mission Critical ProSupport Plus: 7x24 HW/SW Tech Support - PowerVault 1200/1220</t>
  </si>
  <si>
    <t>Upg to 3 Yr 4hr MC PS Plus - PV 32X0</t>
  </si>
  <si>
    <t>4HPSPMC3YPV32X0</t>
  </si>
  <si>
    <t>11587861</t>
  </si>
  <si>
    <t>Upgrade from 3 Year NBD Limited Onsite to 3yr 4HR Onsite + Mission Critical ProSupport Plus: 7x24 HW/SW Tech Support - PowerVault 32X0</t>
  </si>
  <si>
    <t>Upg to 3 Yr 4hr MC PS Plus - PV 36X0</t>
  </si>
  <si>
    <t>4HPSPMC3YPV36X0</t>
  </si>
  <si>
    <t>11587874</t>
  </si>
  <si>
    <t>Upgrade from 3 Year NBD Limited Onsite to 3yr 4HR Onsite + Mission Critical ProSupport Plus: 7x24 HW/SW Tech Support - PowerVault 36X0</t>
  </si>
  <si>
    <t>Upg to 3yr 4hr MC PS PLUS - PE Low</t>
  </si>
  <si>
    <t>PowerEdge T110 II/R220/T320/R320</t>
  </si>
  <si>
    <t>4HPSPMCPELOW</t>
  </si>
  <si>
    <t>11528367</t>
  </si>
  <si>
    <t>Upgrade from 1 yr NBD Onsite to 3yr 4HR Onsite + Mission Critical ProSupport Plus: 7x24 HW/SW Tech Support - PE T110 II/R220/T320/R320</t>
  </si>
  <si>
    <t>Upg to 3yr 4hr MC PS PLUS - PE T420</t>
  </si>
  <si>
    <t>4HPSPMCPET420</t>
  </si>
  <si>
    <t>11528378</t>
  </si>
  <si>
    <t>Upgrade from 1 yr NBD Onsite to 3yr 4HR Onsite + Mission Critical ProSupport Plus: 7x24 HW/SW Tech Support - PE T420</t>
  </si>
  <si>
    <t>Upg to 3yr 4hr PS NMC - PE 620/720</t>
  </si>
  <si>
    <t>PowerEdge T620/R620/R720 (Not compatible with 13 Gen Servers)</t>
  </si>
  <si>
    <t>4HRPS3YRPEH</t>
  </si>
  <si>
    <t>10962844</t>
  </si>
  <si>
    <t>Upgrade from 3 yr NBD Onsite to 3yr 4HR Onsite + ProSupport Non-Mission Critical: 7x24 HW/SW Tech Support - T620/R620/R720</t>
  </si>
  <si>
    <t>4HRPS3YRPEL</t>
  </si>
  <si>
    <t>10962843</t>
  </si>
  <si>
    <t xml:space="preserve">3yr 4HR Onsite + ProSupport Non-Mission Critical: 7x24 HW/SW Tech Support </t>
  </si>
  <si>
    <t>PowerEdge VRTX</t>
  </si>
  <si>
    <t>4HRPS3YVRTX</t>
  </si>
  <si>
    <t>11352179</t>
  </si>
  <si>
    <t xml:space="preserve">Upgrade from 3 Year NBD Limited Onsite to 3 Year 4HR Onsite + ProSupport Non-Mission Critical: 7x24 HW/SW Tech Support </t>
  </si>
  <si>
    <t>PowerEdge Servers - R420, R430</t>
  </si>
  <si>
    <t>4HRPSMC3YRPEL</t>
  </si>
  <si>
    <t>10962845</t>
  </si>
  <si>
    <t xml:space="preserve">3yr 4HR Onsite + ProSupport Mission Critical: 7x24 HW/SW Tech Support </t>
  </si>
  <si>
    <t>4HRPSMC3YVRTX</t>
  </si>
  <si>
    <t>11352370</t>
  </si>
  <si>
    <t>Upg to 1 Yr ADP - Chromebook</t>
  </si>
  <si>
    <t>AD1YCRMBK</t>
  </si>
  <si>
    <t>11587877</t>
  </si>
  <si>
    <t>1 Year Limited Warranty and 1 Year Mail-in Service</t>
  </si>
  <si>
    <t>Upgrade from 1 Year Basic Mail-In to add 1 Year Accidental Damage Protection - Chromebook</t>
  </si>
  <si>
    <t>Upg to 1 Yr ADP - Chromebox</t>
  </si>
  <si>
    <t>AD1YCRMBX</t>
  </si>
  <si>
    <t>11587881</t>
  </si>
  <si>
    <t>Upgrade from 1 Year Basic Mail-In to add 1 Year Accidental Damage Protection - Chromebox</t>
  </si>
  <si>
    <t>XPS Ultrabooks</t>
  </si>
  <si>
    <t>XPS 12,13, 14, 15</t>
  </si>
  <si>
    <t>AD1YRXPS</t>
  </si>
  <si>
    <t>11046598</t>
  </si>
  <si>
    <t>1 Year NBD response + ProSupport</t>
  </si>
  <si>
    <t>Upgrade to add 1 Year Accidental Damage Protection</t>
  </si>
  <si>
    <t>XPS Desktops</t>
  </si>
  <si>
    <t>XPS 18, 27</t>
  </si>
  <si>
    <t>AD1YRXPSDT</t>
  </si>
  <si>
    <t>11221454</t>
  </si>
  <si>
    <t>Fixed PrecisionWorkstations</t>
  </si>
  <si>
    <t>FPWS T1700</t>
  </si>
  <si>
    <t>AD3YRFPWS</t>
  </si>
  <si>
    <t>11046833</t>
  </si>
  <si>
    <t>3 Year Accidental Damage Protection</t>
  </si>
  <si>
    <t>Premium Fixed Precision Workstations</t>
  </si>
  <si>
    <t>Prem FPWS T3600/3610, T5600/5610/5810, T7600/7610/7810/7910</t>
  </si>
  <si>
    <t>AD3YRFPWSH</t>
  </si>
  <si>
    <t>11221449</t>
  </si>
  <si>
    <t>Add 3 Year Accidental Damage Protection</t>
  </si>
  <si>
    <t>Latitude 7000 Series Systems</t>
  </si>
  <si>
    <t>AD3YRL7K</t>
  </si>
  <si>
    <t>11272085</t>
  </si>
  <si>
    <t>Latitude E6X30/6000 Series</t>
  </si>
  <si>
    <t>AD3YRLH6</t>
  </si>
  <si>
    <t>10858485</t>
  </si>
  <si>
    <t>3 Year Accidental Damage</t>
  </si>
  <si>
    <t>Latitude 3000 Series/5000 Series/E5X30</t>
  </si>
  <si>
    <t>AD3YRLL5</t>
  </si>
  <si>
    <t>10858480</t>
  </si>
  <si>
    <t>Mobile Precision Workstations</t>
  </si>
  <si>
    <t>MPWS 2800/3800/4800/6800</t>
  </si>
  <si>
    <t>AD3YRMPWS</t>
  </si>
  <si>
    <t>11046835</t>
  </si>
  <si>
    <t>AD3YRO</t>
  </si>
  <si>
    <t>10858470</t>
  </si>
  <si>
    <t>3 Year NBD response + ProSupport</t>
  </si>
  <si>
    <t>XPS 11 Ultrabook</t>
  </si>
  <si>
    <t>XPS 11</t>
  </si>
  <si>
    <t>AD3YRXPS11</t>
  </si>
  <si>
    <t>11352380</t>
  </si>
  <si>
    <t>Upgrade from 3 year NBD ProSupport to add 3 Year Accidental Damage Protection</t>
  </si>
  <si>
    <t>Latitude E6X30/6000 Series/7000 Series</t>
  </si>
  <si>
    <t>AD5YRLH6</t>
  </si>
  <si>
    <t>5 Year Accidental Damage (Must co-terminate with harware support service)</t>
  </si>
  <si>
    <t>AD5YRLL5</t>
  </si>
  <si>
    <t>Venue Tablets</t>
  </si>
  <si>
    <t>Venue 7 Tablet</t>
  </si>
  <si>
    <t>ADP1YV7</t>
  </si>
  <si>
    <t>11272088</t>
  </si>
  <si>
    <t>1 Year Basic Mail-In Service</t>
  </si>
  <si>
    <t>Add 1 Year Accidental Damage Protection</t>
  </si>
  <si>
    <t>Venue 8 Tablet</t>
  </si>
  <si>
    <t>ADP1YV8</t>
  </si>
  <si>
    <t>11272462</t>
  </si>
  <si>
    <t>Venue 11 Tablet</t>
  </si>
  <si>
    <t>ADPVEN11</t>
  </si>
  <si>
    <t>11272466</t>
  </si>
  <si>
    <t>3 Year ProSupport</t>
  </si>
  <si>
    <t>DDPE Entrprs Edtn Implmntn 3 Day Onsite</t>
  </si>
  <si>
    <t>DDPE</t>
  </si>
  <si>
    <t>DDPE Implementation 3 Day Onsite</t>
  </si>
  <si>
    <t>DDPIMP3DOS</t>
  </si>
  <si>
    <t>11488418</t>
  </si>
  <si>
    <t>Dell Data Protection/Encryption 3 Day On-Site Implementation Service for DDPE Enterprise License</t>
  </si>
  <si>
    <t>DDPE  Enterprise Edtn Implmntn 4 Hr Rem</t>
  </si>
  <si>
    <t>DDPE Implemenation 4 Hour Remote</t>
  </si>
  <si>
    <t>DDPIMP4HREM</t>
  </si>
  <si>
    <t>11488415</t>
  </si>
  <si>
    <t>Dell Data Protection/Encryption 4 Hour Remote Implementation Service for DDPE Enterprise License</t>
  </si>
  <si>
    <t>DDPE Entrprs Edtn Implmntn 5 Day Onsite</t>
  </si>
  <si>
    <t>DDPE Implementation 5 Day Onsite</t>
  </si>
  <si>
    <t>DDPIMP5DOS</t>
  </si>
  <si>
    <t>11488419</t>
  </si>
  <si>
    <t>Dell Data Protection/Encryption 5 Day On-Site Implementation Service for DDPE Enterprise License</t>
  </si>
  <si>
    <t>DDPE Admin Training Onsite RR, TX</t>
  </si>
  <si>
    <t>Dell Data Protection/Encryption Onsite Administrator Training provided by Dell Education Services (Round Rock, Tx)</t>
  </si>
  <si>
    <t>DDPIMPADES</t>
  </si>
  <si>
    <t>11488561</t>
  </si>
  <si>
    <t>DDPE Health Check</t>
  </si>
  <si>
    <t>DDPIMPHC</t>
  </si>
  <si>
    <t>11488560</t>
  </si>
  <si>
    <t>Dell Data Protection/Encryption Health Check</t>
  </si>
  <si>
    <t>Remote Impl Dell SonicWall GMS Server</t>
  </si>
  <si>
    <t>Implementation Services</t>
  </si>
  <si>
    <t>SonicWall Global Management System (GMS) Server</t>
  </si>
  <si>
    <t>DSWRIGMSSEV</t>
  </si>
  <si>
    <t>Remote Implementation  of a Dell SonicWall Global Management System (GMS) Server</t>
  </si>
  <si>
    <t>Remote Impl Dell SonicWall GMS UMA</t>
  </si>
  <si>
    <t>SonicWall Global Management System (GMS) UMA</t>
  </si>
  <si>
    <t>DSWRIGMSUMA</t>
  </si>
  <si>
    <t>Remote Implementation  of a Dell SonicWall Global Management System (GMS) UMA</t>
  </si>
  <si>
    <t>Remote Impl Dell SonicWall 220/250M/2600</t>
  </si>
  <si>
    <t>SonicWall NSA 220/250M/2600</t>
  </si>
  <si>
    <t>DSWRINSA1</t>
  </si>
  <si>
    <t>Remote Implementation of a Dell SonicWall NSA 220/250M/2600 Appliance</t>
  </si>
  <si>
    <t>Remote Impl Dell SonicWall NSA 3600/4600</t>
  </si>
  <si>
    <t>SonicWall NSA 3600/4600 Appliance</t>
  </si>
  <si>
    <t>DSWRINSA2</t>
  </si>
  <si>
    <t>Remote Implementation  of a Dell SonicWall NSA 3600/4600 Appliance</t>
  </si>
  <si>
    <t>Remote Impl Dell SonicWall NSA 5600/6600</t>
  </si>
  <si>
    <t>SonicWall NSA 5600/6600 Appliance</t>
  </si>
  <si>
    <t>DSWRINSA3</t>
  </si>
  <si>
    <t>Remote Implementation  of a Dell SonicWall NSA 5600/6600 Appliance</t>
  </si>
  <si>
    <t>Remote Impl Dell SncWl SM 9200/9400/9600</t>
  </si>
  <si>
    <t>SM 9200/9400/9600 Appliance</t>
  </si>
  <si>
    <t>DSWRISM1</t>
  </si>
  <si>
    <t>Remote Implementation  of a Dell SonicWall SM 9200/9400/9600 Appliance</t>
  </si>
  <si>
    <t>Remote Impl Dell SonicWall Analyzer</t>
  </si>
  <si>
    <t>Impelmentation Services</t>
  </si>
  <si>
    <t>Sonicwall Analyzer</t>
  </si>
  <si>
    <t>DSWRISWA</t>
  </si>
  <si>
    <t>Remote Implementation  of a Dell SonicWall Analyzer</t>
  </si>
  <si>
    <t>KYHD3YL5X30</t>
  </si>
  <si>
    <t>Upgrade to add 3 Yr Keep Your Hard Drive Service - Latitude E5X30</t>
  </si>
  <si>
    <t>Latitude/Mobile Precision Workstations</t>
  </si>
  <si>
    <t>Latitude E6X30/6000/7000 Series/Rugged Series/Mobile Precision Workstations</t>
  </si>
  <si>
    <t>KYHD3YL6X30</t>
  </si>
  <si>
    <t>10975731</t>
  </si>
  <si>
    <t>Upgrade to add 3 Yr Keep Your Hard Drive Service - Latitude E6X30</t>
  </si>
  <si>
    <t>Upg to 3yr KYHD OS - PE 110/220/320/T420</t>
  </si>
  <si>
    <t>PowerEdge T110 II/R220/T320/R320/T420</t>
  </si>
  <si>
    <t>KYHD3YPELOW</t>
  </si>
  <si>
    <t>11528371</t>
  </si>
  <si>
    <t>Upgrade from 1 yr NBD Onsite to Add 3 Year Keep Your Hard Drive (Must be ordered with a 3 year harware service upgrade in combination with this sku) - PE T110 II/R220/T320/R320/T420</t>
  </si>
  <si>
    <t>Upg to add 3 Yr KYHD - PowerVault</t>
  </si>
  <si>
    <t>PowerVault 1200/1220/3200/3220/3600/3620</t>
  </si>
  <si>
    <t>KYHD3YPV</t>
  </si>
  <si>
    <t>11587875</t>
  </si>
  <si>
    <t>Upgrade to add 3 Year Keep Your Hard Drive - PowerVault</t>
  </si>
  <si>
    <t>Optiplex/Fixed Precision Workstations</t>
  </si>
  <si>
    <t>KYHD3YROPTI</t>
  </si>
  <si>
    <t>10975730</t>
  </si>
  <si>
    <t>Upgrade to add 3 Yr Keep Your Hard Drive Service - Optiplex</t>
  </si>
  <si>
    <t>PowerEdge T620, T630, R420, R430, R530, R620, R630, R720, R730, R730XD</t>
  </si>
  <si>
    <t>KYHD3YRPES</t>
  </si>
  <si>
    <t>10962847</t>
  </si>
  <si>
    <t>Upgrade to add 3 Year Keep Your Hard Drive Service - PowerEdge</t>
  </si>
  <si>
    <t>KYHD3YVRTX</t>
  </si>
  <si>
    <t>11352381</t>
  </si>
  <si>
    <t>Add 3 Years Keep Your Hard Drive Service</t>
  </si>
  <si>
    <t>NBD3YRT20</t>
  </si>
  <si>
    <t>11352382</t>
  </si>
  <si>
    <t>1 Year Basic Hardware Services: Business hour (5x10) Next Business Day Parts Only</t>
  </si>
  <si>
    <t xml:space="preserve">Upgrade from 1 Year NBD Limited Onsite to 3 Year NBD Limited Onsite </t>
  </si>
  <si>
    <t>NBD4YRO</t>
  </si>
  <si>
    <t>11196627</t>
  </si>
  <si>
    <t>Extension to 4 yr NBD Onsite</t>
  </si>
  <si>
    <t>NBD5YRFPWS</t>
  </si>
  <si>
    <t>11046839</t>
  </si>
  <si>
    <t>Extension to 5 yr NBD Onsite</t>
  </si>
  <si>
    <t>NBD5YRFPWSH</t>
  </si>
  <si>
    <t>11221447</t>
  </si>
  <si>
    <t>Extension from 3 Year NBD Onsite to 5 Year NBD Onsite</t>
  </si>
  <si>
    <t>NBD5YRMPWS</t>
  </si>
  <si>
    <t>11046832</t>
  </si>
  <si>
    <t>NBDAD5YRFPWS</t>
  </si>
  <si>
    <t>11046596</t>
  </si>
  <si>
    <t>5 Year NBD basic + Accidental Damage Protection</t>
  </si>
  <si>
    <t>NBDAD5YRFPWSH</t>
  </si>
  <si>
    <t>11221452</t>
  </si>
  <si>
    <t>Upgrade from 3 Year NBD Onsite to 5 Year NBD basic + Accidental Damage Protection</t>
  </si>
  <si>
    <t>NBDAD5YRMPWS</t>
  </si>
  <si>
    <t>11046838</t>
  </si>
  <si>
    <t>NBDOSE5YRO</t>
  </si>
  <si>
    <t>10858468</t>
  </si>
  <si>
    <t>NBDOSU5YRLH6</t>
  </si>
  <si>
    <t>10858483</t>
  </si>
  <si>
    <t>NBDOSU5YRLL5</t>
  </si>
  <si>
    <t>10858478</t>
  </si>
  <si>
    <t>NBDPS3YRPES</t>
  </si>
  <si>
    <t>10937131</t>
  </si>
  <si>
    <t>Upgrade from 3 yr NBD Basic to 3yr NBD Onsite + ProSupport Non-Mission Critical: 7x24 HW/SW Tech Support</t>
  </si>
  <si>
    <t>NBDPS3YRT20</t>
  </si>
  <si>
    <t>11352383</t>
  </si>
  <si>
    <t xml:space="preserve">Upgrade from 1 Year NBD Limited Onsite to 3yr NBD Onsite + ProSupport Non-Mission Critical: 7x24 HW/SW Tech Support </t>
  </si>
  <si>
    <t>NBDU5YRL7K</t>
  </si>
  <si>
    <t>11272083</t>
  </si>
  <si>
    <t>Printer</t>
  </si>
  <si>
    <t>ND3Y2335</t>
  </si>
  <si>
    <t>11352371</t>
  </si>
  <si>
    <t>1 Year Advance Exchange</t>
  </si>
  <si>
    <t>Upgrade from 1 Year Advance Exchange to 3 Year NBD Onsite</t>
  </si>
  <si>
    <t>ND3Y3460</t>
  </si>
  <si>
    <t>11352376</t>
  </si>
  <si>
    <t>1 Year Limited Warranty and 1 Year Next Business Day Service</t>
  </si>
  <si>
    <t>Upgrade from 1 year NBD Onsite to 3 Year NBD Onsite</t>
  </si>
  <si>
    <t>C3765dnf/B3465dn</t>
  </si>
  <si>
    <t>ND3Y3X65</t>
  </si>
  <si>
    <t>11352374</t>
  </si>
  <si>
    <t>ND3YL3K</t>
  </si>
  <si>
    <t>11513533</t>
  </si>
  <si>
    <t>1 Year NBD Onsite</t>
  </si>
  <si>
    <t>Upgrade from 1 Year NBD Onsite to 3yr NBD Onsite - Latitude 3000/5000 series</t>
  </si>
  <si>
    <t>Upg to 3yr NBD OS - PE 110/220/320/T420</t>
  </si>
  <si>
    <t>ND3YPEL</t>
  </si>
  <si>
    <t>11528366</t>
  </si>
  <si>
    <t>Upgrade from 1 year NBD Onsite to 3 year NBD Onsite - PE 110/220/320/T420</t>
  </si>
  <si>
    <t>Ext to 5 Yr NBD Basic -PE 620, 630</t>
  </si>
  <si>
    <t>ND5YPE620</t>
  </si>
  <si>
    <t>Extend from 3 Yr NBD Limited Onsite to 5 Year NBD Limited Onsite Service After Remote Diagnosis: 5x10, HW only - PowerEdge T620, T630, R620, R630</t>
  </si>
  <si>
    <t>Ext to 5 Yr NBD Basic - PE R7X0</t>
  </si>
  <si>
    <t>ND5YPE720</t>
  </si>
  <si>
    <t>Extend from 3 Yr NBD Limited Onsite to 5 Year NBD Limited Onsite Service After Remote Diagnosis: 5x10, HW only - PowerEdge R720, R730</t>
  </si>
  <si>
    <t>Ext to 5 Yr NBD Basic - PE R4X0</t>
  </si>
  <si>
    <t>ND5YPER420</t>
  </si>
  <si>
    <t>Extend from 3 Yr NBD Limited Onsite to 5 Year NBD Limited Onsite Service After Remote Diagnosis: 5x10, HW only - PowerEdge R420, R430</t>
  </si>
  <si>
    <t>NDAD3YL3K</t>
  </si>
  <si>
    <t>11513535</t>
  </si>
  <si>
    <t>Upgrade from 1 Year NBD Onsite to 3yr NBD Onsite + Accidental Damage Protection - Latitude 3000/5000 series</t>
  </si>
  <si>
    <t>Upg to 5yr NBD OS + KYHD - Latitude</t>
  </si>
  <si>
    <t>Latitude 3000 series/5000 series/6000 Series/7000 Series</t>
  </si>
  <si>
    <t>NDKYHD5YLAT</t>
  </si>
  <si>
    <t>11528379</t>
  </si>
  <si>
    <t>Extension from 3 year NBD Onsiite to 5 year NBD Onsite + Keep Your Hard Drive Service - Latitude 3000 series/5000 series/6000 Series/7000 Series</t>
  </si>
  <si>
    <t>Upg to 5yr NBD OS + KYHD - Optiplex</t>
  </si>
  <si>
    <t>NDKYHD5YOPT</t>
  </si>
  <si>
    <t>11528380</t>
  </si>
  <si>
    <t>Extension from 3 year NBD Onsiite to 5 year NBD Onsite + Keep Your Hard Drive Service - Optiplex</t>
  </si>
  <si>
    <t>NDPS3460</t>
  </si>
  <si>
    <t>11352377</t>
  </si>
  <si>
    <t>Upgrade from 1 Year NBD Onsite to 3 Year NBD ProSupport</t>
  </si>
  <si>
    <t>NDPS3Y2335</t>
  </si>
  <si>
    <t>11352372</t>
  </si>
  <si>
    <t>1 Year Advance Exchange Service</t>
  </si>
  <si>
    <t>Upgrade from 1 Year Advance Exchange to 3 Year NBD ProSupport</t>
  </si>
  <si>
    <t>NDPS3Y3X65</t>
  </si>
  <si>
    <t>11352375</t>
  </si>
  <si>
    <t>NDPS3YPC2K</t>
  </si>
  <si>
    <t>11352384</t>
  </si>
  <si>
    <t xml:space="preserve">Upgrade from Lifetime Limited Warranty to 3yr NBD Onsite + ProSupport Non-Mission Critical: 7x24 HW/SW Tech Support </t>
  </si>
  <si>
    <t>NDPS3YPC3K</t>
  </si>
  <si>
    <t>11352387</t>
  </si>
  <si>
    <t>NDPS3YPC5K</t>
  </si>
  <si>
    <t>11352390</t>
  </si>
  <si>
    <t>Upg to 3 yr NBD + PS - Powercnnect N2000</t>
  </si>
  <si>
    <t>NDPS3YPCN2K</t>
  </si>
  <si>
    <t>11507268</t>
  </si>
  <si>
    <t>Upgrade from 3yr NBD Parts only service to 3yr NBD Onsite + ProSupport Non-Mission Critical: 7x24 HW/SW Tech Support -Powerconnect N2000 series</t>
  </si>
  <si>
    <t>Upg to 3 yr NBD + PS - Powercnnect N3000</t>
  </si>
  <si>
    <t>NDPS3YPCN3K</t>
  </si>
  <si>
    <t>11507341</t>
  </si>
  <si>
    <t>Upgrade from 3yr NBD Parts only service to 3yr NBD Onsite + ProSupport Non-Mission Critical: 7x24 HW/SW Tech Support -Powerconnect N3000 series</t>
  </si>
  <si>
    <t>Upg to 3yr NBD ProSupport - PE 110 II</t>
  </si>
  <si>
    <t>NDPS3YPE110</t>
  </si>
  <si>
    <t>11528368</t>
  </si>
  <si>
    <t>Upgrade from 1 yr NBD Onsite to 3yr NBD Onsite + ProSupport Non-Mission Critical: 7x24 HW/SW Tech Support - T110 II</t>
  </si>
  <si>
    <t>Upg to 3yr NBD ProSupport - PE 220/320</t>
  </si>
  <si>
    <t>NDPS3YPELOW</t>
  </si>
  <si>
    <t>11528372</t>
  </si>
  <si>
    <t>Upgrade from 1 yr NBD Onsite to 3yr NBD Onsite + ProSupport Non-Mission Critical: 7x24 HW/SW Tech Support - PE R220/R320/T320</t>
  </si>
  <si>
    <t>Upg to 3yr NBD ProSupport - PE T420</t>
  </si>
  <si>
    <t>NDPS3YPET420</t>
  </si>
  <si>
    <t>11528375</t>
  </si>
  <si>
    <t>Upgrade from 1 yr NBD Onsite to 3yr NBD Onsite + ProSupport Non-Mission Critical: 7x24 HW/SW Tech Support - PE T420</t>
  </si>
  <si>
    <t>Upg to 3 Yr NBD + PS - PV 12X0</t>
  </si>
  <si>
    <t>NDPS3YPV12X0</t>
  </si>
  <si>
    <t>11587860</t>
  </si>
  <si>
    <t>Upgrade from 3 Year NBD Limited Onsite to 3yr NBD Onsite + ProSupport Non-Mission Critical: 7x24 HW/SW Tech Support - PowerVault 1200/1220</t>
  </si>
  <si>
    <t>Upg to 3 Yr NBD + PS - PV 3XX0</t>
  </si>
  <si>
    <t>PowerVault 3XX0</t>
  </si>
  <si>
    <t>NDPS3YPV3XX0</t>
  </si>
  <si>
    <t>11587865</t>
  </si>
  <si>
    <t>Upgrade from 3 Year NBD Limited Onsite to 3yr NBD Onsite + ProSupport Non-Mission Critical: 7x24 HW/SW Tech Support - PowerVault 3200/3600/3620</t>
  </si>
  <si>
    <t>NDPS3YRPE620</t>
  </si>
  <si>
    <t>11448573</t>
  </si>
  <si>
    <t xml:space="preserve">Upgrade from 3 Year NBD Limited Onsite to 3yr NBD Onsite + ProSupport Non-Mission Critical: 7x24 HW/SW Tech Support </t>
  </si>
  <si>
    <t>NDPS3YRPE720</t>
  </si>
  <si>
    <t>11448579</t>
  </si>
  <si>
    <t>NDPS3YVRTX</t>
  </si>
  <si>
    <t>11352178</t>
  </si>
  <si>
    <t>5130cdn/5330dn</t>
  </si>
  <si>
    <t>NDPS5X30</t>
  </si>
  <si>
    <t>11352378</t>
  </si>
  <si>
    <t>Upgrade from 3 Year NBD Onsite to 3 Year NBD ProSupport</t>
  </si>
  <si>
    <t>Upg to 5 Yr NBD ProSupport -PE 620/630</t>
  </si>
  <si>
    <t>NDPS5YPE620</t>
  </si>
  <si>
    <t>Upgrade from 3 Yr NBD Limited Onsite to 5 Yr NBD Onsite + ProSupport Non-Mission Critical: 7x24 HW/SW Tech Support - PowerEdge T620, T630, R620, R630</t>
  </si>
  <si>
    <t>Upg to 5 Yr NBD ProSupport - PE R7X0</t>
  </si>
  <si>
    <t>NDPS5YPE720</t>
  </si>
  <si>
    <t>Upgrade from 3 Yr NBD Limited Onsite to 5 Yr NBD Onsite + ProSupport Non-Mission Critical: 7x24 HW/SW Tech Support - PowerEdge R720, R730</t>
  </si>
  <si>
    <t>Upg to 5 Yr NBD ProSupport - PE R4X0</t>
  </si>
  <si>
    <t>NDPS5YPER420</t>
  </si>
  <si>
    <t>Upgrade from 3 Yr NBD Limited Onsite to 5 Yr NBD Onsite + ProSupport Non-Mission Critical: 7x24 HW/SW Tech Support - PowerEdge R420, R430</t>
  </si>
  <si>
    <t>Upg to 1 Yr ProSupport - Chromebook</t>
  </si>
  <si>
    <t>PS1YCRMBK</t>
  </si>
  <si>
    <t>11587876</t>
  </si>
  <si>
    <t>Upgrade from 1 Year Basic Mail-In to 1 Year ProSuppor Rapid Return - Chromebook</t>
  </si>
  <si>
    <t>Upg to 1 Yr ProSupport - Chromebox</t>
  </si>
  <si>
    <t>PS1YCRMBX</t>
  </si>
  <si>
    <t>11587880</t>
  </si>
  <si>
    <t>Upgrade from 1 Year Basic Mail-In to 1 Year ProSuppor Rapid Return - Chromebox</t>
  </si>
  <si>
    <t>Upg to 2 Yr ProSupport - Chromebook</t>
  </si>
  <si>
    <t>PS2YCRMBK</t>
  </si>
  <si>
    <t>11587878</t>
  </si>
  <si>
    <t>Upgrade from 1 Year Basic Mail-In to 2 Year ProSuppor Rapid Return - Chromebook</t>
  </si>
  <si>
    <t>Upg to 2 Yr ProSupport - Chromebox</t>
  </si>
  <si>
    <t>PS2YCRMBX</t>
  </si>
  <si>
    <t>11587882</t>
  </si>
  <si>
    <t>Upgrade from 1 Year Basic Mail-In to 2 Year ProSuppor Rapid Return - Chromebox</t>
  </si>
  <si>
    <t>Upg to 3 Yr ProSupport - Chromebox</t>
  </si>
  <si>
    <t>PS3YCRMBX</t>
  </si>
  <si>
    <t>11587870</t>
  </si>
  <si>
    <t>Upgrade from 1 Year Mail-In to 3 Year ProSupport Rapid Return - Chromebox</t>
  </si>
  <si>
    <t>PS3YL3K</t>
  </si>
  <si>
    <t>11513534</t>
  </si>
  <si>
    <t>Upgrade from 1 Year NBD Onsite to 3yr ProSupport  - Latitude 3000/5000 series</t>
  </si>
  <si>
    <t>PS3YRFPWS</t>
  </si>
  <si>
    <t>11046840</t>
  </si>
  <si>
    <t xml:space="preserve">Upgrade to 3 Year ProSupport </t>
  </si>
  <si>
    <t>PS3YRFPWSH</t>
  </si>
  <si>
    <t>11221448</t>
  </si>
  <si>
    <t xml:space="preserve">Upgrade from 3 Year NBD Oniste to 3 Year ProSupport </t>
  </si>
  <si>
    <t>PS3YRMPWS</t>
  </si>
  <si>
    <t>11046834</t>
  </si>
  <si>
    <t>Upg to 3 Yr PS Rap Return - Chromebook</t>
  </si>
  <si>
    <t>PS3YRRCRM</t>
  </si>
  <si>
    <t>11467092</t>
  </si>
  <si>
    <t>Upgrade from 1 Year Mail-In to 3 Year ProSupport Rapid Return</t>
  </si>
  <si>
    <t>XPS 12, 13, 14, 15</t>
  </si>
  <si>
    <t>PS3YRXPS</t>
  </si>
  <si>
    <t>11046829</t>
  </si>
  <si>
    <t>PS3YRXPSDT</t>
  </si>
  <si>
    <t>11221455</t>
  </si>
  <si>
    <t xml:space="preserve">Upgrade from 1 Year ProSupport to 3 Year ProSupport </t>
  </si>
  <si>
    <t>PS4H3YFPWS</t>
  </si>
  <si>
    <t>11046597</t>
  </si>
  <si>
    <t>PS4H3YFPWSH</t>
  </si>
  <si>
    <t>11221453</t>
  </si>
  <si>
    <t xml:space="preserve">Upgrade from 3 Year NBD Onsite to 3yr 4HR Onsite + ProSupport Non-Mission Critical: 7x24 HW/SW Tech Support </t>
  </si>
  <si>
    <t>PS4YRO</t>
  </si>
  <si>
    <t>11196628</t>
  </si>
  <si>
    <t xml:space="preserve">Upgrade to 4 Year ProSupport </t>
  </si>
  <si>
    <t>PS5YRFPWS</t>
  </si>
  <si>
    <t>11046594</t>
  </si>
  <si>
    <t>Upgrade to 5 Year ProSupport</t>
  </si>
  <si>
    <t>PS5YRFPWSH</t>
  </si>
  <si>
    <t>11221450</t>
  </si>
  <si>
    <t>Upgrade from 3 Year NBD Onsite to 5 Year ProSupport</t>
  </si>
  <si>
    <t>PS5YRMPWS</t>
  </si>
  <si>
    <t>11046836</t>
  </si>
  <si>
    <t>Upg to 2 Yr ProSupport + ADP - Chrmebook</t>
  </si>
  <si>
    <t>PSAD2YCRMBK</t>
  </si>
  <si>
    <t>11587879</t>
  </si>
  <si>
    <t>Upgrade from 1 Year Basic Mail-In to 2 Year ProSuppor Rapid Return + Accidental Damage Protection - Chromebook</t>
  </si>
  <si>
    <t>Upg to 2 Yr ProSupport + ADP - Chromebox</t>
  </si>
  <si>
    <t>PSAD2YCRMBX</t>
  </si>
  <si>
    <t>11587883</t>
  </si>
  <si>
    <t>Upgrade from 1 Year Basic Mail-In to 2 Year ProSuppor Rapid Return + Accidental Damage Protection - Chromebox</t>
  </si>
  <si>
    <t>Upg to 3 Yr ProSupport + ADP - Chromebox</t>
  </si>
  <si>
    <t>PSAD3YCRMBX</t>
  </si>
  <si>
    <t>11587871</t>
  </si>
  <si>
    <t>Upgrade from 1 Year Mail-In to 3 Year ProSupport Rapid Return + Accidental Damage Protection - Chromebox</t>
  </si>
  <si>
    <t>PSAD3YL3K</t>
  </si>
  <si>
    <t>11513532</t>
  </si>
  <si>
    <t>Upgrade from 1 Year NBD Onsite to 3yr ProSupport + Accidental Damage Protection  - Latitude 3000/5000 series</t>
  </si>
  <si>
    <t>Upg to 3 Yr PS Rap Return + ADP - Chrmbk</t>
  </si>
  <si>
    <t>PSAD3YRRCRM</t>
  </si>
  <si>
    <t>11467093</t>
  </si>
  <si>
    <t>Upgrade from 1 Year Mail-In to 3 Year ProSupport Rapid Return + Accidental Damage Protection</t>
  </si>
  <si>
    <t>PSAD3YRXPS</t>
  </si>
  <si>
    <t>11046830</t>
  </si>
  <si>
    <t>Upgrade to 3 Year ProSupport + Accidental Damage Protection</t>
  </si>
  <si>
    <t>PSAD3YRXPSDT</t>
  </si>
  <si>
    <t>11221456</t>
  </si>
  <si>
    <t>Upgrade from 1 Year ProSupport to 3 Year ProSupport + Accidental Damage Protection</t>
  </si>
  <si>
    <t>PSAD5YL7K</t>
  </si>
  <si>
    <t>11272087</t>
  </si>
  <si>
    <t>Upgrade from 3 year NBD Onsite to 5 Year ProSupport + Accidental Damage Protection</t>
  </si>
  <si>
    <t>PSAD5YRFPWS</t>
  </si>
  <si>
    <t>11046595</t>
  </si>
  <si>
    <t>5 Year ProSupport + Accidental Damage Protection</t>
  </si>
  <si>
    <t>Prem FPWS T3600/3610, T5600/5610, T7600/7610</t>
  </si>
  <si>
    <t>PSAD5YRFPWSH</t>
  </si>
  <si>
    <t>11221451</t>
  </si>
  <si>
    <t>PSAD5YRLH6</t>
  </si>
  <si>
    <t>10857337</t>
  </si>
  <si>
    <t>5 Year ProSupport + Accidental Damage</t>
  </si>
  <si>
    <t>PSAD5YRLL5</t>
  </si>
  <si>
    <t>10858482</t>
  </si>
  <si>
    <t>PSAD5YRMPWS</t>
  </si>
  <si>
    <t>11046837</t>
  </si>
  <si>
    <t>PSAD5YRO</t>
  </si>
  <si>
    <t>10858472</t>
  </si>
  <si>
    <t>PSADP1YV8</t>
  </si>
  <si>
    <t>11272463</t>
  </si>
  <si>
    <t>Upgrade from 1 Year Mail-In to 1 Year ProSupport Rapid Return + Accidental Damage Protection</t>
  </si>
  <si>
    <t>PSADP3YV7</t>
  </si>
  <si>
    <t>11272461</t>
  </si>
  <si>
    <t>PSADP3YV8</t>
  </si>
  <si>
    <t>11272465</t>
  </si>
  <si>
    <t>PSADVEN11ND</t>
  </si>
  <si>
    <t>11448578</t>
  </si>
  <si>
    <t>1 Year Next Business Day Onsite</t>
  </si>
  <si>
    <t>PSAPD1YV7</t>
  </si>
  <si>
    <t>11272089</t>
  </si>
  <si>
    <t>Upg frm 3 Yr NBD Basic to 3 Yr PS Plus</t>
  </si>
  <si>
    <t>All Fixed Precision Workstation Models</t>
  </si>
  <si>
    <t>PSP3YFPWS</t>
  </si>
  <si>
    <t>Upgrade from 3 Year NBD Onsite to 3 Year ProSupport Plus for Client</t>
  </si>
  <si>
    <t>Upg frm 3 Yr NBD PS to 3 Yr PS Plus</t>
  </si>
  <si>
    <t>All Latitude models</t>
  </si>
  <si>
    <t>PSP3YLATIH</t>
  </si>
  <si>
    <t>3 Year NBD ProSupport</t>
  </si>
  <si>
    <t>Upgrade from 3 Year NBD ProSupport to 3 Year ProSupport Plus for Client - Latitude</t>
  </si>
  <si>
    <t>Upg frm 1 Yr NBD Basic to 3 Yr PS Plus</t>
  </si>
  <si>
    <t>All Latitudes</t>
  </si>
  <si>
    <t>PSP3YLATIL</t>
  </si>
  <si>
    <t>Upgrade from 1 Year NBD Onsite to 3 Year ProSupport Plus for Client - Latitude</t>
  </si>
  <si>
    <t>All models</t>
  </si>
  <si>
    <t>PSP3YLATIM</t>
  </si>
  <si>
    <t>Upgrade from 3 Year NBD Onsite to 3 Year ProSupport Plus for Client - Latitude</t>
  </si>
  <si>
    <t>All Mobile Precision Workstation models</t>
  </si>
  <si>
    <t>PSP3YMPWS</t>
  </si>
  <si>
    <t>Upgrade from 3 Year NBD Onsite to 3 Year ProSupport Plus for Client - Mobile PWS</t>
  </si>
  <si>
    <t>PSP3YO</t>
  </si>
  <si>
    <t>Upgrade from 3 Year NBD Onsite to 3 Year ProSupport Plus for client - Optiplex</t>
  </si>
  <si>
    <t>PSPMC3YR620</t>
  </si>
  <si>
    <t>11448575</t>
  </si>
  <si>
    <t>Upgrade from 3 Year NBD Limited Onsite to 3 Year 4HR Onsite Mission Critical ProSupport Plus (7x24 HW/SW Tech Support )</t>
  </si>
  <si>
    <t>PSPMC3YR720</t>
  </si>
  <si>
    <t>11448630</t>
  </si>
  <si>
    <t>Upg frm 3Y NBD OS to 3Y 4h MC PS Plus</t>
  </si>
  <si>
    <t>PowerEdge R420/R430</t>
  </si>
  <si>
    <t>PSPMCPE4X0</t>
  </si>
  <si>
    <t>3yr 4HR Onsite + Mission Critical ProSupport Plus: 7x24 HW/SW Tech Support</t>
  </si>
  <si>
    <t>PSU3YRL7K</t>
  </si>
  <si>
    <t>11272084</t>
  </si>
  <si>
    <t>PSU3YRLH6</t>
  </si>
  <si>
    <t>10858484</t>
  </si>
  <si>
    <t>PSU3YRLL5</t>
  </si>
  <si>
    <t>10858479</t>
  </si>
  <si>
    <t>OptiPlex 3010/7010/9010/3011/3020/7020/9020/3030/9030</t>
  </si>
  <si>
    <t>PSU3YROH</t>
  </si>
  <si>
    <t>11122013</t>
  </si>
  <si>
    <t>PSU5YRL7K</t>
  </si>
  <si>
    <t>11272086</t>
  </si>
  <si>
    <t>PSU5YRLH6</t>
  </si>
  <si>
    <t>10857336</t>
  </si>
  <si>
    <t>PSU5YRLL5</t>
  </si>
  <si>
    <t>10858481</t>
  </si>
  <si>
    <t>Upg from 3 Y NBD to 5 Y PS</t>
  </si>
  <si>
    <t>All</t>
  </si>
  <si>
    <t>PSU5YRO</t>
  </si>
  <si>
    <t>Upgrade from 3 year NBD onsite to 5 year ProSupport - Optiplex</t>
  </si>
  <si>
    <t>PSVEN11ND</t>
  </si>
  <si>
    <t>11448577</t>
  </si>
  <si>
    <t>Upgrade to 3 Year ProSupport</t>
  </si>
  <si>
    <t>Upg to 3 Yr Mail-In - Chromebook</t>
  </si>
  <si>
    <t>RTD3YCRM</t>
  </si>
  <si>
    <t>11467094</t>
  </si>
  <si>
    <t>Upgrade from 1 Year Basic Mail-In to 3 Year Basic Mail-In Service</t>
  </si>
  <si>
    <t>Upg to 3 Yr Mail-in Service - Chromebox</t>
  </si>
  <si>
    <t>RTD3YCRMBOX</t>
  </si>
  <si>
    <t>11587868</t>
  </si>
  <si>
    <t>Upgrade from 1 Year Basic Mail-In to 3 Year Basic Mail-In Service - Chromebox</t>
  </si>
  <si>
    <t>Upg to 3 Yr Mail-In + ADP - Chromebook</t>
  </si>
  <si>
    <t>RTDAD3YCRM</t>
  </si>
  <si>
    <t>11467095</t>
  </si>
  <si>
    <t>Upgrade from 1 Year Basic Mail-In to 3 Year Basic Mail-In Service + Accidental Damage Protection</t>
  </si>
  <si>
    <t>Upg to 3 Yr Mail-in + ADP - Chromebox</t>
  </si>
  <si>
    <t>RTDAD3YCRMBX</t>
  </si>
  <si>
    <t>11587869</t>
  </si>
  <si>
    <t>Upgrade from 1 Year Basic Mail-In to 3 Year Basic Mail-In Service + Accidental Damage Protection - Chromebox</t>
  </si>
  <si>
    <t>RTDAD3YV7</t>
  </si>
  <si>
    <t>11272460</t>
  </si>
  <si>
    <t>Upgrade from 1 Year Mail-In to 3 Year Mail-In + Accidental Damage Protection</t>
  </si>
  <si>
    <t>RTDAD3YV8</t>
  </si>
  <si>
    <t>11272464</t>
  </si>
  <si>
    <t>Universal Jack
SD 4.0 Memory card reader,Network connector (RJ-45)3 USB 3.0 (one with PowerShare)Lock slot</t>
  </si>
  <si>
    <t>Width: 13.3” / 337.0mm
Height: .80“ / 20.4mm
Depth: 9.12” / 231.5mm</t>
  </si>
  <si>
    <t>Width: 13.2” / 334.9mm
Height (rear): 0.9“ / 22.85mm
Depth: 9.1” / 231.15mm</t>
  </si>
  <si>
    <t>1HWPN</t>
  </si>
  <si>
    <t>Integrated</t>
  </si>
  <si>
    <t>Keyboard Lattice 82 E-Dock</t>
  </si>
  <si>
    <t>BT 4.0 LE Wireless Card (2X2)</t>
  </si>
  <si>
    <t>3.44 lbs.</t>
  </si>
  <si>
    <t>Universal Jack
SD 4.0 Memory card reader/Two M.2 Expansion slots: 1 WWAN/HCA and 1 WLAN/BT/WiGig/Lock slot</t>
  </si>
  <si>
    <t>Width: 12.2” / 310.5mm
Height (rear): 0.9“ / 22.7
Depth: 8.4” / 212.8mm
Starting weight: 3.44 lbs. / 1.56 kg</t>
  </si>
  <si>
    <t xml:space="preserve">
USB 2.0, SD Memory Card Reader, Docking Connector, Stereo headphone/Microphone combo jack, Mini-
HDMI, Micro-USB charging port</t>
  </si>
  <si>
    <t xml:space="preserve">
Width: 10.8”/274.0mm,Height: 0.4”/10.5mm,Depth: 7.0”/176.6mm</t>
  </si>
  <si>
    <t>Width: 12.2” / 310.5mm
Height: .76“ / 19.4mm
Depth: 8.3” / 211.0mm</t>
  </si>
  <si>
    <t>3R02D</t>
  </si>
  <si>
    <t>BT 4.0 LE</t>
  </si>
  <si>
    <t>Universal Jack
SD 4. Memory card readerTwo M.2 Expansion slots: 1 WWAN/HCA and 1 WLAN/BT/WiGig/Lock slot</t>
  </si>
  <si>
    <t>Width: 12.2” / 310.5mm
Height (rear): 0.9“ / 22.7
Depth: 8.4” / 212.8mm</t>
  </si>
  <si>
    <t>"Width: 13.3"" / 338.0mm
Height: 1.1"" / 28.6mm (non-Touch); 1.3” / 32.2mm (Touchscreen)
Depth: 9.3"" / 235.0mm"</t>
  </si>
  <si>
    <t>USB 3.0 - 2
USB 2.0 - 1
VGA - 1
Stereo headphone/microphone combo jack
Gigabit Ethernet (RJ-45) - 1</t>
  </si>
  <si>
    <t>Micro-SD Card Reader (SD, SDHC, SDXC, supporting up to 64GB)
1 x Full size USB3.0
Headphone and microphone combo jack
1 x micro HDMI</t>
  </si>
  <si>
    <t>Width: 11.01” / 279.8mm
Depth: 0.42”/ 10.75mm
Height (front/back): 6.95”/176.4mm</t>
  </si>
  <si>
    <t>Micro-SD Card Reader (SD, SDHC, SDXC, supporting up to 512GB)
1 x Micro-AB USB 2.0
1 x Headphone and microphone combo jack</t>
  </si>
  <si>
    <t>Length: 8.5 in. (215.8mm)
Width: 4.89 in. (124.4mm)
Height: 0.24 in. (6mm)</t>
  </si>
  <si>
    <t>Memory card reader
2 USB 3.0, 1 USB 2.0, HDMI, VGA
Network connector (RJ-45)Lock slot</t>
  </si>
  <si>
    <t>Memory card reader
2 USB 3.0, 1 USB 2.0, HDMI, VGA
Network connector (RJ-45),Lock slot</t>
  </si>
  <si>
    <t>Width: 14.8” / 376.9mm
Height (rear): 0.9“ / 23.45mm
Depth: 10.1” / 255.2mm</t>
  </si>
  <si>
    <t>Combo headphone/microphone jack
SD 3.0 Memory card reader
1 USB 3.0 w/PowerShare
1 USB 2.0
Full Size HDMI
Network connector (RJ-45)
AC Power
Lock slot</t>
  </si>
  <si>
    <t>Width: 11.85” / 301mm
Height: .90“ / 22.9mm
Depth: 8.35” / 212mm</t>
  </si>
  <si>
    <t>Width: 330.9 mm (13.0”)
Depth: 243.2 mm (9.6”)
Height: 22.7 mm (0.89”) 4 cell (front)
Height: 22.7 mm (0.89”) 4 cell (rear)</t>
  </si>
  <si>
    <t>USB 2.0, SD Memory Card Reader, Docking Connector, Stereo headphone/Microphone combo jack, Mini-
HDMI, Micro-USB charging port</t>
  </si>
  <si>
    <t>Vostro14/Intel Celeron 3205U/4GB,500GB/Win8.1/14.0”/1ynbd</t>
  </si>
  <si>
    <t>14 3000 Series</t>
  </si>
  <si>
    <t>463-6014</t>
  </si>
  <si>
    <t>45 Watt AC Adaptor</t>
  </si>
  <si>
    <t>Windows 8.1 (64Bit) English</t>
  </si>
  <si>
    <t>Intel Celeron 3205U Processor (2M Cache, 1.50 GHz)</t>
  </si>
  <si>
    <t>14.0-inch HD (1366 x 768) Anti-Glare LED-Backlit Display</t>
  </si>
  <si>
    <t>4GB Single Channel DDR3L 1600MHz (4GBx1)| Up to 16GB memory</t>
  </si>
  <si>
    <t>802.11ac, Dual Band 2.4&amp;5 GHz, 1x1</t>
  </si>
  <si>
    <t>40 WHr, 4-Cell Battery (removable)</t>
  </si>
  <si>
    <t>4.28lbs</t>
  </si>
  <si>
    <t>0.91” x 13.58” x 9.57”</t>
  </si>
  <si>
    <t>Vostro14/Intel i3-4005U/4G/500GB/Win8.1/14.0”/1yrNBD</t>
  </si>
  <si>
    <t>463-6033</t>
  </si>
  <si>
    <t>4th Generation Intel Core i3-4005U Processor (3M Cache, 1.70 GHz)</t>
  </si>
  <si>
    <t>Intel HD Graphics 4400</t>
  </si>
  <si>
    <t>Microsoft Office Trial, MUI,</t>
  </si>
  <si>
    <t>802.11ac Dual Band 2.4&amp;5 GHz, 1x1</t>
  </si>
  <si>
    <t>463-6034</t>
  </si>
  <si>
    <t>5th Generation Intel Core i5-5200U Processor (3M Cache, up to 2.70 GHz)</t>
  </si>
  <si>
    <t>NVIDIA GeForce 820M 2GB DDR3</t>
  </si>
  <si>
    <t>8GB (2x4GB) 1600MHz DDR3L Memory| Up to 16GB memory</t>
  </si>
  <si>
    <t>Vostro 14/Intel i5-5200U/4G/500GB/Win8.1/14.0”/1yrNBD</t>
  </si>
  <si>
    <t>463-6035</t>
  </si>
  <si>
    <t>Intel(R) HD Graphics 5500</t>
  </si>
  <si>
    <t>Vostro15/Cel3205U/4G/500GB/Win 8.1/15.6”/1yrNBD</t>
  </si>
  <si>
    <t>15 3000 Series</t>
  </si>
  <si>
    <t>463-6036</t>
  </si>
  <si>
    <t>Intel Celeron Processor 3205U (2M Cache, 1.50 GHz)</t>
  </si>
  <si>
    <t>15.6-inch HD (1366 x 768) Anti-Glare LED-Backlit Display</t>
  </si>
  <si>
    <t>Standard Keyboard</t>
  </si>
  <si>
    <t>4GB Single Channel DDR3L 1600MHz (4GBx1)|Up to 16GB, 1600MHz DDR3L SoDIMM (2 slots)</t>
  </si>
  <si>
    <t>4.94 lb</t>
  </si>
  <si>
    <t>0.93” x 14.96” x10.25”</t>
  </si>
  <si>
    <t>Vostro15/i3-4005U/4G/500GB/Win 8.1/15.6”/1yrNBD</t>
  </si>
  <si>
    <t>463-6037</t>
  </si>
  <si>
    <t>4th Generation Intel(R) Core(TM) i3-4005U Processor (3M Cache, 1.70 GHz)</t>
  </si>
  <si>
    <t>802.11ac ,Dual Band 2.4&amp;5 GHz, 1x1</t>
  </si>
  <si>
    <t>Vostro15/i5-5200U/4G/500GB/Win 8.1/15.6”/1yrNBD</t>
  </si>
  <si>
    <t>463-6038</t>
  </si>
  <si>
    <t>5th Generation Intel(R) Core(TM) i5-5200U Processor (3M Cache, up to 2.70 GHz)</t>
  </si>
  <si>
    <t>802.11ac  Dual Band 2.4&amp;5 GHz, 1x1</t>
  </si>
  <si>
    <t>Vostro15/i5-5200U/8G/500GB/Win 8.1/15.6”/1yrNBD/GeForceGT820M</t>
  </si>
  <si>
    <t>463-6039</t>
  </si>
  <si>
    <t>8GB (2x4GB) 1600MHz DDR3L|Up to 16GB, 1600MHz DDR3L SoDIMM (2 slots)</t>
  </si>
  <si>
    <t>Stereo global headset jack
Memory card reader
Docking connector, VGA, HDMI, USB3.0 (4)
Network connector (RJ-45), SIM card connector
1 full (WWAN) and two half (WLAN, DDPE1) card slots</t>
  </si>
  <si>
    <t>"
338.0 mm 232.6 mm 33.95 mm"</t>
  </si>
  <si>
    <t>Stereo global headset jack
Memory card reader
Docking connector,mDP, USB3.0 (2)
Network connector,2 M2 slots (WLAN&amp; WWAN),Lock slot</t>
  </si>
  <si>
    <t>Width: 13” / 320.0mm
Height: 0.8“ / 19.9mm (Touchscreen)
Depth: 9” / 229.73mm</t>
  </si>
  <si>
    <t>Stereo global headset jack, Memory card reader, Docking connector, VGA, HDMI, USB3.0 (4)
Network connector (RJ-45), SIM card connector, 1 full (WWAN) and two half (WLAN, DDPE7)</t>
  </si>
  <si>
    <t>Y46FV</t>
  </si>
  <si>
    <t>Internal Single Pointing Backlit Keyboard, English</t>
  </si>
  <si>
    <t>Universal Jack/SD 4.0 Memory card reader/3 USB 3.0 (one with PowerShare), HDMI, Mdp/Two M.2 Expansion slots: 1 WWAN/HCA and 1 WLAN/BT/WiGig/Lock slot</t>
  </si>
  <si>
    <t>DisplayPort in
Mini DisplayPort
DisplayPort out
HDMI (MHL)
Speaker-line out
4 x USB 3.0 downstream
1 x USB upstream</t>
  </si>
  <si>
    <t>"Widescreen (16:9)
"</t>
  </si>
  <si>
    <t>"TN (Twisted Nematic), anti glare with hard coat 3H
"</t>
  </si>
  <si>
    <t>1 Digital Visual Interface connectors (DVI-D) with HDCP
1 Video Graphics Array (VGA)</t>
  </si>
  <si>
    <t>"
1 Digital Visual Interface connectors (DVI-D) with HDCP
1 Video Graphics Array (VGA)"</t>
  </si>
  <si>
    <t>"
Tilt only and built-in cable management"</t>
  </si>
  <si>
    <t>"1 Digital Visual Interface connectors (DVI-D) with HDCP
1 Video Graphics Array (VGA)"</t>
  </si>
  <si>
    <t>"1 Digital Visual Interface connectors (DVI-D) with HDCP
1 Video Graphics Array (VGA)
1 DisplayPort (version 1.2)
4 USB 2.0 downstream ports"</t>
  </si>
  <si>
    <t>"In-plane switching, anti glare with hard coat 3H
"</t>
  </si>
  <si>
    <t>"Security lock slot (cable lock sold separately)
Anti-theft stand lock slot (to panel)"</t>
  </si>
  <si>
    <t>"Height-adjustable stand, tilt, swivel and built in cable-management
"</t>
  </si>
  <si>
    <t>"1 Digital Visual Interface connectors (DVI-D) with HDCP
1 Video Graphics Array (VGA)
1 DisplayPort (version 1.2a)"</t>
  </si>
  <si>
    <t>"Height-adjustable stand, pivot, tilt , swivel and built in cable-management
"</t>
  </si>
  <si>
    <t>"1 Digital Visual Interface connectors (DVI-D) with HDCP
1 Video Graphics Array (VGA)
1 DisplayPort (version 1.2a)
"</t>
  </si>
  <si>
    <t>Height: 336.06mm (13.23")
Width: 566.64mm (22.31")
Depth: 46.93mm (1.85")</t>
  </si>
  <si>
    <t>1 Digital Visual Interface connectors (DVI-D) with HDCP
1 Video Graphics Array (VGA)
1 DisplayPort (version 1.2a)
4 USB 2.0 ports ( 3 downstream ports, 1 upstream port)</t>
  </si>
  <si>
    <t>1 Digital Visual Interface connectors(DVI-D) with HDCP
1 DisplayPort 1.2(DP)
1 Mini DisplayPort 1.2(mDP)
1 High Definition Multimedia Interface(HDMI)
1 USB 3.0 upstream port
4 USB 3.0 downstream ports
1 DisplayPort out</t>
  </si>
  <si>
    <t>"
Security lock slot (cable lock sold separately)
Anti-theft stand lock slot (to panel)"</t>
  </si>
  <si>
    <t>"Connectivity
2 HDMI(MHL) connectors
1 Mini DisplayPort
1 DisplayPort (version 1.2a)
1 DisplayPort out (MST)
1 Audio Line out (connect your speakers)
4 USB 3.0 ports - Downstream (4 at the back, 1 with battery charging)
1 USB 3.0 port - Upstream"</t>
  </si>
  <si>
    <t>"Height-adjustable stand, tilt, pivot, swivel and built in cable-management
"</t>
  </si>
  <si>
    <t>"Color Gamut6 (typical): 85% (CIE1976), sRGB 96% ( average Delta E of&gt;4)
"</t>
  </si>
  <si>
    <t>2 HDMI(MHL) connector
1 Mini DisplayPort
1 DisplayPort (version 1.2)
1 DisplayPort out (MST)
1 Audio Line out (connect your speakers)
5 USB 3.0 ports - Downstream (5 at the back, 1 with battery charging)
1 USB 3.0 port - Upstream</t>
  </si>
  <si>
    <t>Height(Compressed ~ Extended): 15.86" ~ 20.39" (402.9 mm ~ 517.9 mm)
Width: 20.95" (532.2 mm)
Depth: 8.07" (205.0 mm)</t>
  </si>
  <si>
    <t>Security lock slot (cable lock sold separately)
Anti-theft stand lock slot (to panel)</t>
  </si>
  <si>
    <t>2 x HDMI(MHL), 1 x Mini DisplayPort/ DisplayPort 1.27,
1 x DisplayPort out (MST), 1 x Audio Line out, 5 x USB
3.0 ports</t>
  </si>
  <si>
    <t>Height (compressed ~ extended) 398.0 mm (15.67 inches) ~ 512.5 mm (20.18 inches)
Width 569.0 mm (22.40 inches)
Depth 205.0 mm (8.07 inches)</t>
  </si>
  <si>
    <t>Height-adjustable stand, tilt (typical: 5° forward or 21°
backward) , pivot (clockwise and counterclockwise),
swivel and built in cable-management</t>
  </si>
  <si>
    <t>2x HDMI(MHL), mDP, DP, DP out (MST),
5x USB 3.0, Audio line-out</t>
  </si>
  <si>
    <t>"Connectivity
1 HDMI connector
1 Mini DisplayPort
1 DisplayPort (version 1.2a)
4 USB 3.0 ports - Downstream (4 at the back, 1 with battery charging)
1 USB 3.0 port - Upstream
1 Media Card Reader"</t>
  </si>
  <si>
    <t>"1000: 1 (typical)
2 Million:1 (Max) (Dynamic Contrast Ratio)
"</t>
  </si>
  <si>
    <t>"Color Gamut (typical): Adobe RGB 99%, sRGB 100%
1.07 Billion colors (8 Bits +AFRC)
"</t>
  </si>
  <si>
    <t>Connectivity
1 HDMI connector
1 Mini DisplayPort
1 DisplayPort (version 1.2a)
4 USB 3.0 ports - Downstream (4 at the back, 1 with battery charging)
1 USB 3.0 port - Upstream
1 Media Card Reader</t>
  </si>
  <si>
    <t>1 x Mini-DisplayPort, 2 x DisplayPort , 1 x upstream USB 3.0
ports, 5 x USB 3.0 downstream ports, 1 x Media Card Reader</t>
  </si>
  <si>
    <t>Tilt (Typical: 5° forward or 21° backward), pivot, swivel and
height adjustable (115mm)</t>
  </si>
  <si>
    <t>VGA
2 x HDMI
DisplayPort
2 x USB 3.0 downstream
USB 3.0 upstream
Headphones</t>
  </si>
  <si>
    <t>11713875</t>
  </si>
  <si>
    <t>11713876</t>
  </si>
  <si>
    <t>X1008 Smart Web Managed Switch, 8x 1GbE ports, AC or POE</t>
  </si>
  <si>
    <t>X1008</t>
  </si>
  <si>
    <t>463-5907</t>
  </si>
  <si>
    <t xml:space="preserve"> - [PDA] Lifetime Limited Hardware Warranty with Basic Hardware Service Next Business Day Parts Only  ($14.40)</t>
  </si>
  <si>
    <t>X1008P Smart Web Managed Switch, 8x 1GbE PoE ports</t>
  </si>
  <si>
    <t>X1008P</t>
  </si>
  <si>
    <t>463-5908</t>
  </si>
  <si>
    <t xml:space="preserve"> - [PDA] Lifetime Limited Hardware Warranty with Basic Hardware Service Next Business Day Parts Only</t>
  </si>
  <si>
    <t>X1018 Smart Web Managed Switch, 16x 1GbE and 2x 1GbE SFP ports</t>
  </si>
  <si>
    <t>X1018</t>
  </si>
  <si>
    <t>463-5909</t>
  </si>
  <si>
    <t xml:space="preserve"> - [PDB] Lifetime Limited Hardware Warranty with Basic Hardware Service Next Business Day Parts Only</t>
  </si>
  <si>
    <t>X1018P Smart Web Managed Switch, 16x 1GbE PoE and 2x 1GbE SFP ports</t>
  </si>
  <si>
    <t>X1018P</t>
  </si>
  <si>
    <t>463-5910</t>
  </si>
  <si>
    <t>X1052</t>
  </si>
  <si>
    <t>463-5911</t>
  </si>
  <si>
    <t xml:space="preserve"> - [PDD] Lifetime Limited Hardware Warranty with Basic Hardware Service Next Business Day Parts Only</t>
  </si>
  <si>
    <t>X1052P Smart Web Managed Switch, 48x 1GbE (24x PoE - up to 12x PoE+) 4x 10GbE SFP+</t>
  </si>
  <si>
    <t>463-5912</t>
  </si>
  <si>
    <t>05WX1W</t>
  </si>
  <si>
    <t xml:space="preserve">
Height: 6.93 in./17.6 cm Width: 1.42 in./3.6 cm Depth: 7.17 in./18.2 cm"</t>
  </si>
  <si>
    <t>0KKYMN</t>
  </si>
  <si>
    <t>6 USB3.0 (2 front and 4 rear); 1 RJ-45; 1 VGA; 1 DisplayPort; 1 GHS (front); 1 Mic-in (front
re-taskable to headphone)</t>
  </si>
  <si>
    <t>4 External USB 3.0 ports (2 front, 2 rear) and 6 External USB 2.0 ports (2 front, 4 rear, except USFF – 4 rear only) and 2 Internal
USB 2.0 (MT only); 1 RJ-45; 1 Serial; 1 VGA; 2 DisplayPort; 2 PS/2 (MT/SFF only); 2 Line-in</t>
  </si>
  <si>
    <t>1 full height PCIe x16
1 full height PCIe x16 (wired x 4)
1 full height PCIe x1
1 full height PCI"</t>
  </si>
  <si>
    <t>1 full height PCIe x16
1 full height PCIe x16 (wired x 4)
1 full height PCIe x1
1 full height PCI</t>
  </si>
  <si>
    <t>"6 USB3.0 (2 front and 4 rear); 1 RJ-45; 1 VGA; 1 DisplayPort; 1 GHS (front); 1 Mic-in (front
re-taskable to headphone)"</t>
  </si>
  <si>
    <t>4 External USB 3.0 ports (2 side, 2 rear) and 4 External USB 2.0 ports; 1 RJ-45; 1 VGA; 1 HDMI; 2 PS/2; 1 Line-in (stereo/microphone),
2 Line-out (1 side for headphone/1 rear for speaker</t>
  </si>
  <si>
    <t>"4 External USB 3.0 ports (2 side, 2 rear) and 4 External USB 2.0 ports; 1 RJ-45; 1 VGA; 1 HDMI; 2 PS/2; 1 Line-in (stereo/microphone),
2 Line-out (1 side for headphone/1 rear for speaker"</t>
  </si>
  <si>
    <t>1 half height PCIe x16
1 half height PCIe x16 (wired x 4)</t>
  </si>
  <si>
    <t>Front
2 - USB 2.0
2 - USB 3.0
1 - Microphone
1 - HeadphoneInternal
1 - USB 2.0 (MT only)
2 - SATA 6.0Gb/s
2 - SATA 3.0Gb/s</t>
  </si>
  <si>
    <t>Front : 3 USB 2.0, 1 USB 3.0, 1 Microphone, 1 Headphone, Internal: 3 USB 2.0, 4 SATA 6Gb/s, 2 SATA 6Gb/s (for
optical drive(s)), Rear: 3 USB 2.0, 3 USB 3.0, 1 Serial, 2 PS2, 1 RJ45 (intel Gigabit Ethernet)</t>
  </si>
  <si>
    <t>Front: 3 USB 2.0, 1 USB 3.0, 1 Microphone, 1 Headphone
Internal: 3 USB 2.0, 4 SATA 6Gb/s, 2 SATA 6GB/s (for optical drive(s))
Rear: 3 USB 2.0, 3 USB 3.0, 2 PS2, 1 serial, 1 RJ45 (Intel Gigabit Ethernet)</t>
  </si>
  <si>
    <t>Front : 3 USB 2.0, 1 USB 3.0, 1 Microphone, 1 Headphone
Internal: 3 USB 2.0, 8 SAS 12Gb/s (SATA 6Gb/s), 2 SATA 6Gb/s (for optical drive(s))
Rear: 3 USB 2.0, 3 USB 3.0, 2 PS2, 2 RJ45, 1 Serial</t>
  </si>
  <si>
    <t>Front
2 - USB 2.0
2 - USB 3.0
1 - Microphone
1 - Headphone
Internal
1 - USB 2.0 (MT only)
2 - SATA 6.0Gb/s
2 - SATA 3.0Gb/s</t>
  </si>
  <si>
    <t>11713890</t>
  </si>
  <si>
    <t>11713891</t>
  </si>
  <si>
    <t>11713892</t>
  </si>
  <si>
    <t>M6800,Win7Pro,i7-4810MQ 8G,500GB,3year basic</t>
  </si>
  <si>
    <t>M6800</t>
  </si>
  <si>
    <t>463-5897</t>
  </si>
  <si>
    <t>11715185</t>
  </si>
  <si>
    <t>8X DVD+/-RW Drive Slot Load</t>
  </si>
  <si>
    <t>500GB 2.5" 7200rpm</t>
  </si>
  <si>
    <t>240W AC Adapter</t>
  </si>
  <si>
    <t>Intel® Core™ i7-4810MQ Processor (Quad Core 2.80GHz, 3.80GHz Turbo, 6MB 47W, w/HD Graphics 4600)</t>
  </si>
  <si>
    <t>AMD FirePro M6100 w/2GB GDDR5</t>
  </si>
  <si>
    <t>17.3" UltraSharp™ FHD(1920x1080) Wide View Anti-Glare LED-backlit with Premium Panel Guarantee</t>
  </si>
  <si>
    <t>8GB (2x4GB) 1600MHz DDR3L</t>
  </si>
  <si>
    <t>Dell Wireless 1550 2X2 802.11ac</t>
  </si>
  <si>
    <t>Integrated Camera, Microphone bezel</t>
  </si>
  <si>
    <t>M3800,i7-4712,8GB,256 SSD,NvidiaK1100M,3yrPro</t>
  </si>
  <si>
    <t>M3800</t>
  </si>
  <si>
    <t>463-5899</t>
  </si>
  <si>
    <t>11717802</t>
  </si>
  <si>
    <t>256GB Solid State Drive Full Mini Card</t>
  </si>
  <si>
    <t>130W AC Adapter</t>
  </si>
  <si>
    <t>Intel Core i7-4712HQ (Quad Core 2.30GHz, 3.3GHz Turbo, 6MB 37W, w/HD Graphics 4600)</t>
  </si>
  <si>
    <t>Nvidia Quadro K1100M</t>
  </si>
  <si>
    <t>15.6-inch FHD (1920x1080) touch display</t>
  </si>
  <si>
    <t>3 Year ProSupport Service with 3 Year NBD Onsite Service after Remote Diagnosis</t>
  </si>
  <si>
    <t>8GB Single Channel DDR3L 1600MHz (8GBx1)</t>
  </si>
  <si>
    <t>DW 1560 802.11ac</t>
  </si>
  <si>
    <t>Integrated, light sensitive HD video webcam with Dell Webcam Central software standard</t>
  </si>
  <si>
    <t xml:space="preserve"> 4.15lbs</t>
  </si>
  <si>
    <t>0.31"-0.71" x 14.65" x 10.00"; 8mm-18mm x 372mm x 254mm</t>
  </si>
  <si>
    <t>M3800,i7-4712,12GB,360GB SSD,NvidiaK1100M,3yrPro</t>
  </si>
  <si>
    <t>463-5900</t>
  </si>
  <si>
    <t>11717803</t>
  </si>
  <si>
    <t>Intel 360GB 2.5 inch Serial-ATA Solid State Drive</t>
  </si>
  <si>
    <t>15.6-inch UltraSharp(TM) 4K Ultra HD (3840 x 2160) touch display</t>
  </si>
  <si>
    <t>12GB 1600MHz DDR3L (1x4GB + 1x8GB)</t>
  </si>
  <si>
    <t>Intel(R) Dual Band Wireless-AC 7260</t>
  </si>
  <si>
    <t>M3800,i7-4712,16GB,512GB SSD,NvidiaK1100M,3yrPro</t>
  </si>
  <si>
    <t>463-5901</t>
  </si>
  <si>
    <t>11717804</t>
  </si>
  <si>
    <t>512GB Solid State Drive Full Mini Card</t>
  </si>
  <si>
    <t>16GB 1600MHz DDR3L (2x8GB)</t>
  </si>
  <si>
    <t>Intel Dual Band Wireless-AC 7260</t>
  </si>
  <si>
    <t>M6800,i7-4610,8GB,256 SSD,8xDVDRW,Nvidia K2200M,3yrPro</t>
  </si>
  <si>
    <t>463-5902</t>
  </si>
  <si>
    <t>11717805</t>
  </si>
  <si>
    <t>256GB 2.5inch SATA Solid State Drive</t>
  </si>
  <si>
    <t>Intel Core i7-4610M Processor (Dual Core 3.00GHz, 3.70GHz Turbo, 4MB 37W, w/HD Graphics 4600)</t>
  </si>
  <si>
    <t>Nvidia Quadro K2200M w/2GB GDDR5</t>
  </si>
  <si>
    <t>17.3 inch UltraSharp FHD(1920x1080) Wide View Anti-Glare LED-backlit with Premium Panel Guarantee</t>
  </si>
  <si>
    <t>Integrated HD video webcam and noise reducing array microphones</t>
  </si>
  <si>
    <t>7.86lbs</t>
  </si>
  <si>
    <t>"Left
1 - Lock Slot
2 - USB 3.0
1 - Microphone
1 - Headphone
1 - 9-in-1 media card reader13
1 - SmartCard reader (optional)
1 - 54mm ExpressCard slotRear
1 - VGA
1 - RJ-45
1 - eSATA / USB 2.0
1 - HDMI"</t>
  </si>
  <si>
    <t>1.44-1.59" x 16.41" x 10.65"</t>
  </si>
  <si>
    <t>M6800,i7-4710,16GB,512GB SSD,8xDVDRW,512GB SSD,3yrPro</t>
  </si>
  <si>
    <t>463-5903</t>
  </si>
  <si>
    <t>11717806</t>
  </si>
  <si>
    <t>512GB 2.5inch SATA Solid State Drive</t>
  </si>
  <si>
    <t>Intel Core i7-4710MQ(Quad Core 2.50GHz, 3.50GHz Turbo, 6MB 47W, w/HD Graphics 4600)</t>
  </si>
  <si>
    <t>NVIDIA Quadro K3100M w/4GB GDDR5</t>
  </si>
  <si>
    <t>Left
1 - Lock Slot
2 - USB 3.0
1 - Microphone
1 - Headphone
1 - 9-in-1 media card reader13
1 - SmartCard reader (optional)
1 - 54mm ExpressCard slotRear
1 - VGA
1 - RJ-45
1 - eSATA / USB 2.0
1 - HDMI"</t>
  </si>
  <si>
    <t>M6800,i7-4910,32GB,512 SSD, 8xDVDRW,Nvidia K5100M,3yrPro</t>
  </si>
  <si>
    <t>463-5905</t>
  </si>
  <si>
    <t>11717807</t>
  </si>
  <si>
    <t>Intel Core i7-4940MX(Quad Core Extreme 3.10GHz, 4.0GHz Turbo, 8MB 57W, w/HD Graphics 4600)</t>
  </si>
  <si>
    <t>NVIDIA Quadro K5100M w/8GB GDDR5</t>
  </si>
  <si>
    <t>32GB (4x8GB) 1600MHz DDR3L</t>
  </si>
  <si>
    <t>Left
1 - Lock Slot
2 - USB 3.0
1 - Microphone
1 - Headphone
1 - 9-in-1 media card reader13
1 - SmartCard reader (optional)
1 - 54mm ExpressCard slotRear
1 - VGA
1 - RJ-45
1 - eSATA / USB 2.0
1 - HDMI</t>
  </si>
  <si>
    <t xml:space="preserve">USB 2.0 (high speed) Client port, Ethernet port,(Giga) Wireless port (For optional dongle) USB Host Port (USB2.0 Embedded Host Port for USB Direct Print and Scan)
</t>
  </si>
  <si>
    <t>"11.68"" x 7.96"""" x 3.46""
(296.5mm x 202mm x 87.9mm ± 1mm)"</t>
  </si>
  <si>
    <t>"11.68" x 7.96" x 3.46"
(296.5mm x 202mm x 87.9mm ± 1mm)</t>
  </si>
  <si>
    <t>Dell Vesa Bracket for Chromebox (575-BBDS)</t>
  </si>
  <si>
    <t>Dell Vesa Bracket for Chromebox</t>
  </si>
  <si>
    <t>463-5906</t>
  </si>
  <si>
    <t>11717808</t>
  </si>
  <si>
    <t>575-BBDS</t>
  </si>
  <si>
    <t>DDPE Personal Edition (Boxed)</t>
  </si>
  <si>
    <t>463-6011</t>
  </si>
  <si>
    <t>DDPE Enterprise Edition (Boxed)</t>
  </si>
  <si>
    <t>463-6012</t>
  </si>
  <si>
    <t>DDPE  Enterprise Edtn Implmntn 2 Dy Rem</t>
  </si>
  <si>
    <t>DDPE Implementation 2 Day Remote</t>
  </si>
  <si>
    <t>DDPIMP2DREM</t>
  </si>
  <si>
    <t>11488417</t>
  </si>
  <si>
    <t>Dell Data Protection/Encryption 2 Day Remote Implementation Service for DDPE Enterprise License</t>
  </si>
  <si>
    <t>4GB (1x4GB) 1600MHz DDR3L Memory| Up to 8GB DDR3 /2 DIM</t>
  </si>
  <si>
    <t>Width: 12.2 / 310.5mm Height: .79/20.0mm Depth: 8.3 / 211.0mm</t>
  </si>
  <si>
    <t>Width: 13.3 / 338.0mm Height: 1.1 / 28.6mm (non-Touch); 1.3” / 32.2mm (Touchscreen)/Depth: 9.3 / 235.0mm</t>
  </si>
  <si>
    <t>Memory|Up to 16GB DDR3L 2 DIMM</t>
  </si>
  <si>
    <t>4GB (1x4GB) 1600MHz DDR3L Memory| Up to 8GB DDR3L/2 DIMM</t>
  </si>
  <si>
    <t>Camera - 1.2MP Front, 5MP Back</t>
  </si>
  <si>
    <t>Integrated 720p HD video webcam / Dual array microphones / High Quality Front Facing Speakers</t>
  </si>
  <si>
    <t>Replaces 730-8302</t>
  </si>
  <si>
    <t>Integrated 2MP HD Webcam</t>
  </si>
  <si>
    <t>Integrated 2MP HD Webcam (front) / 8MP (back)</t>
  </si>
  <si>
    <t>ntegrated 2MP HD Webcam (front) / 8MP (back)</t>
  </si>
  <si>
    <t>Integrated Camera</t>
  </si>
  <si>
    <t>Width: 330.9 mm (13.0”)Depth: 243.2 mm (9.6”) Height: 22.7 mm (0.89”) 4/6 cell (front) Height: 22.7 mm (0.89”) 4 cell (rear) Height: 34.0 mm (1.34”) 6 cell* *6 cell height extend in the rear only</t>
  </si>
  <si>
    <t>No Bottom Camera</t>
  </si>
  <si>
    <t>8MP Bottom Camera with Flash</t>
  </si>
  <si>
    <t>Webcam with Privacy Shutter and Mic</t>
  </si>
  <si>
    <t>USB 3.0 (2), USB 2.0 (2), native RS-232 serial ports (2), RJ-45 gigabit Ethernet network connectors (2), stereo headphone/microphone combo jack, pogo-pin docking connector, VGA, HDMI,Memory card reader; ExpressCard 54 mm or PCMCIA; M.2 slots (2 internal)</t>
  </si>
  <si>
    <t>Light Sensitive Webcam and Noise Cancelling Digital Array Mic</t>
  </si>
  <si>
    <t>Network connector (RJ-45) USB 3.0 (3) Stereo headphone/Microphone combo jack  Docking Connector, mDisplayPort, HDMI 1 Full and 2 Half Mini Card</t>
  </si>
  <si>
    <t>Stereo global headset jack  Memory card reader Docking connector, VGA, HDMI, USB3.0 (2), USB2.0 (1) Network connector (RJ-45), 1 full (WWAN) and one half (WLAN) card slots</t>
  </si>
  <si>
    <t xml:space="preserve">Webcam with Privacy Shutter and Mic </t>
  </si>
  <si>
    <t>Mic only</t>
  </si>
  <si>
    <t>Stereo global headset jack
Memory card reader
Docking connector, VGA, HDMI, USB3.0 (2), USB2.0 (1)
Network connector (RJ-45), SIM card slot
1 full (WWAN) and one half (WLAN) card slots</t>
  </si>
  <si>
    <t>Camera Included</t>
  </si>
  <si>
    <t>720p Webcam</t>
  </si>
  <si>
    <t>Venue 8  7000 Series</t>
  </si>
  <si>
    <t>8MP Intel® RealSense™ Snapshot Depth Camera (rear) 
2MP (front)
 </t>
  </si>
  <si>
    <t>Integrated 2MP HD Webcam (front) / 8MP (back)&lt;/font&gt;&lt;/div&gt;</t>
  </si>
  <si>
    <t>Replaces 998-BFBM</t>
  </si>
  <si>
    <t>Width: 13.46” 
Height: .87“ 
Depth: 9.68”</t>
  </si>
  <si>
    <t>Width: 14.98” Height: .88“
Depth: 10.19”</t>
  </si>
  <si>
    <t>Built in webcam</t>
  </si>
  <si>
    <t>integrated Widescreen HD 720P Webcam with Dual digital microphone array</t>
  </si>
  <si>
    <t>VGA out, RJ-45,  Power, headphone/Microphone combo jack   (1) USB 3.0 , (2) USB 2.0</t>
  </si>
  <si>
    <t>Black LCD cover(integrated Widescreen HD 720P Webcam with Dual digital microphone array)</t>
  </si>
  <si>
    <t xml:space="preserve">Black LCD cover(integrated Widescreen HD 720P Webcam with Dual digital microphone array) </t>
  </si>
  <si>
    <t>Integrated 720p HD video webcam</t>
  </si>
  <si>
    <t>24.6 mm x 294.64 mm x 200.7 mm (w/ 3 cell) 0.97” x 11.6” x 7.9” (w/ 3 cell)</t>
  </si>
  <si>
    <t>2MP FHD video webcam, optional 8MP FHD Rear webcam</t>
  </si>
  <si>
    <t>Replaces 462-9518</t>
  </si>
  <si>
    <t>Replaces 462-9517</t>
  </si>
  <si>
    <t>Replaces 998-BFBL</t>
  </si>
  <si>
    <t>Replaces 998-BEPR</t>
  </si>
  <si>
    <t>Replaces 730-8301</t>
  </si>
  <si>
    <t>1.2MP Front, 5MP Back</t>
  </si>
  <si>
    <t>Built-in speakers</t>
  </si>
  <si>
    <t>P2314T Dell 23 Touch Monitor</t>
  </si>
  <si>
    <t>USB 2.0 Hi-Speed Hub (with 1 USB upstream port and 4 USB downstream ports)Security lock slot, Wall mountable Height adjustable, tilt, pivot, swivel, USB 2.0 Hi-Speed Hub (with 1 USB upstream port and 4 USB downstream ports)</t>
  </si>
  <si>
    <t>This Docking Stand Supports Dell quick release system and VESA compliant monitors (adapter not included) up to 27 inch in size and up to 6.5 kg in weight.</t>
  </si>
  <si>
    <t>Height: 18.07" (459.0 mm)
Width: 25.26" (641.5 mm)
Depth: 7.09" (180.0 mm)</t>
  </si>
  <si>
    <t>Dell Professional P1913
PLHD 19-inch Widescreen Monitor</t>
  </si>
  <si>
    <t>"DisplayPort 1.2 HDMI (MHL) VGA USB upstream port (for touch enablement) USB 2.0 / 3.0 downstream port Audio line-out"</t>
  </si>
  <si>
    <t>Tilt  up to 60°</t>
  </si>
  <si>
    <t>replaces P2412H</t>
  </si>
  <si>
    <t>Dimensions with stand (H x W x D):
16.14" ~ 20.67" (409.9mm ~ 524.9 mm) x 24.12" (612.7 mm) x 8.07" (205.0 mm)
Dimensions without stand (H x W x D):
(363.4 mm) 14.31" x (612.7 mm) 24.12" x (46.4 mm) 1.83"</t>
  </si>
  <si>
    <t>1 x HDMI 2.0, 1 x MHL, 1 x Mini-DisplayPort7, 1 x DisplayPort7, 1 x DisplayPort out7 (MST), 1 x Audio-line out, 2 x USB 3.0 upstream, 4 x USB 3.0 downstream por</t>
  </si>
  <si>
    <t>Height (compressed ~ extended) 408.7 mm (16.09 inches) ~ 523.7 mm (20.62 inches) Width 824.7 mm (32.47 inches) Depth 216.0 mm (8.50 inches</t>
  </si>
  <si>
    <t>Tilt (Typical: 5° forward or 21° backward), swivel and height adjustable (115 mm)</t>
  </si>
  <si>
    <t>1 VGA connector
2 HDMI(MHL) connector
1 DisplayPort (version 1.2a)
2 USB 3.0 ports - Downstream
1 USB 3.0 port - Upstream
1 Headphone out/ Microphone-in combo jack</t>
  </si>
  <si>
    <t>Weight (panel only - for VESA mount):
10.34 lbs (4.69 kg)
Weight (with packaging):
20.54 lbs (9.32 kg)</t>
  </si>
  <si>
    <t>Connectivity
1 VGA connector
2 HDMI(MHL) connector
1 DisplayPort (version 1.2a)
2 USB 3.0 ports - Downstream
1 USB 3.0 port - Upstream
1 Headphone out/ Microphone-in combo jack</t>
  </si>
  <si>
    <t>3 YR ProSupport
NBD OSS</t>
  </si>
  <si>
    <t>48x 1GbE +  / 2x 10GbE SFP+ fixed</t>
  </si>
  <si>
    <t>24x 1GbE +
2x 10GbE SFP+ fixed</t>
  </si>
  <si>
    <t>"24x 1GbE,
2x 10GbE SFP+ fixed"</t>
  </si>
  <si>
    <t>"24x 1GbE +
2x 10GbE SFP+ fixed"</t>
  </si>
  <si>
    <t>"48x 1GbE +
2x 10GbE SFP+ fixed "</t>
  </si>
  <si>
    <t>[X1026P] 24x10/100/1000BASE-T PoE (up to 12x PoE+)
 2x 1GbE SFP ports</t>
  </si>
  <si>
    <t>0CPPWJ</t>
  </si>
  <si>
    <t>0PWK11</t>
  </si>
  <si>
    <t>463-5913</t>
  </si>
  <si>
    <t>Windows 7 Pro, 64-bit, OptiPlex, English, National Academic LOE Required</t>
  </si>
  <si>
    <t>500GB 3.5inch Serial ATA (7,200 Rpm) Hard Drive</t>
  </si>
  <si>
    <t>4GB (1x4GB) 1600MHz DDR3 Non-ECC</t>
  </si>
  <si>
    <t>No Wireless LAN Card</t>
  </si>
  <si>
    <t>3030 All In One</t>
  </si>
  <si>
    <t>19.5 INCH Non-touch with Camera, Integrated</t>
  </si>
  <si>
    <t>4GB Single Channel DDR3L 1600MHz</t>
  </si>
  <si>
    <t>4GB Single Channel DDR3L 1600MHz (4GBx1)</t>
  </si>
  <si>
    <t>Windows 8.1 Pro 64bit National Academic. K-12 EDU use only. MSFT LOE Approval reqd.</t>
  </si>
  <si>
    <t>4GB (1x4GB) 1600MHz DDR3 Memory</t>
  </si>
  <si>
    <t>Windows 8.1 Pro 64bit National Academic. K-12 EDU use only. MSFT LOE Approval reqd</t>
  </si>
  <si>
    <t>Intel® Core™ i5-4590 Processor (Quad Core, 6MB, 3.50GHz w/HD4600 Graphics)</t>
  </si>
  <si>
    <t>Replaces 462-3546</t>
  </si>
  <si>
    <t>Intel® Core™ i3-4150 Processor (Dual Core, 3MB, 3.50GHz w/HD4400 Graphics)</t>
  </si>
  <si>
    <t>Replaces 462-3547</t>
  </si>
  <si>
    <t>Intel ® Pentium G3250T Processor (Dual Core, 3MB, 2.8GHz w/HD Graphics)</t>
  </si>
  <si>
    <t>Replaces 462-3545</t>
  </si>
  <si>
    <t>Replaces 462-3585</t>
  </si>
  <si>
    <t>Intel® Core™ i5-4590T Processor (Quad Core, 6MB, 2.00GHz w/HD4600 Graphics)</t>
  </si>
  <si>
    <t>Replaces 462-3543</t>
  </si>
  <si>
    <t>Intel® Core™ i5-4590 Processor (Quad Core, 6MB, 3.30GHz w/HD4600 Graphics)</t>
  </si>
  <si>
    <t>Replaces 730-8216</t>
  </si>
  <si>
    <t>Intel® Core™ i3-4160 Processor (Dual Core, 3MB, 3.60GHz w/HD4400 Graphics)</t>
  </si>
  <si>
    <t>2 External USB 3.0 ports (Side)
4 External USB 2.0 ports (Rear)
1 RJ-45
1 VGA
1 Universal Headset (Side)
1 Line-out(Rear)</t>
  </si>
  <si>
    <t>Intel Haswell U – i7 4600U 2C/4T 2.1 GHz</t>
  </si>
  <si>
    <t>Intel Haswell Core i3-4030U (2C/4T 1.7GHz 3MB L3)</t>
  </si>
  <si>
    <t>Intel Haswell Celeron 2955U (2C/2T 1.4GHz 2MB L3)</t>
  </si>
  <si>
    <t>Intel® Core™ i5-4590S Processor (Qual Core, 6MB, 3.00GHz w/HD4600 Graphics)</t>
  </si>
  <si>
    <t>Replaces 462-5873</t>
  </si>
  <si>
    <t>Intel® Core™ i5-4590 Processor (Quad Core, 6MB, 3.30GHz w/HD4400 Graphics)</t>
  </si>
  <si>
    <t>Intel® Core™ i7-4790 Processor (Quad Core, 8MB, 3.60GHz w/HD4600 Graphics)</t>
  </si>
  <si>
    <t>Intel® Core™ i3-4150T Processor (Dual Core, 3MB, 3.00GHz w/HD4400 Graphics)</t>
  </si>
  <si>
    <t>Intel Core i7-4785T Processor (Quad Core, 8MB, 2.20GHz w/HD4600 Graphics)</t>
  </si>
  <si>
    <t>Intel Pentium G3240T Processor (Dual Core, 3MB, 2.70GHz w/HD Graphics)</t>
  </si>
  <si>
    <t>Replaces 462-3999</t>
  </si>
  <si>
    <t>Intel® Core™ i7-4785T Processor (Quad Core, 8MB, 2.20GHz w/HD4600 Graphics)</t>
  </si>
  <si>
    <t>Intel® Core™ i3-4150 Processor (Dual Core, 3MB, 3.50GHz w/HD4400 Graphics</t>
  </si>
  <si>
    <t>Intel Celeron G1840 Processor (Dual Core, 2.8GHz, 2MB Cache, w/HD Graphics)</t>
  </si>
  <si>
    <t xml:space="preserve">Intel Pentium G3250 (Dual Core 3.2GHz 3MB w/HD Graphics) </t>
  </si>
  <si>
    <t>&lt;dIntel Celeron G1840 Processor (Dual Core, 2.8GHz, 2MB Cache, w/HD Graphics)</t>
  </si>
  <si>
    <t>Intel Pentium G3250 (Dual Core 3.2GHz 3MB w/HD Graphics)</t>
  </si>
  <si>
    <t>built in to display</t>
  </si>
  <si>
    <t>ntel Celeron G1840T Processor (Dual Core, 2MB, 2.50GHz w/HD Graphics)</t>
  </si>
  <si>
    <t>Intel Core G3250T (Dual Core 2.8GHz 3MB w/HD Graphics)</t>
  </si>
  <si>
    <t>Replaces 730-8285</t>
  </si>
  <si>
    <t>Replaces 469-4298</t>
  </si>
  <si>
    <t>Intel® Core™ i7-4790S Processor (Qual Core, 8MB, 3.20GHz w/HD4600 Graphics)</t>
  </si>
  <si>
    <t>Replaces 462-3506</t>
  </si>
  <si>
    <t>Replaces 462-3492</t>
  </si>
  <si>
    <t>Replaces 462-3493</t>
  </si>
  <si>
    <t>Replaces 462-3494</t>
  </si>
  <si>
    <t>Replaces 462-3509</t>
  </si>
  <si>
    <t>&gt;Intel® Core™ i5-4590 Processor (Quad Core, 6MB, 3.30GHz w/HD4400 Graphics)</t>
  </si>
  <si>
    <t>Replaces 462-3518 and Closest replacement to 462-3507. DT form factor is no longer available.</t>
  </si>
  <si>
    <t>Intel® Core™ i5-4690 Processor (Quad Core, 6MB, 3.50GHz w/HD4600 Graphics)</t>
  </si>
  <si>
    <t>Replaces 730-8221</t>
  </si>
  <si>
    <t>Intel Core™ i5-4590 Processor (Quad Core, 6MB, 3.30GHz w/HD4600 Graphics)</t>
  </si>
  <si>
    <t>Replaces 730-8217</t>
  </si>
  <si>
    <t>Replaces 730-8220</t>
  </si>
  <si>
    <t>Replaces 730-8219</t>
  </si>
  <si>
    <t>Intel® Core™ i3-4160T Processor (Dual Core, 3MB, 3.1GHz w/HD4400 Graphics)</t>
  </si>
  <si>
    <t>Replaces 998-BCVL</t>
  </si>
  <si>
    <t>Replaces 998-BCVK</t>
  </si>
  <si>
    <t>Replaces 730-8218</t>
  </si>
  <si>
    <t>Left
1 - HDMI
1 - mini DisplayPort (mDP)
2 - USB 3.0 with PowerShare
1 - Headset (combined microphone/headphone)
1 - Battery life indicator
Right
1 - 3-in-1 media card reader8
1 - USB 2.0 with PowerShare
1 - USB 3.0 with PowerShare</t>
  </si>
  <si>
    <t xml:space="preserve">332-0131     </t>
  </si>
  <si>
    <t>COO Japan</t>
  </si>
  <si>
    <t>COO Mexico</t>
  </si>
  <si>
    <t>Dell Part# 330-6141 Mfg P/N: 31PHT</t>
  </si>
  <si>
    <t>Gigabit Ethernet 10/100/1000 Standard USB-B (Hi Speed) Device Port 1 Front (Hi Speed) USB Host Port 2 Internal Solutions ports  - 1 available  - 1 dedicated to optional HD ISP Options include: Parallel, RS-232, Fiber, and  wireless</t>
  </si>
  <si>
    <t>USB2.0 High speed (Type-B connector), Gigabit Ethernet, Wireless Port (for optional dongle), USB Host Port (for USB Font memory), Parallel Port</t>
  </si>
  <si>
    <t>COO Phillipines</t>
  </si>
  <si>
    <t>COO Philippines</t>
  </si>
  <si>
    <t xml:space="preserve">Gigabit Ethernet 10/100/1000 USB 2.0 Specification Hi-Speed Certified  Wireless 802.11x Option Front USB-A 1 Internal Solutions port ISP Options include: Parallel, RS-232, Fiber, and Wireless </t>
  </si>
  <si>
    <t xml:space="preserve">331-9754  </t>
  </si>
  <si>
    <t>COO China</t>
  </si>
  <si>
    <t>Country of Origin Mexico</t>
  </si>
  <si>
    <t xml:space="preserve">331-9795     </t>
  </si>
  <si>
    <t>Dell part number 330-6139
MfgP/N 61NNH</t>
  </si>
  <si>
    <t>COO Korea</t>
  </si>
  <si>
    <t>Dell Part# 330-6138  4C8RP</t>
  </si>
  <si>
    <t xml:space="preserve">331-9805     </t>
  </si>
  <si>
    <t>country of origin Mexico</t>
  </si>
  <si>
    <t>Country of Origin China</t>
  </si>
  <si>
    <t>Gigabit Ethernet 10/100/1000 Standard USB-B (Hi Speed) Device Port 1 Front (Hi Speed) USB Host Port 2 Internal Solutions ports  - 1 available  - 1 dedicated to optional HD ISP Options include: Parallel, RS-232, Fiber, and wireless</t>
  </si>
  <si>
    <t xml:space="preserve">331-9803     </t>
  </si>
  <si>
    <t xml:space="preserve">331-9797     </t>
  </si>
  <si>
    <t>Country of Origin Phillipines</t>
  </si>
  <si>
    <t xml:space="preserve">331-9756     </t>
  </si>
  <si>
    <t>5.20x  16.8x  5.55</t>
  </si>
  <si>
    <t>Computer-In: 1x 15-pin D-Sub (Blue) VGA, for analog/component input signals; Computer-Out:
1x 15-pin D-Sub (Black) for VGA-A loop through;Video-In;Audio Input;Audio-Out;USB;HDMI Input</t>
  </si>
  <si>
    <t>VGA input:
2x 15-pin D-sub connectors (blue), VGA-A and B, for analog RGB/Component input signals
VGA output:
1x 15-pin D-sub connector (black) for VGA-A loop through
S-Video input:
1x standard 4-pin mini-DIN S-Video connector for Y/C signal</t>
  </si>
  <si>
    <t>Dell Professional Topload Carrying Case - 15.6; (460-BBLR)</t>
  </si>
  <si>
    <t>Internal Dual SD Module</t>
  </si>
  <si>
    <t>Hot-plug Power Supply (1+0), 750W T630 R630 R730</t>
  </si>
  <si>
    <t>Latitude Mobile Computing Cart – Unmanaged</t>
  </si>
  <si>
    <t>16 GB Certified Replacement Memory Module for Select Dell Systems - 2Rx4 RDIMM 1866MHz SV</t>
  </si>
  <si>
    <t>8 GB Certified Replacement Memory Module for Select Dell Systems – 1Rx4 RDIMM 1600MHz LV</t>
  </si>
  <si>
    <t>KACE Edu eVK3100S,STD Jumpstart K3,K/VK/ADV 3x00S EDU,1YrProSupport</t>
  </si>
  <si>
    <t>KACE Edu eVK2100S,STD Jumpstart,KACE2100 EDU NODE,eKcellence K2/RMT,eKcellence K2/Cust Dvr, 1YrProSupport</t>
  </si>
  <si>
    <t>KACE VK1100S,STD Jumpstart,K/VK/ADV1x00S,eKcellence K1/Mgmt,eKcellence K1/SW Disti, 1YrProSupport</t>
  </si>
  <si>
    <t>KACE Edu eVK1100S,STD Jumpstart,K/VK/ADV1x00S EDU,eKcellence K1/Mgmt,eKcellence K1/SW; 1YrProSupport</t>
  </si>
  <si>
    <t>KACE VK1100S,STD Jumpstart,K/VK/ADV1x00S,eKcellence K1/Mgmt,eKcellence K1/SW, 1YrProSupport</t>
  </si>
  <si>
    <t>The Dell Tablet Keyboard - Mobile has a built-in rechargeable battery</t>
  </si>
  <si>
    <t>5/8/14 - Requested for UPC;5/13/14 - SOURCE TEMPLATE SENT</t>
  </si>
  <si>
    <t>Replaces 469-4347</t>
  </si>
  <si>
    <t>Tablet Folio – Dell Venue 11 Pro Model 5130</t>
  </si>
  <si>
    <t xml:space="preserve">Tablet Folio Case - Dell Venue 11 Pro Model 7130 </t>
  </si>
  <si>
    <t>Dell Professional Topload Carryng Case  15.6”</t>
  </si>
  <si>
    <t>Dell Professional Topload Carrying Case  14”</t>
  </si>
  <si>
    <t> 
This product is compatible with the following systems: 
Precision M2800 
Precision M4400
Precision M4500 
Precision M4600                                         
Precision M4700 
Precision M4800  
Precision M6400 
Precision M6500
Precision M6600 
Precision M6700 
Precision M6800</t>
  </si>
  <si>
    <t>65-Watt  Power adapter Latitude E-Series (332-1831)</t>
  </si>
  <si>
    <t>65-Watt  Power adapter Latitude E-Series</t>
  </si>
  <si>
    <t>This product is compatible with the following systems:
Latitude E6230
Latitude E6330 
Latitude E6430 
Latitude E6430 ATG  
Latitude E6430s 
Latitude E6440 
Latitude E6530
Latitude E7240 
Latitude E7440</t>
  </si>
  <si>
    <t>Precision M2800 
Precision M3800 
15 (9530)</t>
  </si>
  <si>
    <t>Stacking Cable N20XX  N30XX, 3m, 470-AAPX</t>
  </si>
  <si>
    <t>Stacking Cable N20XX  N30XX  (no cross-series stacking), 3m</t>
  </si>
  <si>
    <t>Server Hard Drive  T630 R630 R730</t>
  </si>
  <si>
    <t>Server RAID Controller  T630</t>
  </si>
  <si>
    <t>Server Power Supply  T630 R630 R730</t>
  </si>
  <si>
    <t>Replaces VPN 462-3793</t>
  </si>
  <si>
    <t>This product is compatible with the following systems:
Latitude 3340
Latitude 3440  
Latitude E5440
Latitude E6440 
Latitude E7440</t>
  </si>
  <si>
    <t>This product is compatible with the following systems: 
Latitude E7240
 </t>
  </si>
  <si>
    <t>This product is compatible with the following systems:
Latitude 3540
Latitude E5540
Latitude E6540
Precision M3800</t>
  </si>
  <si>
    <t>The briefcase fits most notebooks with screen sizes up to 13.3 inches</t>
  </si>
  <si>
    <t>The briefcase fits most notebooks with screen sizes up to 15.6 inches</t>
  </si>
  <si>
    <t>The messenger fits most notebooks with screen sizes up to 15.6 inches</t>
  </si>
  <si>
    <t>Dell Active Stylus  (750-AAGN)</t>
  </si>
  <si>
    <t xml:space="preserve">replaces 750-AADH Dell Active Stylus </t>
  </si>
  <si>
    <t>Dell Bluetooth Kybd Folio – Venue 8 Tablet  (580-ACLO)</t>
  </si>
  <si>
    <t xml:space="preserve">The Dell Bluetooth Keyboard Folio is compatible with the Dell Venue 8 and is designed for use with Android. </t>
  </si>
  <si>
    <t>The Dell Multimedia Keyboard for Chrome - KB115 is a reliable, USB keyboard that has been specifically designed for Chrome OS users, featuring a Google-approved keyboard with Chrome OS shortcut keys, a large typing surface and chiclet keys.</t>
  </si>
  <si>
    <t>Dell 330-0874 Flat Panel Monitor Stand for Latitude E-Family Laptops</t>
  </si>
  <si>
    <t>S500 S500wi Wallmount Bracket  331-1312</t>
  </si>
  <si>
    <t>Dell 330-0878 Laptop Stand for Dell E-Family Latitude Laptops</t>
  </si>
  <si>
    <t>3-Cell Media Bay Battery Latitude  E6320, E6420, E6520</t>
  </si>
  <si>
    <t>Requires Dell 1601 WiGig card</t>
  </si>
  <si>
    <t>This product is compatible with the following systems:OptiPlex 3010 
OptiPlex 3020
OptiPlex 7010
OptiPlex 7020 MT
OptiPlex 7020 SFF
OptiPlex 9010
OptiPlex 9020 AIO
Precision Workstation T1700
Precision Workstation T3610</t>
  </si>
  <si>
    <t>2GB Cert Memory Module for Select Dell Desktops  1600MHz</t>
  </si>
  <si>
    <t>Upg to 3 yr NBD - Lati 3000/5000/7000</t>
  </si>
  <si>
    <t>Latitude 3000/5000/7000 Series</t>
  </si>
  <si>
    <t>Upg to 3 yr NBD + ADP - Lat 3000/5000/7000</t>
  </si>
  <si>
    <t>Upg to 3 yr ProSupport - Lati 3000/5000/7000</t>
  </si>
  <si>
    <t>Latitude 3000/500/7000 Series</t>
  </si>
  <si>
    <t>Upg to 3 yr ProSup + ADP - Lat 3000/5000/7000</t>
  </si>
  <si>
    <t>Chromebook 11(blk trim),Intel Trail-M N2840,ChrmOS,16G SSD,2GB,1Y</t>
  </si>
  <si>
    <t>Chromebook 11(blue trim),Intel Trail-M N2840,ChrmOS,16G SSD,2GB,1Y</t>
  </si>
  <si>
    <t>Chromebook 11(blue trim),Intel Trail-M N2840,ChrmOS,16G SSD,4GB,1Y</t>
  </si>
  <si>
    <t>Chromebook 11 TCH(blk trim),Intel Trail-M N2840,ChrmOS,16G SSD,4GB,1Y</t>
  </si>
  <si>
    <t>Chromebook 11(blk trim),Intel Trail-M N2840,ChrmOS,16G SSD,4GB,1Y</t>
  </si>
  <si>
    <t>11659895</t>
  </si>
  <si>
    <t>11659896</t>
  </si>
  <si>
    <t>11659899</t>
  </si>
  <si>
    <t>11659898</t>
  </si>
  <si>
    <t>11659897</t>
  </si>
  <si>
    <t>11646771</t>
  </si>
  <si>
    <t>11729578</t>
  </si>
  <si>
    <t>11729577 </t>
  </si>
  <si>
    <t>11646772</t>
  </si>
  <si>
    <t>11646763</t>
  </si>
  <si>
    <t>11646764</t>
  </si>
  <si>
    <t>11646760</t>
  </si>
  <si>
    <t>11646762</t>
  </si>
  <si>
    <t>11648621</t>
  </si>
  <si>
    <t>11648449</t>
  </si>
  <si>
    <t>11646766</t>
  </si>
  <si>
    <t>11648448</t>
  </si>
  <si>
    <t>11646765</t>
  </si>
  <si>
    <t>11648624</t>
  </si>
  <si>
    <t>11648622</t>
  </si>
  <si>
    <t>11646759</t>
  </si>
  <si>
    <t>11729576</t>
  </si>
  <si>
    <t>11646770</t>
  </si>
  <si>
    <t>11648623</t>
  </si>
  <si>
    <t>11646761</t>
  </si>
  <si>
    <t>11714551</t>
  </si>
  <si>
    <t>11714200</t>
  </si>
  <si>
    <t>11760092</t>
  </si>
  <si>
    <t>11760094</t>
  </si>
  <si>
    <t>11760095</t>
  </si>
  <si>
    <t>11760096</t>
  </si>
  <si>
    <t>11760097</t>
  </si>
  <si>
    <t>11760098</t>
  </si>
  <si>
    <t>11760099</t>
  </si>
  <si>
    <t>11760093</t>
  </si>
  <si>
    <t>11613527</t>
  </si>
  <si>
    <t>11369203</t>
  </si>
  <si>
    <t>11613526</t>
  </si>
  <si>
    <t>11744196</t>
  </si>
  <si>
    <t>11744197</t>
  </si>
  <si>
    <t>11744198</t>
  </si>
  <si>
    <t>11744199</t>
  </si>
  <si>
    <t>11744200</t>
  </si>
  <si>
    <t>11607938</t>
  </si>
  <si>
    <t>11607937</t>
  </si>
  <si>
    <t>11607936</t>
  </si>
  <si>
    <t>11607935</t>
  </si>
  <si>
    <t>10883743</t>
  </si>
  <si>
    <t>11744201</t>
  </si>
  <si>
    <t>11613528</t>
  </si>
  <si>
    <t>11766776</t>
  </si>
  <si>
    <t>11766778</t>
  </si>
  <si>
    <t>11766779</t>
  </si>
  <si>
    <t>11766780</t>
  </si>
  <si>
    <t>11766781</t>
  </si>
  <si>
    <t>11766782</t>
  </si>
  <si>
    <t>11766777</t>
  </si>
  <si>
    <t>11766783</t>
  </si>
  <si>
    <t>11607928</t>
  </si>
  <si>
    <t>11607927</t>
  </si>
  <si>
    <t>11607926</t>
  </si>
  <si>
    <t>11713883</t>
  </si>
  <si>
    <t>11713884</t>
  </si>
  <si>
    <t>11713885</t>
  </si>
  <si>
    <t>11713886</t>
  </si>
  <si>
    <t>11713887</t>
  </si>
  <si>
    <t>11713888</t>
  </si>
  <si>
    <t>11713889</t>
  </si>
  <si>
    <t>11713882</t>
  </si>
  <si>
    <t>11713360</t>
  </si>
  <si>
    <t>11713871</t>
  </si>
  <si>
    <t>11713872</t>
  </si>
  <si>
    <t>10925415</t>
  </si>
  <si>
    <t>11646767</t>
  </si>
  <si>
    <t>11613530</t>
  </si>
  <si>
    <t>11608140</t>
  </si>
  <si>
    <t>11292103</t>
  </si>
  <si>
    <t>11292104</t>
  </si>
  <si>
    <t>11292105</t>
  </si>
  <si>
    <t>11292102</t>
  </si>
  <si>
    <t>11292101</t>
  </si>
  <si>
    <t>11292100</t>
  </si>
  <si>
    <t>11646653</t>
  </si>
  <si>
    <t>11646654</t>
  </si>
  <si>
    <t>11618099</t>
  </si>
  <si>
    <t>11649026</t>
  </si>
  <si>
    <t>11631285</t>
  </si>
  <si>
    <t>70009914</t>
  </si>
  <si>
    <t>11631287</t>
  </si>
  <si>
    <t>11618085</t>
  </si>
  <si>
    <t>11618086</t>
  </si>
  <si>
    <t>11618096</t>
  </si>
  <si>
    <t>11696044</t>
  </si>
  <si>
    <t>11618087</t>
  </si>
  <si>
    <t>11292112</t>
  </si>
  <si>
    <t>11292111</t>
  </si>
  <si>
    <t>11292110</t>
  </si>
  <si>
    <t>11292109</t>
  </si>
  <si>
    <t>11292108</t>
  </si>
  <si>
    <t>11292115</t>
  </si>
  <si>
    <t>11292107</t>
  </si>
  <si>
    <t>11292099</t>
  </si>
  <si>
    <t>11618083</t>
  </si>
  <si>
    <t>11618100</t>
  </si>
  <si>
    <t>11618101</t>
  </si>
  <si>
    <t>11618082</t>
  </si>
  <si>
    <t>11618097</t>
  </si>
  <si>
    <t>11618098</t>
  </si>
  <si>
    <t>11618084</t>
  </si>
  <si>
    <t>11641741 </t>
  </si>
  <si>
    <t>11613571</t>
  </si>
  <si>
    <t>11613572</t>
  </si>
  <si>
    <t>11613573</t>
  </si>
  <si>
    <t>11613574</t>
  </si>
  <si>
    <t>11613575</t>
  </si>
  <si>
    <t>11613576</t>
  </si>
  <si>
    <t>11613577</t>
  </si>
  <si>
    <t>11613523</t>
  </si>
  <si>
    <t>11613524</t>
  </si>
  <si>
    <t>11613525</t>
  </si>
  <si>
    <t>11608133</t>
  </si>
  <si>
    <t>11608135</t>
  </si>
  <si>
    <t>11608136</t>
  </si>
  <si>
    <t>11608151</t>
  </si>
  <si>
    <t>11608152</t>
  </si>
  <si>
    <t>11608154</t>
  </si>
  <si>
    <t>11608155</t>
  </si>
  <si>
    <t>11608156</t>
  </si>
  <si>
    <t>11608158</t>
  </si>
  <si>
    <t>11608159</t>
  </si>
  <si>
    <t>11608160</t>
  </si>
  <si>
    <t>11608134</t>
  </si>
  <si>
    <t>11608153</t>
  </si>
  <si>
    <t>11608157</t>
  </si>
  <si>
    <t>11608132</t>
  </si>
  <si>
    <t>11608131</t>
  </si>
  <si>
    <t>11609832</t>
  </si>
  <si>
    <t>11608167</t>
  </si>
  <si>
    <t>11608169</t>
  </si>
  <si>
    <t>11608170</t>
  </si>
  <si>
    <t>11608168</t>
  </si>
  <si>
    <t>11608146</t>
  </si>
  <si>
    <t>11608147</t>
  </si>
  <si>
    <t>11608148</t>
  </si>
  <si>
    <t>11608149</t>
  </si>
  <si>
    <t>11608141</t>
  </si>
  <si>
    <t>11608142</t>
  </si>
  <si>
    <t>11608143</t>
  </si>
  <si>
    <t>11608144</t>
  </si>
  <si>
    <t>11608145</t>
  </si>
  <si>
    <t>11608150</t>
  </si>
  <si>
    <t>11608128</t>
  </si>
  <si>
    <t>11608129</t>
  </si>
  <si>
    <t>11608164</t>
  </si>
  <si>
    <t>11608165</t>
  </si>
  <si>
    <t>11608166</t>
  </si>
  <si>
    <t>11608162</t>
  </si>
  <si>
    <t>11608163</t>
  </si>
  <si>
    <t>11608161</t>
  </si>
  <si>
    <t>11608138</t>
  </si>
  <si>
    <t>11608139</t>
  </si>
  <si>
    <t>11292106</t>
  </si>
  <si>
    <t>11613529</t>
  </si>
  <si>
    <t>11608126</t>
  </si>
  <si>
    <t>10858471</t>
  </si>
  <si>
    <t>11665664</t>
  </si>
  <si>
    <t>11665662</t>
  </si>
  <si>
    <t>11665660</t>
  </si>
  <si>
    <t>11665663</t>
  </si>
  <si>
    <t>11665661</t>
  </si>
  <si>
    <t>11665659</t>
  </si>
  <si>
    <t>11696405</t>
  </si>
  <si>
    <t>11665665</t>
  </si>
  <si>
    <t>11606705</t>
  </si>
  <si>
    <t>11606706</t>
  </si>
  <si>
    <t>11606701</t>
  </si>
  <si>
    <t>11606702</t>
  </si>
  <si>
    <t>11606703</t>
  </si>
  <si>
    <t>11606704</t>
  </si>
  <si>
    <t>Mfr Part #</t>
  </si>
  <si>
    <t>Dell.com #</t>
  </si>
  <si>
    <t>TD Part #</t>
  </si>
  <si>
    <t>Status</t>
  </si>
  <si>
    <t>Bundle Discount</t>
  </si>
  <si>
    <t>Docking Station Bundles</t>
  </si>
  <si>
    <t>TD Bundle Sku - E-Port Simple / Plus</t>
  </si>
  <si>
    <t>Tech Data Dell Team Email - Dell@TechData.com
Tech Data Dell Team Ext - 800-237-8931 ext 71610</t>
  </si>
  <si>
    <t>Replacements</t>
  </si>
  <si>
    <t>Keyboard / Mouse</t>
  </si>
  <si>
    <t>Simple E-Port Docking Station</t>
  </si>
  <si>
    <t>E-Port Plus Docking Station</t>
  </si>
  <si>
    <t xml:space="preserve">2GB Memory </t>
  </si>
  <si>
    <t>4GB</t>
  </si>
  <si>
    <t>8GB</t>
  </si>
  <si>
    <t>Add 1 YR Accidental Damage</t>
  </si>
  <si>
    <t>1 Year ProSupport Rapid Return + Accidental Damage</t>
  </si>
  <si>
    <t>3 YR Basic Mail-In</t>
  </si>
  <si>
    <t xml:space="preserve">3 YR Pro-Support </t>
  </si>
  <si>
    <t>3 Yr ProSupport Rapid Return</t>
  </si>
  <si>
    <t>3 YR Accidental Damage</t>
  </si>
  <si>
    <t>3 YR Keep Your Hard Drive</t>
  </si>
  <si>
    <t>3yr NBD Onsite</t>
  </si>
  <si>
    <t>3 Year Basic Mail-In S + Accidental Damage Protection</t>
  </si>
  <si>
    <t>3yr NBD Onsite + Accidental Damage</t>
  </si>
  <si>
    <t>3 Yr ProSupport Rapid Return + Accidental Damage</t>
  </si>
  <si>
    <t>3yr ProSupport + Accidental Damage</t>
  </si>
  <si>
    <t>3 YR Pro Support Plus (includes AD and KYHD)</t>
  </si>
  <si>
    <t>5 yr NBD Onsite</t>
  </si>
  <si>
    <t>5 Year ProSupport</t>
  </si>
  <si>
    <t>5 year NBD Onsite + Keep Your Hard Drive</t>
  </si>
  <si>
    <t>5 Year Accidental Damage (Must co-term w/ hardware support service)</t>
  </si>
  <si>
    <t>Venue 8 Rotating Folio Case</t>
  </si>
  <si>
    <t>Venue 11 Tablet Case</t>
  </si>
  <si>
    <t>Venue 11 Targus SafePort Rugged Max Pro Case</t>
  </si>
  <si>
    <t>Dell Nylon Carrying Case - Screen Sizes Up to 16.0"</t>
  </si>
  <si>
    <t>Dell  Wireless Laser Mouse</t>
  </si>
  <si>
    <t>Dell WM524 Wireless  Bluetooth  Travel Mouse</t>
  </si>
  <si>
    <t>Dell Tablet Keyboard - Slim</t>
  </si>
  <si>
    <t>Dell Tablet Keyboard - Mobile</t>
  </si>
  <si>
    <t>Dell Stylus</t>
  </si>
  <si>
    <t>Display Port-to-DVI Adapter</t>
  </si>
  <si>
    <t>Mini DisplayPort to VGA</t>
  </si>
  <si>
    <t>DisplayPort to DVI Single-Link Adapter</t>
  </si>
  <si>
    <t>Replaces TX3Y5</t>
  </si>
  <si>
    <t>Docking Stations</t>
  </si>
  <si>
    <t>Memory Upgrades</t>
  </si>
  <si>
    <t>Warranty Upgrades</t>
  </si>
  <si>
    <t>Cases</t>
  </si>
  <si>
    <t>Keyboard/Mouse/Stylus</t>
  </si>
  <si>
    <t>Adapters/Stand</t>
  </si>
  <si>
    <t>WV1W0</t>
  </si>
  <si>
    <t>998-BFYU</t>
  </si>
  <si>
    <t xml:space="preserve"> </t>
  </si>
  <si>
    <t>15.6 inch HD (1366x768) Anti-Glare WLED-Backlit</t>
  </si>
  <si>
    <t>3 Year Basic Hardware Service: Next Business Day Onsite Service After Remote Diagnosis</t>
  </si>
  <si>
    <t>USB 3.0 - 2
USB 2.0 - 1</t>
  </si>
  <si>
    <t>376 mm x 259 mm x 25.3 mm</t>
  </si>
  <si>
    <t>14 5000 Series (E5450)</t>
  </si>
  <si>
    <t>462-9460</t>
  </si>
  <si>
    <t>998-BITN</t>
  </si>
  <si>
    <t>14.0” HD (1366x768) Anti-Glare LCD</t>
  </si>
  <si>
    <t>Intel® Core i3-4030U (Dual Core, 1.90GHz, 3M cache, 15W)</t>
  </si>
  <si>
    <t>4GB (1x4GB) 1600MHz DDR3L Memory|up to 2 slots supporting up to 8GB</t>
  </si>
  <si>
    <t>Universal Jack,Network connector (RJ-45)</t>
  </si>
  <si>
    <t>3.98 lbs.</t>
  </si>
  <si>
    <t>Width: 13.2” / 334.9mm
Height (rear): 0.9“ / 22.85mm
Depth: 9.1” / 231.15mm</t>
  </si>
  <si>
    <t>462-7593</t>
  </si>
  <si>
    <t>998-BEFE</t>
  </si>
  <si>
    <t>Intel® Core™ i5-4310U Processor (Dual Core, 2.0GHz,3M)</t>
  </si>
  <si>
    <t>4GB (1x4GB) 1600MHz DDR3L Memory|Up to 8GB DDR3L 2 DIMM</t>
  </si>
  <si>
    <t>USB 3.0 - 2
USB 2.0 - 1
VGA - 1
Stereo headphone/microphone combo jack
Gigabit Ethernet (RJ-45) - 1</t>
  </si>
  <si>
    <t>12 5000 (E5250)</t>
  </si>
  <si>
    <t>462-9296</t>
  </si>
  <si>
    <t>998-BFPU</t>
  </si>
  <si>
    <t>12.5” HD (1366x768), Anti-Glare LCD</t>
  </si>
  <si>
    <t>4GB (1x4GB) 1600MHz DDR3L Memory|DDR3L up to 2 slots supporting up to 16GB</t>
  </si>
  <si>
    <t>Intel® Dual Band Wireless-AC 7265 802.11AC</t>
  </si>
  <si>
    <t>Universal Jack
Network connector (RJ-45)</t>
  </si>
  <si>
    <t>Width: 12.2” / 310.5mm
Height (rear): 0.9“ / 22.7
Depth: 8.4” / 212.8mm</t>
  </si>
  <si>
    <t>E5450,i5-5200U,W7P, 500GB 72k,DDPE,4GB,3YR</t>
  </si>
  <si>
    <t>GDTDK</t>
  </si>
  <si>
    <t>998-BJYN</t>
  </si>
  <si>
    <t>462-9394</t>
  </si>
  <si>
    <t>998-BFET</t>
  </si>
  <si>
    <t>Intel® Core i5-4210U (Dual Core, 1.70GHz, 3M cache, 15W)</t>
  </si>
  <si>
    <t>E5450,i5-5300U,W7P, 500GB 72k,DDPE, 4GB,VPRO,3YR</t>
  </si>
  <si>
    <t>25XN6</t>
  </si>
  <si>
    <t>998-BJYO</t>
  </si>
  <si>
    <t>E7240, i3-4030U, Win7PRO, 128GBSSD, 4GB, 3yr NBD</t>
  </si>
  <si>
    <t>462-9784</t>
  </si>
  <si>
    <t>998-BCXV</t>
  </si>
  <si>
    <t>4GB (1x4GB) 1600MHz DDR3L Memory|Up to 8 gigs on 2 dimms</t>
  </si>
  <si>
    <t>4-cell (45Whr) Lithium Ion battery with ExpressCharge</t>
  </si>
  <si>
    <t>Stereo global headset jack 
Memory card reader
Docking connector, VGA, HDMI, USB3.0 (2), USB2.0 (1)
Network connector (RJ-45), SIM card slot
1 full (WWAN) and one half (WLAN) card slots</t>
  </si>
  <si>
    <t>Width: 13.3"" / 338.0mm
Height: 1.1"" / 28.6mm (non-Touch); 1.3” / 32.2mm (Touchscreen)
Depth: 9.3"" / 235.0mm"</t>
  </si>
  <si>
    <t>Venue 7, Z3460, Android 4.4, 16GB, 1GB, 1YR BASIC</t>
  </si>
  <si>
    <t>Venue 7</t>
  </si>
  <si>
    <t>462-9786</t>
  </si>
  <si>
    <t>998-BEZK</t>
  </si>
  <si>
    <t>7.0 inch IPS display with HD (1280 x 800) resolution with capacitive multi-touch</t>
  </si>
  <si>
    <t>Intel® Atom™ processor Z3460 (up to 1.6GHz Dual-Core)</t>
  </si>
  <si>
    <t>Android 4.4</t>
  </si>
  <si>
    <t>1GB LP DDR3</t>
  </si>
  <si>
    <t>Intel® HD Graphics (Imagination PowerVR G6400)</t>
  </si>
  <si>
    <t>17.29Whr (4550mAh), 1-Cell Battery</t>
  </si>
  <si>
    <t>Built in</t>
  </si>
  <si>
    <t>5 MP Camera</t>
  </si>
  <si>
    <t>802.11 AC + Miracast</t>
  </si>
  <si>
    <t>1 x Micro-B USB2.0 (for trickle charging)
1 x Headphone and microphone combo jack</t>
  </si>
  <si>
    <t>0.64lb</t>
  </si>
  <si>
    <t>Thickness: 8.95mm
Width: 118mm
Length: 193mm</t>
  </si>
  <si>
    <t>Chromebook11,2955U,2GB,GgleChrm,16GB SSD,11.6"1366x768,3c,1YR BASIC</t>
  </si>
  <si>
    <t>Chromebook 11 2 gig</t>
  </si>
  <si>
    <t>730-8302</t>
  </si>
  <si>
    <t>11.6” LCD Min 1366x768 / HDMI 1080p output, Intel® HD Graphics.</t>
  </si>
  <si>
    <t>2 GB DDR3L Memory|Up to 4GB DDR3L 1 DIMM</t>
  </si>
  <si>
    <t>24.6 mm x 294.64 mm x 200.7 mm (w/ 3 cell)
0.97” x 11.6” x 7.9” (w/ 3 cell)</t>
  </si>
  <si>
    <t>462-5855</t>
  </si>
  <si>
    <t>998-BDKH</t>
  </si>
  <si>
    <t>14.0in HD+ (1600x900) Touch Display, WWAN capable</t>
  </si>
  <si>
    <t>Windows 8.1 Professional, 64-bit English/French</t>
  </si>
  <si>
    <t>Light Sensitive Webcam and Noise Cancelling Digital Array Mic, Touchscreen</t>
  </si>
  <si>
    <t>Intel® Dual Band Wireless-AC 7260</t>
  </si>
  <si>
    <t>Stereo global headset jack 
Memory card reader
Docking connector, VGA, HDMI, USB3.0 (2), USB2.0 (1)
Network connector (RJ-45), 1 full (WWAN) and one half (WLAN) card slots</t>
  </si>
  <si>
    <t>Venue11 Pro, Intel Atom Z3770, Win8.1, 64GB, 2GB, 24W AC, Gen7, 10.8 IPS Display, BT, 3Yr Pro</t>
  </si>
  <si>
    <t>Venue 11 Pro</t>
  </si>
  <si>
    <t>462-3339</t>
  </si>
  <si>
    <t>730-6463</t>
  </si>
  <si>
    <t>Intel® Atom™ processor Z3770 (2MB Cache, up to 2.4GHz Quad-Core)</t>
  </si>
  <si>
    <t xml:space="preserve"> 64GB storage</t>
  </si>
  <si>
    <t>Windows 8.1 Home (32Bit)</t>
  </si>
  <si>
    <t>2GB DDR3 Memory|Up to 2GB DDR3</t>
  </si>
  <si>
    <t xml:space="preserve">24 Watt AC Adapter </t>
  </si>
  <si>
    <t>Internal</t>
  </si>
  <si>
    <t xml:space="preserve">Dell Wireless 1538 Dual-Band 2x2 802.11n WiFi </t>
  </si>
  <si>
    <t>3 Year ProSupport +3 Year NBD Limited Onsite Service After Remote Diagnosis</t>
  </si>
  <si>
    <t>McAfee 12 Month Subscription</t>
  </si>
  <si>
    <t>"Height
250.20 mm (9.85 inches)
Width
149.25 mm (5.90 inches)
Diagonal
274.32 mm (10.08 inches)"</t>
  </si>
  <si>
    <t>Lat14 i5-4310U Win8.1P 500GBSSD 8GB 8xDVDRW BT 90W 3yr NBD Basic</t>
  </si>
  <si>
    <t>462-7591</t>
  </si>
  <si>
    <t>998-BEXO</t>
  </si>
  <si>
    <t>8GB (1x8GB) 1600MHz DDR3L Memory|Up to 8 GB DDR3L 2 DIMM</t>
  </si>
  <si>
    <t>"Width: 13.3"" / 338.0mm
Height: 1.1"" / 28.6mm (non-Touch); 1.3” / 32.2mm</t>
  </si>
  <si>
    <t>462-9459</t>
  </si>
  <si>
    <t>998-BFQB</t>
  </si>
  <si>
    <t>Intel® Core i5-4310U (Dual Core, 2.0GHz, 3M cache, 15W)</t>
  </si>
  <si>
    <t>128GB SSDR ,MCARD</t>
  </si>
  <si>
    <t>XPS</t>
  </si>
  <si>
    <t>XPS 13, i5-4210U, Win8.1Pro, 4GB, 128GB SSD, 12.5in, TCH, BT, 6C, 45W, 1yrPro</t>
  </si>
  <si>
    <t>XPS 12</t>
  </si>
  <si>
    <t>461-9165</t>
  </si>
  <si>
    <t>730-8368</t>
  </si>
  <si>
    <t>12.5 inch LED Backlit Touch Display with Truelife and FHD resolution (1920 x 1080)</t>
  </si>
  <si>
    <t>4th Generation Intel® Core™ i5-4210U processor (3M Cache, up to 2.7 GHz)</t>
  </si>
  <si>
    <t>128GB Solid State Drive</t>
  </si>
  <si>
    <t>Windows 8.1 Pro (64Bit) English</t>
  </si>
  <si>
    <t>4GB DDR3L-RS 1600Mhz (On Board)|Up to 8GB DDR3L</t>
  </si>
  <si>
    <t>Intel® HD Graphics 4400</t>
  </si>
  <si>
    <t>45W AC adaptor</t>
  </si>
  <si>
    <t>55 WHr, 6-Cell Battery (integrated)</t>
  </si>
  <si>
    <t>High Definition Audio with Waves MaxxAudio® Pro</t>
  </si>
  <si>
    <t>English Keyboard</t>
  </si>
  <si>
    <t>1.3MP widescreen HD webcam; 1280 x 1024 pixels with dual digital-array digital microphones</t>
  </si>
  <si>
    <t>1 Year ProSupport Service with 1 Year NBD Onsite Service after Remote Diagnosis</t>
  </si>
  <si>
    <t>1, 9-pin USB 3.0 port; 1, 9-pin USB 3.0 port with PowerShare and Windows debugging; 1, 20-pin mini-display port; 1 headphone/microphone combo port</t>
  </si>
  <si>
    <t>McAfee LiveSafe 12 Month Subscription</t>
  </si>
  <si>
    <t>3.35 lbs</t>
  </si>
  <si>
    <t>8.46"  x 12.48 x 0.59" - 0.79"/</t>
  </si>
  <si>
    <t>E7240,i54310U,WIN7PRO64,4GB,4C, 128GB SSD,BT,CAMMIC,12.5", 3YR BASIC</t>
  </si>
  <si>
    <t>998-BEPT</t>
  </si>
  <si>
    <t xml:space="preserve"> 1RRRW</t>
  </si>
  <si>
    <t>4GB (1x4GB) 1600MHz DDR3L Memory|Up to 8GB 
DDRL 
2 IMMS</t>
  </si>
  <si>
    <t>"Network connector (RJ-45)
USB 3.0 (3)
Stereo headphone/Microphone combo jack 
Docking Connector, mDisplayPort, HDMI
1 Full and 2 Half Mini Card Slots
Optional SmartCard Reader/Contactless SmartCard Reader/Fingerprint Reader or FIPS Fingerprint Reader"</t>
  </si>
  <si>
    <t>"Width: 12.2"" / 310.5mm
Height: .79""/20.0mm
Depth: 8.3"" / 211.0mm "</t>
  </si>
  <si>
    <t>mDP to VGA Adapter</t>
  </si>
  <si>
    <t>E7440,i54310U,256GB,4GB,WIN7PRO,14"HD,4C,65W,CAMMIC,BT,3YR BASIC</t>
  </si>
  <si>
    <t>462-5860</t>
  </si>
  <si>
    <t>998-BDFS</t>
  </si>
  <si>
    <t>14.0 HD (1366x768) Wide View Anti-Glare WLED-backlit</t>
  </si>
  <si>
    <t>4-cell (47Whr) Lithium Ion battery with ExpressCharge</t>
  </si>
  <si>
    <t>No Fingerprint Reader and No Smart Card Reader</t>
  </si>
  <si>
    <t>Network connector (RJ-45)
USB 3.0 (3)
Stereo headphone/Microphone combo jack 
Docking Connector, mDisplayPort, HDMI
1 Full and 1 Half Mini Card</t>
  </si>
  <si>
    <t>"Width: 13.2"" / 337.0mm 
Height: .8""/21.0mm
Depth: 9.1"" / 231.5mm"</t>
  </si>
  <si>
    <t>E7240,i54310U,WIN7PRO64,8GB,4C,256GB SSD,BT,CAMMIC,12.5", 3YR BASIC</t>
  </si>
  <si>
    <t>998-BEPS</t>
  </si>
  <si>
    <t xml:space="preserve"> Replaced by 5XD9V</t>
  </si>
  <si>
    <t>8GB (1x8GB) 1600MHz DDR3L Memory|Up to 16GB DDR3L 2 Dimms</t>
  </si>
  <si>
    <t>4.0LE Half Mini Card</t>
  </si>
  <si>
    <t>462-9518</t>
  </si>
  <si>
    <t>998-BHIW</t>
  </si>
  <si>
    <t>Intel Core M vPro 5Y70 (Dual Core, 1.1GHz, 4M Cache, 4.5W)</t>
  </si>
  <si>
    <t>256GB Solid State Drive Latitude</t>
  </si>
  <si>
    <t>8GB DDR3L SDRAM 1600MHz Memory|up to 8GB</t>
  </si>
  <si>
    <t>40WHr, 3-Cell Battery  and 20WHr, 2-Cell Secondary Battery</t>
  </si>
  <si>
    <t>Single Pointing Backlit Keyboard</t>
  </si>
  <si>
    <t>Intel Dual Band Wireless-AC 7265 802.11AC</t>
  </si>
  <si>
    <t>Stereo global headset jack
SD 4.0 card reader
Docking connector, mDP, (2) USB3.0 (1 w/ Powershare)</t>
  </si>
  <si>
    <t>3.67lbs</t>
  </si>
  <si>
    <t>Width: 320mm
Height: 19.925mm
Depth: 229.73mm</t>
  </si>
  <si>
    <t>Venue 11 Pro, i54300Y, Win8.1Pro, 256GB SSD, 8GB, 24W, GT2, 10.8IPS, BT, 3YrPro/NBD RD</t>
  </si>
  <si>
    <t>462-3519</t>
  </si>
  <si>
    <t>730-6428</t>
  </si>
  <si>
    <t xml:space="preserve">Windows 8.1 Pro (64Bit) English French </t>
  </si>
  <si>
    <t>8GB DDR3 Memory|Up to 8GB DDR3</t>
  </si>
  <si>
    <t>BT 4.0 LE Half Mini Card Driver</t>
  </si>
  <si>
    <t>8MP rear camera, 2MP front camera</t>
  </si>
  <si>
    <t xml:space="preserve">Intel® Wireless-N 7260 802.11BGN Wi-Fi </t>
  </si>
  <si>
    <t>11534436</t>
  </si>
  <si>
    <t>11554752</t>
  </si>
  <si>
    <t>11526744</t>
  </si>
  <si>
    <t>11554748</t>
  </si>
  <si>
    <t>11646768</t>
  </si>
  <si>
    <t>11554749</t>
  </si>
  <si>
    <t>11607955</t>
  </si>
  <si>
    <t>11607953</t>
  </si>
  <si>
    <t>11446309</t>
  </si>
  <si>
    <t>11453243</t>
  </si>
  <si>
    <t>11262190</t>
  </si>
  <si>
    <t>11526742</t>
  </si>
  <si>
    <t>11554751</t>
  </si>
  <si>
    <t>11512930</t>
  </si>
  <si>
    <t>11446295</t>
  </si>
  <si>
    <t>11453231</t>
  </si>
  <si>
    <t>11446297</t>
  </si>
  <si>
    <t>11596603</t>
  </si>
  <si>
    <t>11263411</t>
  </si>
  <si>
    <t>11646769</t>
  </si>
  <si>
    <t>Dell.com # / Base SKU #</t>
  </si>
  <si>
    <t>MSRP (List Price)</t>
  </si>
  <si>
    <t>Monitor Bundles</t>
  </si>
  <si>
    <t>TD Bundle Sku - add a Display</t>
  </si>
  <si>
    <t>3 YR Pro Support</t>
  </si>
  <si>
    <t>4 yr NBD Onsite</t>
  </si>
  <si>
    <t>4 Year ProSupport</t>
  </si>
  <si>
    <t>5 YR Pro Support</t>
  </si>
  <si>
    <t>Dell KM714 Wireless Keyboard and Mouse Combo</t>
  </si>
  <si>
    <t>2GB</t>
  </si>
  <si>
    <t>Type</t>
  </si>
  <si>
    <t>MKS14</t>
  </si>
  <si>
    <t>Dual Monitor Stand</t>
  </si>
  <si>
    <t>Single Monitor Arm Stand</t>
  </si>
  <si>
    <t>Universal Dock and Monitor Stand</t>
  </si>
  <si>
    <t>Professional P2213 22-inch PLHD Widescreen Monitor</t>
  </si>
  <si>
    <t>23' Monitor- UZ2315H</t>
  </si>
  <si>
    <t>27' Monitor- UZ2715H</t>
  </si>
  <si>
    <t>Active, but replaced by E2215HV</t>
  </si>
  <si>
    <t>E2014T Dell 20" Touch Monitor</t>
  </si>
  <si>
    <t>E2014T</t>
  </si>
  <si>
    <t>Entry (Touch)</t>
  </si>
  <si>
    <t>11369202</t>
  </si>
  <si>
    <t>72%</t>
  </si>
  <si>
    <t>160° vertical / 170° horizontal</t>
  </si>
  <si>
    <t>"DisplayPort 1.2
HDMI (MHL)
VGA
USB 2.0 upstream port (for touch enablement)
Audio line-out"</t>
  </si>
  <si>
    <t>DisplayPort 1.2
HDMI (MHL)
VGA
USB 2.0 upstream port (for touch enablement)
Audio line-out</t>
  </si>
  <si>
    <t>Tilt: up to 31°</t>
  </si>
  <si>
    <t>TN (Twisted Nematic)</t>
  </si>
  <si>
    <t>Security lock slot, stand lock</t>
  </si>
  <si>
    <t>Dell E Series E1913 19" Monitor,19.0in, low mount,Widescreen,VGA/DVI</t>
  </si>
  <si>
    <t>E1913</t>
  </si>
  <si>
    <t>11388247</t>
  </si>
  <si>
    <t>Tilt, swivel and built in cable-management</t>
  </si>
  <si>
    <t>TN- Twisted Nematic</t>
  </si>
  <si>
    <t>Dell UltraSharp HD Monitor UP3214Q 32 Ultra HD</t>
  </si>
  <si>
    <t>UP3214Q</t>
  </si>
  <si>
    <t>11367817</t>
  </si>
  <si>
    <t>31.5"</t>
  </si>
  <si>
    <t>1000: 1 (typical)
2 Million:1 (Max) (Dynamic Contrast Ratio)</t>
  </si>
  <si>
    <t xml:space="preserve">
1.074 Billion colors (10 Bits)</t>
  </si>
  <si>
    <t>"Color Gamut (typical): Adobe RGB 99%, sRGB 100%
1.074 Billion colors (10 Bits)
"</t>
  </si>
  <si>
    <t>176°  / 176°</t>
  </si>
  <si>
    <t>"1 HDMI connector
1 Mini DisplayPort
1 DisplayPort (version 1.2a)
4 USB 3.0 ports - Downstream (4 at the back, 1 with battery charging)
1 USB 3.0 port - Upstream
1 Media Card Reader"</t>
  </si>
  <si>
    <t>Height-adjustable stand, tilt, swivel and built in cable-management</t>
  </si>
  <si>
    <t>IGZO LCD, In-plane switching, anti glare with hard coat 3H</t>
  </si>
  <si>
    <t>Dell P2815Q 28" UltraHD Monitor 3yr Warranty</t>
  </si>
  <si>
    <t>P2815Q</t>
  </si>
  <si>
    <t>11337291</t>
  </si>
  <si>
    <t>28"</t>
  </si>
  <si>
    <t>1.073 billion colors</t>
  </si>
  <si>
    <t>"1 DisplayPort
1 Mini DisplayPort
1 HDMI (MHL)
1 DisplayPort out (MST)
1 USB Upstream
4 USB 3.0 ports - Downstream (3 at the bottom, 1 up to 1.5A charging port with BC1.2 compliance devices at the back)"</t>
  </si>
  <si>
    <t>TN</t>
  </si>
  <si>
    <t>Monitor P2714T</t>
  </si>
  <si>
    <t>P2714T</t>
  </si>
  <si>
    <t>Professional (touch)</t>
  </si>
  <si>
    <t>11367816</t>
  </si>
  <si>
    <t>"DisplayPort 1.2 Audio line-out
HDMI (MHL)
VGA"</t>
  </si>
  <si>
    <t>DisplayPort 1.2 Audio line-out
HDMI (MHL)
VGA</t>
  </si>
  <si>
    <t>Tilt: up to 60°</t>
  </si>
  <si>
    <t>Plane to line switching</t>
  </si>
  <si>
    <t>Monitor U2713HM</t>
  </si>
  <si>
    <t>U2713HM</t>
  </si>
  <si>
    <t>11367814</t>
  </si>
  <si>
    <t>469-3992</t>
  </si>
  <si>
    <t>25"</t>
  </si>
  <si>
    <t>54.6"</t>
  </si>
  <si>
    <t>34"</t>
  </si>
  <si>
    <t>Eport Docking Station for Mobile</t>
  </si>
  <si>
    <t>3yr 4HR Onsite + ProSupport Non-Mission Critical: 7x24 HW/SW Tech Support</t>
  </si>
  <si>
    <t>Dell WM524 Wireless Bluetooth Travel Mouse</t>
  </si>
  <si>
    <t>Docking Station</t>
  </si>
  <si>
    <t>Adapters/Stands</t>
  </si>
  <si>
    <t>Dell 1 GB ATI FirePro V4900 Graphics Card for Dell Precision Workstation T1650/ T3600/ T5600/ T7600 Desktops</t>
  </si>
  <si>
    <t>AMD Firepro V4900</t>
  </si>
  <si>
    <t>469-4057</t>
  </si>
  <si>
    <t>11083833</t>
  </si>
  <si>
    <t>1GB nVidia Quadro K600 Graphic Card for Precision</t>
  </si>
  <si>
    <t>K600 GFX Card</t>
  </si>
  <si>
    <t>469-4186</t>
  </si>
  <si>
    <t>11148412</t>
  </si>
  <si>
    <t>M2800,i7-4810MQ,Win7Pro,1TB, 8GB,DVDRW,9C,130W,15.6in,BT,CAMMIC,3YR Basic</t>
  </si>
  <si>
    <t>462-5001</t>
  </si>
  <si>
    <t>998-BDCZ</t>
  </si>
  <si>
    <t>11446557</t>
  </si>
  <si>
    <t>M6800, Win8.1P, i7-4810MQ, 500GBSSHD, 8G, 8xDVDRW, 3yrBasic NBD</t>
  </si>
  <si>
    <t>462-7617</t>
  </si>
  <si>
    <t>998-BEVQ</t>
  </si>
  <si>
    <t>11542259</t>
  </si>
  <si>
    <t>M4800, Win8.1P, i7-4810MQ, 500GBSSHD, 8G, 8xDVDRW, 3yrBasic NBD</t>
  </si>
  <si>
    <t>M4800</t>
  </si>
  <si>
    <t>462-7624</t>
  </si>
  <si>
    <t>998-BEVU</t>
  </si>
  <si>
    <t>11542261</t>
  </si>
  <si>
    <t>M4800, Win8.1P, i7-4910MQ, 256GBSSD, 16GB, 8xDVDRW, 3yrBasic NBD</t>
  </si>
  <si>
    <t>462-7628</t>
  </si>
  <si>
    <t>998-BEVY</t>
  </si>
  <si>
    <t>11542263</t>
  </si>
  <si>
    <t>M4800, Win8.1P, i7-4810MQ, 500GBSSHD, 8G, 8xDVDRW, Nvidia, 3yrBasic NBD</t>
  </si>
  <si>
    <t>462-7630</t>
  </si>
  <si>
    <t>998-BEVV</t>
  </si>
  <si>
    <t>11542264</t>
  </si>
  <si>
    <t>T1700SFF, i5-4590, Win7Pro, 500GB, AMD, 8GB, 8XDVDRW, 3YR BASIC NBD</t>
  </si>
  <si>
    <t>462-9801</t>
  </si>
  <si>
    <t>998-BEUI</t>
  </si>
  <si>
    <t>Intel Core i7-4810MQ (Quad Core 2.80GHz, 3.80GHz Turbo, 6MB 47W, w/HD Graphics 4600)</t>
  </si>
  <si>
    <t>1TB Hybrid 2.5in, SATA3 with 8GB SSD Flash Hard Drive</t>
  </si>
  <si>
    <t>8GB (2x4GB) 1600MHz DDR3L Memory|Up to 16GB 2 DIMM</t>
  </si>
  <si>
    <t>AMD FirePro M4170 w/2GB GDDR5</t>
  </si>
  <si>
    <t>Stereo global headset jack, Memory card reader, Docking connector, VGA, HDMI, USB3.0 (4)
Network connector (RJ-45), SIM card connector, 1 full (WWAN) and two half (WLAN, DDPE1) card slots</t>
  </si>
  <si>
    <t>Adobe® Acrobat® XI Standard, Digital Delivery</t>
  </si>
  <si>
    <t>MS OFC TRIAL</t>
  </si>
  <si>
    <t>Width: 379.00 mm (14.92 inches)
Height: 33.4mm (1.31 inches)
Depth: 250.50 mm (9.86 inches)</t>
  </si>
  <si>
    <t>Intel® Core™ i7-4810MQ (Quad Core 2.80GHz, 3.80GHz Turbo, 6MB 47W, w/HD Graphics 4600)</t>
  </si>
  <si>
    <t>2.5" 500GB Solid State Hybrid Drive</t>
  </si>
  <si>
    <t>8GB (2x4GB) 1600MHz DDR3L|4 DIMM slots: up to 32GB 1600MHz DDR3 SDRAM</t>
  </si>
  <si>
    <t>Internal English Dual Pointing Keyboard/ No Mouse</t>
  </si>
  <si>
    <t>Left1 - Lock Slot2 - USB 3.01 Microphone1 Headphone1 9 in-1 media card reader13
1 SmartCard reader (optional)
1 54mm ExpressCard slot
Rear
1 VGA
1 RJ-45
1 eSATA / USB 2.0
1 HDMI
Right
2 USB 3.0
1 DisplayPort
1 Wireless switch</t>
  </si>
  <si>
    <t>15.6" UltraSharp FHD(1920x1080) Wide View Anti-Glare LED-backlit with Premium Panel Guarantee</t>
  </si>
  <si>
    <t>8GB (2x4GB) 1600MHz DDR3L|4 DIMM slots: up to 32GB 1600MHz DDR3L SDRAM; Or up to 16GB 1866MHz DDR3L SDRAM</t>
  </si>
  <si>
    <t>AMD FirePro M5100 w/2GB GDDR5</t>
  </si>
  <si>
    <t>180W AC Adapter</t>
  </si>
  <si>
    <t>Bezel camera/microphone HD+/FHD</t>
  </si>
  <si>
    <t>Network connector (RJ-45), USB 3.0 (2)USB 2.0 (3) – 1 USB/eSATA combo, Stereo headphone/Microphone combo jack, 10-in-1 card reader, 54 mm ExpressCard, 1394, Docking Connector, VGA, DisplayPort, HDMI</t>
  </si>
  <si>
    <t>Intel® Dual Band Wireless-AC 7260 802.11ac/a/b/g/n 2x2 Half Mini Card</t>
  </si>
  <si>
    <t>6.33 lbs</t>
  </si>
  <si>
    <t>14.80" x 1.29" x 1.44"</t>
  </si>
  <si>
    <t>15.6" UltraSharp QHD+ (3200x1800) Wide View Anti-Glare LED-backlit with Premium Panel Guarantee</t>
  </si>
  <si>
    <t>Intel® Core™ i7-4910MQ (Quad Core 2.90GHz, 3.90GHz Turbo, 8MB 47W, w/HD Graphics 4600)</t>
  </si>
  <si>
    <t>16GB (2x8GB) 1600MHz DDR3L|4 DIMM slots: up to 32GB 1600MHz DDR3L SDRAM; Or up to 16GB 1866MHz DDR3L SDRAM</t>
  </si>
  <si>
    <t>NvidiaQuadro K2100Mw/2GB GDDR5</t>
  </si>
  <si>
    <t>Bezel camera/microphone QHD+</t>
  </si>
  <si>
    <t>Nvidia® Quadro® K1100M w/2GB GDDR5</t>
  </si>
  <si>
    <t>1 GB AMD FirePro V3900</t>
  </si>
  <si>
    <t xml:space="preserve">DELL C1660w Wrls Colr Lsr Prntr </t>
  </si>
  <si>
    <t>5V05D</t>
  </si>
  <si>
    <t>10955987</t>
  </si>
  <si>
    <t>23.1</t>
  </si>
  <si>
    <t>USB2.0 High speed and Wireless : WIFI, WPA2.0 (Personal Certified) WPS</t>
  </si>
  <si>
    <t>N605D</t>
  </si>
  <si>
    <t>Accessories</t>
  </si>
  <si>
    <t>2155CDN Color Laser Printer</t>
  </si>
  <si>
    <t>7.0 lbs
(3.18 kg)</t>
  </si>
  <si>
    <t>13.4 lbs
(6.08kg)</t>
  </si>
  <si>
    <t>Upgrade To Warranty</t>
  </si>
  <si>
    <t>UPC Code</t>
  </si>
  <si>
    <t>884116137993</t>
  </si>
  <si>
    <t>884116138013</t>
  </si>
  <si>
    <t>884116138020</t>
  </si>
  <si>
    <t>884116138006</t>
  </si>
  <si>
    <t>884116110750</t>
  </si>
  <si>
    <t>884116110767</t>
  </si>
  <si>
    <t>884116110774</t>
  </si>
  <si>
    <t>884116110781</t>
  </si>
  <si>
    <t>884116110798</t>
  </si>
  <si>
    <t>884116110804</t>
  </si>
  <si>
    <t>884116110811</t>
  </si>
  <si>
    <t>884116111016</t>
  </si>
  <si>
    <t>884116111023</t>
  </si>
  <si>
    <t>884116111030</t>
  </si>
  <si>
    <t>884116111054</t>
  </si>
  <si>
    <t>884116111061</t>
  </si>
  <si>
    <t>884116111078</t>
  </si>
  <si>
    <t>884116112099</t>
  </si>
  <si>
    <t>884116170211</t>
  </si>
  <si>
    <t>884116170228</t>
  </si>
  <si>
    <t>884116170235</t>
  </si>
  <si>
    <t>884116170242</t>
  </si>
  <si>
    <t>884116170259</t>
  </si>
  <si>
    <t>884116170266</t>
  </si>
  <si>
    <t>884116170273</t>
  </si>
  <si>
    <t>884116170280</t>
  </si>
  <si>
    <t>884116170297</t>
  </si>
  <si>
    <t>884116170303</t>
  </si>
  <si>
    <t>884116170310</t>
  </si>
  <si>
    <t>740617215137</t>
  </si>
  <si>
    <t>884116176312</t>
  </si>
  <si>
    <t>884116176329</t>
  </si>
  <si>
    <t>884116176336</t>
  </si>
  <si>
    <t>884116176343</t>
  </si>
  <si>
    <t>884116176350</t>
  </si>
  <si>
    <t>884116176367</t>
  </si>
  <si>
    <t>884116176374</t>
  </si>
  <si>
    <t>884116176381</t>
  </si>
  <si>
    <t>884116176398</t>
  </si>
  <si>
    <t>884116176404</t>
  </si>
  <si>
    <t>884116176411</t>
  </si>
  <si>
    <t>884116176435</t>
  </si>
  <si>
    <t>884116176459</t>
  </si>
  <si>
    <t>884116176466</t>
  </si>
  <si>
    <t>884116176473</t>
  </si>
  <si>
    <t>884116176480</t>
  </si>
  <si>
    <t>884116176497</t>
  </si>
  <si>
    <t>884116176503</t>
  </si>
  <si>
    <t>884116176510</t>
  </si>
  <si>
    <t>884116175025</t>
  </si>
  <si>
    <t>884116175032</t>
  </si>
  <si>
    <t>884116175049</t>
  </si>
  <si>
    <t>884116175056</t>
  </si>
  <si>
    <t>884116175445</t>
  </si>
  <si>
    <t>884116175452</t>
  </si>
  <si>
    <t>884116175469</t>
  </si>
  <si>
    <t>884116175537</t>
  </si>
  <si>
    <t>884116175544</t>
  </si>
  <si>
    <t>884116175551</t>
  </si>
  <si>
    <t>884116175568</t>
  </si>
  <si>
    <t>884116175575</t>
  </si>
  <si>
    <t>884116175582</t>
  </si>
  <si>
    <t>884116175599</t>
  </si>
  <si>
    <t>884116175605</t>
  </si>
  <si>
    <t>884116175612</t>
  </si>
  <si>
    <t>884116175629</t>
  </si>
  <si>
    <t>884116175636</t>
  </si>
  <si>
    <t>884116175643</t>
  </si>
  <si>
    <t>884116175650</t>
  </si>
  <si>
    <t>884116175667</t>
  </si>
  <si>
    <t>884116175674</t>
  </si>
  <si>
    <t>884116175681</t>
  </si>
  <si>
    <t>884116175698</t>
  </si>
  <si>
    <t>884116175704</t>
  </si>
  <si>
    <t>884116175711</t>
  </si>
  <si>
    <t>884116175728</t>
  </si>
  <si>
    <t>884116175735</t>
  </si>
  <si>
    <t>884116184812</t>
  </si>
  <si>
    <t>884116184829</t>
  </si>
  <si>
    <t>884116184836</t>
  </si>
  <si>
    <t>884116184843</t>
  </si>
  <si>
    <t>884116184850</t>
  </si>
  <si>
    <t>884116184867</t>
  </si>
  <si>
    <t>884116184874</t>
  </si>
  <si>
    <t>884116184881</t>
  </si>
  <si>
    <t>PowerEdge Tower Server T620</t>
  </si>
  <si>
    <t>PE T620,r,512MB,IntelXeonE5-2620,4GB,1333MHz,300GB,DVDR,39Mo Basic HW;5x10HWOnly,5x10NBDOnsite</t>
  </si>
  <si>
    <t>469-3778</t>
  </si>
  <si>
    <t>PowerEdge VRTX Rack M520</t>
  </si>
  <si>
    <t>VRTX PE M520 Rack,E52420,6X8GB,3X300GB,H710P,1GB NVRAM,H310,DVDRW,5720QP 1GB LOM,12G IDRAC,4x1100W,3yrNBD</t>
  </si>
  <si>
    <t>461-9286</t>
  </si>
  <si>
    <t>225-4380</t>
  </si>
  <si>
    <t>PowerEdge VRTX Tower M620</t>
  </si>
  <si>
    <t>VRTX PE M620 Tower,E52609,8X8GB,3X300GB,H710P,1GB NVRAM,H310,DVDRW,57810kdual10G ,12G IDRAC,4x1100W,3yrNBD</t>
  </si>
  <si>
    <t>461-9368</t>
  </si>
  <si>
    <t>225-4378</t>
  </si>
  <si>
    <t>PowerEdge VRTX Rack M620</t>
  </si>
  <si>
    <t>VRTX PE M620 Rack,E52609,8X8GB,3X300GB,H710P,1GB NVRAM,H310,DVDRW,57810kdual10G ,12G IDRAC,4x1100W,3yrNBD</t>
  </si>
  <si>
    <t>461-9369</t>
  </si>
  <si>
    <t>PowerEdge VRTX Tower M520</t>
  </si>
  <si>
    <t>VRTX PE M520 Tower,E52420,6X8GB,3X300GB,H710P,1GB NVRAM,H310,DVDRW,5720QP 1GB LOM,12G IDRAC,4x1100W,3yrNBD</t>
  </si>
  <si>
    <t>461-9352</t>
  </si>
  <si>
    <t>PowerVault MD3600i</t>
  </si>
  <si>
    <t>PV MD3600i 10G iSCSI SAN Storage Array 2U 3.5" 12 Bay Dual 4G Cache Controller</t>
  </si>
  <si>
    <t>462-8696</t>
  </si>
  <si>
    <t>PowerVault MD3620i</t>
  </si>
  <si>
    <t>PV MD3620i 10G iSCSI SAN Storage Array 2U 2.5" 24 Bay Dual 4G Cache Controller</t>
  </si>
  <si>
    <t>462-8697</t>
  </si>
  <si>
    <t>4GB Memory 2Rx8 UDIMM 1600MHz A6994479</t>
  </si>
  <si>
    <t>SNPWM5YYC/4G</t>
  </si>
  <si>
    <t>Server DVDROM Option Kit</t>
  </si>
  <si>
    <t>8X SATA Internal DVDROM Drive 313-9117</t>
  </si>
  <si>
    <t>469-2591</t>
  </si>
  <si>
    <t>313-9117</t>
  </si>
  <si>
    <t>2nd Proc Intel® Xeon®  E5-2407 v2 for R420 338-BDYM (Requires Install Kit 469-3733)</t>
  </si>
  <si>
    <t>469-3931</t>
  </si>
  <si>
    <t>2nd Proc Intel Xeon E5-2640 v2 for T620 338-BDHE</t>
  </si>
  <si>
    <t>469-4120</t>
  </si>
  <si>
    <t>338-BDHE</t>
  </si>
  <si>
    <t>DVD +/-RW Optical Drive SATA for R420  R620 318-1492</t>
  </si>
  <si>
    <t>469-4121</t>
  </si>
  <si>
    <t>318-1492</t>
  </si>
  <si>
    <t>8X SATA DVD+/-RW Drive for R520 R720  R820 T620  318-3174</t>
  </si>
  <si>
    <t>469-4122</t>
  </si>
  <si>
    <t>318-3174</t>
  </si>
  <si>
    <t>PowerVault MD3600i 10G iSCSI 2U-12 Drive Dual 2G Cache Controller</t>
  </si>
  <si>
    <t>2U with ReadyRails II Static Rails for 4-Post Racks</t>
  </si>
  <si>
    <t>469-0411</t>
  </si>
  <si>
    <t>PowerVault MD3620i 10G iSCSI 2U-12 Drive Dual 2G Cache Controller</t>
  </si>
  <si>
    <t>2U  with ReadyRails II Static Rails for 4-Post Racks</t>
  </si>
  <si>
    <t>469-0410</t>
  </si>
  <si>
    <t>PowerVault MD3800i</t>
  </si>
  <si>
    <t>PowerVault MD3800i 10G iSCSI 2U-12 drive Dual 4G Cache Controller</t>
  </si>
  <si>
    <t>2U with  ReadyRails II Static Rails for 4-post Racks</t>
  </si>
  <si>
    <t>469-0409</t>
  </si>
  <si>
    <t>PowerVault MD3820i</t>
  </si>
  <si>
    <t>PowerVault MD3820i 10G iSCSI 2U-24 drive Dual 4G Cache Controller</t>
  </si>
  <si>
    <t>469-0408</t>
  </si>
  <si>
    <t>884116138105</t>
  </si>
  <si>
    <t>884116099550</t>
  </si>
  <si>
    <t>884116099574</t>
  </si>
  <si>
    <t>884116138112</t>
  </si>
  <si>
    <t>884116099581</t>
  </si>
  <si>
    <t>884116161110</t>
  </si>
  <si>
    <t>884116161127</t>
  </si>
  <si>
    <t>884116161134</t>
  </si>
  <si>
    <t>884116161141</t>
  </si>
  <si>
    <t>884116161158</t>
  </si>
  <si>
    <t>884116161165</t>
  </si>
  <si>
    <t>884116161172</t>
  </si>
  <si>
    <t>884116161189</t>
  </si>
  <si>
    <t>884116161585</t>
  </si>
  <si>
    <t>884116161592</t>
  </si>
  <si>
    <t>884116161608</t>
  </si>
  <si>
    <t>884116161615</t>
  </si>
  <si>
    <t>884116161622</t>
  </si>
  <si>
    <t>884116161639</t>
  </si>
  <si>
    <t>884116161646</t>
  </si>
  <si>
    <t>884116161875</t>
  </si>
  <si>
    <t>884116161882</t>
  </si>
  <si>
    <t>884116161899</t>
  </si>
  <si>
    <t>884116161905</t>
  </si>
  <si>
    <t>884116161912</t>
  </si>
  <si>
    <t>884116161929</t>
  </si>
  <si>
    <t>884116161936</t>
  </si>
  <si>
    <t>884116161943</t>
  </si>
  <si>
    <t>884116161950</t>
  </si>
  <si>
    <t>884116161967</t>
  </si>
  <si>
    <t>884116161974</t>
  </si>
  <si>
    <t>884116161981</t>
  </si>
  <si>
    <t>884116161998</t>
  </si>
  <si>
    <t>884116162001</t>
  </si>
  <si>
    <t>884116162018</t>
  </si>
  <si>
    <t>884116162025</t>
  </si>
  <si>
    <t>884116162032</t>
  </si>
  <si>
    <t>884116162049</t>
  </si>
  <si>
    <t>884116169505</t>
  </si>
  <si>
    <t>884116169512</t>
  </si>
  <si>
    <t>884116169802</t>
  </si>
  <si>
    <t>884116169819</t>
  </si>
  <si>
    <t>884116169826</t>
  </si>
  <si>
    <t>884116169833</t>
  </si>
  <si>
    <t>884116169840</t>
  </si>
  <si>
    <t>884116169857</t>
  </si>
  <si>
    <t>884116169864</t>
  </si>
  <si>
    <t>884116169871</t>
  </si>
  <si>
    <t>884116169888</t>
  </si>
  <si>
    <t>884116169895</t>
  </si>
  <si>
    <t>884116169901</t>
  </si>
  <si>
    <t>884116169918</t>
  </si>
  <si>
    <t>884116169925</t>
  </si>
  <si>
    <t>884116169932</t>
  </si>
  <si>
    <t>884116176428</t>
  </si>
  <si>
    <t>884116176442</t>
  </si>
  <si>
    <t>884116170464</t>
  </si>
  <si>
    <t>up to 36TB</t>
  </si>
  <si>
    <t xml:space="preserve">6 x 8GB RDIMM, 1333 MT/s, Low Volt, Dual Rank, x4 Data Width </t>
  </si>
  <si>
    <t xml:space="preserve">3 x 300GB 10K RPM SAS 6Gbps 2.5in Hot-plug Hard Drive </t>
  </si>
  <si>
    <t xml:space="preserve">8 x 8GB RDIMM, 1333 MT/s, Low Volt, Dual Rank, x4 Data Width </t>
  </si>
  <si>
    <t>2 x 300GB 10K RPM SAS 6Gbps 2.5in Hot-plug Hard Drive,3.5in, 10 x Hard Drive Filler, Single Blank HYB CARR</t>
  </si>
  <si>
    <t>2 x  300GB 10K RPM SAS 6Gbps 2.5in Hot-plug, 22 x  Hard Drive Filler,Single Blank</t>
  </si>
  <si>
    <t>2 x 300GB 10K RPM SAS 6Gbps 2.5in Hot-plug Hard Drive,3.5in HYB CARR,  - 10 x Hard Drive Filler, Single Blank</t>
  </si>
  <si>
    <t>[8TC] Chassis with up to 8, 3.5" Hard Drives / Up to 8 x 3.5” SAS, SATA, nearline SAS, SSD, PCIe SSD drives
with optional flex bay</t>
  </si>
  <si>
    <t>[16TC] Chassis with up to 16, 2.5" Hard Drives / Up to 16 x 2.5” SAS, SATA, nearline SAS, SSD, PCIe SSD drives
with optional flex bay</t>
  </si>
  <si>
    <t>16TC] Chassis with up to 16, 2.5" Hard Drives / Up to 16 x 2.5” SAS, SATA, nearline SAS, SSD, PCIe SSD drives
with optional flex bay</t>
  </si>
  <si>
    <t>[16TC] Chassis with up to 16 x 2.5” SAS, SATA, nearline SAS, SSD, PCIe SSD drives
with optional flex bay</t>
  </si>
  <si>
    <t xml:space="preserve">PERC H710P Internal RAID Controller, 1GB NVRAM H310 Controller </t>
  </si>
  <si>
    <t xml:space="preserve">12G iDRAC7 Express for Blades </t>
  </si>
  <si>
    <t>n/a</t>
  </si>
  <si>
    <t xml:space="preserve">2 x Intel Xeon E5-2420 1.90GHz, 15M Cache, 7.2GT/s QPI, Turbo, 6C, 95W </t>
  </si>
  <si>
    <t>PowerEdge VRTX Redundant Power Supply, 4 x 1100W</t>
  </si>
  <si>
    <t>Diskless Configuration w PERC , Onboard Broadcom 5720 QP 1GB LOM</t>
  </si>
  <si>
    <t xml:space="preserve">SurgeX Defender Series SX-DS-520-FP - surge suppressor </t>
  </si>
  <si>
    <t xml:space="preserve">2 x Intel Xeon E5-2609v2 2.5GHz, 10M Cache, 6.4GT/s QPI, No Turbo, 4C, 80W, Max Mem 1333MHz </t>
  </si>
  <si>
    <t xml:space="preserve"> Power Supply, AC 600W, Redundant</t>
  </si>
  <si>
    <t>Bezel Included</t>
  </si>
  <si>
    <t>Power Supply, AC 600W, Redundant</t>
  </si>
  <si>
    <t>[RX81P] Riser with uSlot 1: Half length, half height - PCIe 3.0 x8 (x16 connector)
Slot 2: 3/4 length, full height - PCIe 3.0 x16 (x16 connector), Dedicated RAID card slot</t>
  </si>
  <si>
    <t>[RSR31] Risers with two slots Slot 1: Half length, half height - PCIe 3.0 x8 (x16 connector)
Slot 2: 3/4 length, full height - PCIe 3.0 x16 (x16 connector / Dedicated RAID card slot</t>
  </si>
  <si>
    <t xml:space="preserve">Business Hours (5X10) Next Business Day On Site Hardware Warranty </t>
  </si>
  <si>
    <t xml:space="preserve"> - [U39MOSW] 39 Months Basic Hardware Warranty Repair: 5x10 HW-Only, 5x10 NBD Onsite</t>
  </si>
  <si>
    <t>Warranty Repair: 5x10 HW-Only, 5x10 NBD Onsite</t>
  </si>
  <si>
    <t>60 lbs</t>
  </si>
  <si>
    <t>63 lbs</t>
  </si>
  <si>
    <t>Intel dual-port 1GbE LOM / Integrated USB  – 11 ports: 
Front: 2 / Rar: 6 / Internal: 3 / 2 internal to iDRAC / 1 for RIPS</t>
  </si>
  <si>
    <t>X1052P</t>
  </si>
  <si>
    <t>11435554</t>
  </si>
  <si>
    <t>Stacking (max stack)</t>
  </si>
  <si>
    <t>Vostro</t>
  </si>
  <si>
    <t>Venue 11 Pro LTE ATT, Z3795, Win8.1Pro, 64GB,  2G, 10.8in, BT, 32Whr, 1yr basic</t>
  </si>
  <si>
    <t>Venue 11 Pro LTE Sprint, Z3795, Win8.1Pro, 64GB,  2G, 10.8in, BT, 32Whr, 1yr basic</t>
  </si>
  <si>
    <t>Venue 11 Pro LTE Verizon, Z3795, Win8.1Pro, 64GB,  2G, 10.8in, BT, 32Whr, 1yr basic</t>
  </si>
  <si>
    <t>Venue 11 Pro, Z3795, Win8.1Pro, 64GB,  2G, 10.8in, BT, 32Whr, 1yr basic</t>
  </si>
  <si>
    <t>3150 STF K12 Celeron/2GB/250GB/HD/1 yr NBD</t>
  </si>
  <si>
    <t>3150 STF K12 Pentium/4GB/500GB/HD/1 yr NBD</t>
  </si>
  <si>
    <t>3150 STF K12 Celeron/4GB/250GB/HD/1 yr NBD</t>
  </si>
  <si>
    <t>3340 STF K12 Celeron/4GB/250GB/HD/1 yr NBD</t>
  </si>
  <si>
    <t>3340 STF K12 Celeron/4GB/500GB/HD/1 yr NBD</t>
  </si>
  <si>
    <t>3440 i5-4210U Win8.1P 500GBSSD 4GB 8xDVDRW 6C 65W 3yr NBD Basic</t>
  </si>
  <si>
    <t>3450 STF K12 Celeron/4GB/500GB/HD/1 yr NBD/Bklt</t>
  </si>
  <si>
    <t>3540 i5-4210U Win8.1P 500GBSSD 4GB 8xDVDRW 6C 90W 3yr NBD Basic</t>
  </si>
  <si>
    <t>3540 i5-4310U Win8.1P 500GBSSD 4GB 8xDVDRW 4C 65W 3yr NBD Basic</t>
  </si>
  <si>
    <t>3540,i54210U,W7PRO64,500GB SSD,4GB,15.6HD,8XDVDRW,4C,65W,3YR BASIC</t>
  </si>
  <si>
    <t>E5250,i5-5200U, Win7Pro,4G,500GB, 3 yr basic</t>
  </si>
  <si>
    <t>E5250,i5-5300U,Win 7 Pro, 8GB,128GB Solid State Drive Mini card, 3 yr basic</t>
  </si>
  <si>
    <t>E5250,i5-5300U,Win 7 PRO, 8GB,500GB,3-cell, 3 yr basic</t>
  </si>
  <si>
    <t>E7204X,i34010U,W7P,128GB SSD,TCH,4GB,KYHD,3yPro,TAA</t>
  </si>
  <si>
    <t>E7204X,i54300U,W7P,256GB SSD,TCH,8GB,KYHD,3yPro,TAA</t>
  </si>
  <si>
    <t>E7204X,i54300U,W7P,256GB SSD,TCH,8G,KYHD,3yPro,TAA</t>
  </si>
  <si>
    <t>3450,i3-5005U,W7P, 500GB SATA,4GB,1YR</t>
  </si>
  <si>
    <t>3450,i5-5200U, W7P, 500GB SATA,4GB,1YR</t>
  </si>
  <si>
    <t>3450,i5-5300U, W7P, 500GB SATA,8GB,1YR</t>
  </si>
  <si>
    <t>3550,i3-5005U,W7P, 500GB SATA,4GB,1YR</t>
  </si>
  <si>
    <t>3550,i5-5200U,W7P, 500GB SATA,4GB,1YR</t>
  </si>
  <si>
    <t>3550,i7-5500U,W7P,1TB SATA,8GB,1YR</t>
  </si>
  <si>
    <t>E5250 Win7Pro i34030U 500GbHD 4GB 3yr basic NBD</t>
  </si>
  <si>
    <t>E5250 Win7Pro i5-4210U 500GbHD 4GB 3yr basic NBD</t>
  </si>
  <si>
    <t>E5250 Win7Pro i5-4310U 128GB SSDR 8GB 3yr basic NBD</t>
  </si>
  <si>
    <t>E5450 Win7Pro i3-4030U 500GbHD 4GB 3yr basic NBD</t>
  </si>
  <si>
    <t>3340,i34005U,Win7Pro64,500GB,4GB,13.3",65W,BT,cam,6c, 1Yr Basic</t>
  </si>
  <si>
    <t>3340,i54200U,65W,Win7Pro64,500GB,13.3 1366 X 768,4GB,BT,cam,6c, 1Yr Basic w/1Yr NBD Lim OS Aftr RD</t>
  </si>
  <si>
    <t>7350, Intel M 5Y70, Win8.1Pro, 256gbSSD, 8GB, 1yr Basic NBD</t>
  </si>
  <si>
    <t>E7240 i3-4010U,128GB SSD,4GB,WIN7PRO,11.6HD TOUCH,4C,65W,BT,3YR PROSUPPORT</t>
  </si>
  <si>
    <t>E7240 i5-4300U,256GB SSD,8GB,WIN7PRO,11.6HD TOUCH,4C,65W,BT,FPRT,3YR PROSUPPORT</t>
  </si>
  <si>
    <t>E7404X i34410U,Win7Pro64,256GB SSD,TCH,8GB,KYHD,14.0in,90W,9C,BT,3yrPro,TAA</t>
  </si>
  <si>
    <t>E7404X i34010U,Win7Pro64,512GB SSD,TCH,16GB,KYHD,14.0in,90W,9C,BT,3yrPro,TAA</t>
  </si>
  <si>
    <t>E7240 i5-4310U,256GB SSD,4GB,WIN7PRO,12.5"HD,4C,65W,BT,CAMMIC,3YR BASIC</t>
  </si>
  <si>
    <t>E5440 i7-4600U,500GB SSD,8GB,WIN7PRO,14"HD,9C,90W,BT,8xDVDRW,CAMMIC,3YR BASIC</t>
  </si>
  <si>
    <t>E5440 i5-4310U,500GB SSD,4GB,WIN8.1PRO,14"HD TOUCH,6C,65W,BT,8xDVDRW,CAMMIC,3YR BASIC</t>
  </si>
  <si>
    <t>E7404X i54300U,Win7Pro64,128GB SSD,TCH,4GB,KYHD,14.0in,65W,6C,BT,3yrPro,TAA</t>
  </si>
  <si>
    <t>E7404X i54300U,Win7Pro64,256GB SSD,TCH,8GB,KYHD,14.0in,90W,9C,BT,3yrPro,TAA</t>
  </si>
  <si>
    <t>E7404X i54300U,Win7Pro64,512GB SSD,TCH,16G,KYHD,14.0in,90W,9C,BT,3yrPro,TAA</t>
  </si>
  <si>
    <t>E7404X i74650U,Win7Pro64,128GB SSD,TCH,4GB,KYHD,14.0in,90W,6C,BT,9yrPro,TAA</t>
  </si>
  <si>
    <t>7350 2in1,M-5Y71,W8P,256G Mob SSD,8G,DDPE,VPRO,3Y</t>
  </si>
  <si>
    <t>7350 2in1,M-5Y71,W8P,128G Mob SSD,4G,DDPE,VPRO,3Y</t>
  </si>
  <si>
    <t>7404 i34010U,128GB SSD,4GB,WIN7PRO,14HD TCH,6C,65W,3YR PROSUPPORT</t>
  </si>
  <si>
    <t>7404X i74650U,128GB SSD,4GB,WIN7PRO,14HD TCH,6C,65W,3YR PROSUPPORT</t>
  </si>
  <si>
    <t>7404X i74650U,512GB SSD,16GB,WIN7PRO,14HD TCH,9C,90W,3YR PROSUPPORT</t>
  </si>
  <si>
    <t>7404X i74650U,256GB SSD,8GB,WIN7PRO,14HD TCH,9C,90W,3YR PROSUPPORT</t>
  </si>
  <si>
    <t>7404X i54300U,512GB SSD,16GB,WIN7PRO,14HD TCH,9C,90W,3YR PROSUPPORT</t>
  </si>
  <si>
    <t>7404X i54300U,256GB SSD,8GB,WIN7PRO,14HD TCH,9C,90W,3YR PROSUPPORT</t>
  </si>
  <si>
    <t>7404X i54300U,128GB SSD,4GB,WIN7PRO,14HD TCH,6C,65W,3YR PROSUPPORT</t>
  </si>
  <si>
    <t>7404X i34010U,512GB SSD,16GB,WIN7PRO,14HD TCH,9C,90W,3YR PROSUPPORT</t>
  </si>
  <si>
    <t>7404X i34010U,256GB SSD,8GB,WIN7PRO,14HD TCH,9C,90W,3YR PROSUPPORT</t>
  </si>
  <si>
    <t>E7404X i74650U,Win7Pro64,512GB SSD,TCH,16GB,KYHD,14.0in,90W,9C,BT,3yrPro,TAA</t>
  </si>
  <si>
    <t>E7404X i74650U,Win7Pro64,256GB SSD,TCH,8GB,KYHD,14.0in,90W,9C,BT,3yrPro,TAA</t>
  </si>
  <si>
    <t>Chromebook 11 (black trim)</t>
  </si>
  <si>
    <t>3020 MICRO G3250T W7P 500GB SATA 8XDVDRW 4G 3YR</t>
  </si>
  <si>
    <t>3020 MICRO i5-4590T,W7P 500GB SATA NODVD, 4G,3YR</t>
  </si>
  <si>
    <t>3020 Micro,i5-4590T,Win7Pro,500GB,4G,65W,KBMSE,3YR BASIC</t>
  </si>
  <si>
    <t>3020 MFF, National Academic, Cel/4GB/500GB/Integrated/Win 8.1pro</t>
  </si>
  <si>
    <t>3020 MFF, National Academic, PDC/4GB/500GB/Integrated/Win 8.1pro</t>
  </si>
  <si>
    <t>3020 MICRO i5-4590T,W7P 500GB SATA NODVD,BT 4.0,8G,3YR</t>
  </si>
  <si>
    <t>3020 MICRO i3-4160T W7P 500GB SATA NODVD 4G, 3YR</t>
  </si>
  <si>
    <t>3020 MT, National Academic, Cel/4GB/500GB/Integrated/Win 7 Pro Nat Ac/3 Yr NBD</t>
  </si>
  <si>
    <t>3020 MT, National Academic, PDC/4GB/500GB,Integrated/Win 7</t>
  </si>
  <si>
    <t>3020 SFF, National Academic, Cel/4GB/500GB/Integrated/Win 7</t>
  </si>
  <si>
    <t>3020 SFF, National Academic, PDC/4GB/500GB/Integrated/Win 7 Pro Nat Ac/3 Yr NBD</t>
  </si>
  <si>
    <t>3030 AIO, National Academic, Cel/4GB/500GB/Integrated/Win 7</t>
  </si>
  <si>
    <t>3030 AIO, National Academic, PDC/4GB/500GB/Integrated/Win 7</t>
  </si>
  <si>
    <t>3030 AIO i5-4590S,Win7,1TB,4GB,Wireless,AMD Radeon,8xDvDRw,3yr basic</t>
  </si>
  <si>
    <t>3030 AIO Touch i3-4150,Win8.1Pro,500GB,4GB,8xDvDRw,Intel wireless,KB,MSE,3yr basic</t>
  </si>
  <si>
    <t>9030 AIO TOUCH I54590s W8P 500GB,8XDVDRW,BT,VPRO,8G,3Y</t>
  </si>
  <si>
    <t>3020 MICRO i3-4160T W7P 500GB SATA NODVD,4G,BT 4.0, 3YR</t>
  </si>
  <si>
    <t>3020 MT i3-4160 W7P 500GB SATA 16XDVDRW 4G 3YR</t>
  </si>
  <si>
    <t>3020 SFF i3-4160 W7P 500GB SATA 8XDVD 4G 3YR</t>
  </si>
  <si>
    <t>3020 SFF i3-4160 W7P 500GB SATA 8XDVDRW 4G 3YR</t>
  </si>
  <si>
    <t>3030 AIO i3-4160 W7P 500GB,8XDVDRW,4G,3Y</t>
  </si>
  <si>
    <t>3030 AIO i5-4590S W7P 500GB,8XDVDRW,4G,3Y</t>
  </si>
  <si>
    <t>7020 MT i7-4790 W7P 500GB, 16XDVDRW,8G,3YR</t>
  </si>
  <si>
    <t>7020 MT i7-4790 W7P 500GB, AMD R5240,16XDVDRW,8G,3Y</t>
  </si>
  <si>
    <t>7020 SFF i3-4160,W7P 500GB SATA 8XDVD,4G,3YR</t>
  </si>
  <si>
    <t>7020 SFF i3-4160,W7P 500GB SATA 8XDVDRW,4G,3YR</t>
  </si>
  <si>
    <t>7020 SFF i5-4590,W7P 500GB SATA 8XDVDRW,8G,3YR</t>
  </si>
  <si>
    <t>7020 SFF i7-4790 W7P 500GB SATA 8XDVDRW,8G,3YR</t>
  </si>
  <si>
    <t>7020 SFF i7-4790 W7P 500GB, AMD R5240,8XDVDRW,8G,3YR</t>
  </si>
  <si>
    <t>9020 MICRO i54590T W7P 128GB SSD,NODVD,BT,8G,VPRO,3Y</t>
  </si>
  <si>
    <t>9020 MICRO i5-4590T W7P 500GB,NODVD,4G,VPRO,3Y</t>
  </si>
  <si>
    <t>9020 MICRO i5-4590T W7P 500GB,NODVD,BT 4.0,4G,VPRO,3Y</t>
  </si>
  <si>
    <t>9020 MICRO i5-4590T W7P 500GB,NODVD,BT 4.0,8G,VPRO,3Y</t>
  </si>
  <si>
    <t>9020 MICRO i7-4785T W7P 128GB SSD,NODVD,BT,8G,VPRO,3Y</t>
  </si>
  <si>
    <t>9020 MT i7-4790 W7P 500GB,AMD R5 240,16XDVDRW,8G,VPRO,3Y</t>
  </si>
  <si>
    <t>9020 SFF i54590 W7P 128GB SSD,8XDVDRW,8G,VPRO,3Y</t>
  </si>
  <si>
    <t>9030 AIO i5-4590S W7P 500GB,8XDVDRW,BT,VPRO,4G,3Y</t>
  </si>
  <si>
    <t>9030 AIO i5-4590S W7P 500GB,8XDVDRW,BT,VPRO,8G,3Y</t>
  </si>
  <si>
    <t>9030 AIO i3-4160 W7P 500GB,8XDVDRW,BT, 4G,3Y</t>
  </si>
  <si>
    <t>9030 AIO i7-4790S W7P 500GB,8XDVDRW,BT,VPRO,8G,3Y</t>
  </si>
  <si>
    <t>909566-01L 3010-T10 NO IW 0MB/1G 3YR CUST PAY</t>
  </si>
  <si>
    <t>909638-01L 5012-D10D NO IW 2GB/2G 3YR CUST PAY</t>
  </si>
  <si>
    <t>909654-21L 5290-D90D7 MS W7 STD 16G/4G 3Y CUST PAY</t>
  </si>
  <si>
    <t>ZERO VMWARE 909569-01L 5020- P25 32MB/4G 3YR CUST PAY</t>
  </si>
  <si>
    <t>909638-51L 5012-D10D W WIFI 3YR CUST PAY</t>
  </si>
  <si>
    <t>909563-01L 3050-T50 LINUX NO IW 1G/1G 3YR CUST PAY</t>
  </si>
  <si>
    <t>909564-01L 3050-T50 W WIFI 3YR CUST PAY</t>
  </si>
  <si>
    <t>909567-01L 3010-T10 W WIFI 3YR CUST PAY</t>
  </si>
  <si>
    <t>909576-01L 3000-T00X NO IW 0GB/1G 3YR CUST PAY</t>
  </si>
  <si>
    <t>909577-01L 3000-T00X W WIFI 3YR CUST PAY</t>
  </si>
  <si>
    <t>909639-01L 5000-D00DX NO IW 2GB/2G 3YR CUST PAY</t>
  </si>
  <si>
    <t>909639-51L 5000-D00DX W WIFI 3YR CUST PAY</t>
  </si>
  <si>
    <t>909648-01L 5012-D10DP NO IW 2GB/2G 3YR CUST PAY</t>
  </si>
  <si>
    <t>9030 AIO I7/3.2 4C 8GB 500GB DVDR W7P</t>
  </si>
  <si>
    <t>463-6004</t>
  </si>
  <si>
    <t>11696668</t>
  </si>
  <si>
    <t>463-6003</t>
  </si>
  <si>
    <t>463-5931</t>
  </si>
  <si>
    <t>463-5933</t>
  </si>
  <si>
    <t>463-5996</t>
  </si>
  <si>
    <t>463-5997</t>
  </si>
  <si>
    <t>463-5914</t>
  </si>
  <si>
    <t>11696669</t>
  </si>
  <si>
    <t>11696670</t>
  </si>
  <si>
    <t>11698921</t>
  </si>
  <si>
    <t>11696667</t>
  </si>
  <si>
    <t>469-3581</t>
  </si>
  <si>
    <t>Dell | Wyse - Americas Price List</t>
  </si>
  <si>
    <t>May 2015 - Cloud Clients and Software</t>
  </si>
  <si>
    <t>Model/Description</t>
  </si>
  <si>
    <t>Warranty (Years)</t>
  </si>
  <si>
    <t>Wyse Part #</t>
  </si>
  <si>
    <t>Dell Base</t>
  </si>
  <si>
    <t>List</t>
  </si>
  <si>
    <r>
      <t xml:space="preserve">Status: AV: </t>
    </r>
    <r>
      <rPr>
        <b/>
        <sz val="10"/>
        <color indexed="42"/>
        <rFont val="Museo For Dell"/>
      </rPr>
      <t>AVAILABLE</t>
    </r>
    <r>
      <rPr>
        <b/>
        <sz val="10"/>
        <rFont val="Museo For Dell"/>
      </rPr>
      <t xml:space="preserve"> -  BTO: </t>
    </r>
    <r>
      <rPr>
        <b/>
        <sz val="10"/>
        <color indexed="40"/>
        <rFont val="Museo For Dell"/>
      </rPr>
      <t>BUILT TO ORDER</t>
    </r>
    <r>
      <rPr>
        <b/>
        <sz val="10"/>
        <rFont val="Museo For Dell"/>
      </rPr>
      <t xml:space="preserve"> - LO: </t>
    </r>
    <r>
      <rPr>
        <b/>
        <sz val="10"/>
        <color indexed="10"/>
        <rFont val="Museo For Dell"/>
      </rPr>
      <t>LAST ORDERS</t>
    </r>
    <r>
      <rPr>
        <b/>
        <sz val="10"/>
        <color indexed="8"/>
        <rFont val="Museo For Dell"/>
      </rPr>
      <t xml:space="preserve"> - LA: </t>
    </r>
    <r>
      <rPr>
        <b/>
        <sz val="10"/>
        <color indexed="52"/>
        <rFont val="Museo For Dell"/>
      </rPr>
      <t>LIMITED AVAILABILITY</t>
    </r>
  </si>
  <si>
    <t>Zero Clients</t>
  </si>
  <si>
    <t>AV</t>
  </si>
  <si>
    <r>
      <t xml:space="preserve">3000-T00X - </t>
    </r>
    <r>
      <rPr>
        <sz val="11"/>
        <rFont val="Museo For Dell"/>
      </rPr>
      <t>0G FLASH/1G RAM</t>
    </r>
  </si>
  <si>
    <t xml:space="preserve">909576-01L </t>
  </si>
  <si>
    <t>9WK2Y</t>
  </si>
  <si>
    <t>*** Instant Rebate promotion - valid through July 31, 2015</t>
  </si>
  <si>
    <t>Promo!</t>
  </si>
  <si>
    <t>BTO</t>
  </si>
  <si>
    <r>
      <t xml:space="preserve">3000-T00X - </t>
    </r>
    <r>
      <rPr>
        <sz val="11"/>
        <rFont val="Museo For Dell"/>
      </rPr>
      <t>0G FLASH/1G RAM - with Wireless</t>
    </r>
  </si>
  <si>
    <t xml:space="preserve">909577-01L </t>
  </si>
  <si>
    <r>
      <t xml:space="preserve">5000-D00DX - </t>
    </r>
    <r>
      <rPr>
        <sz val="11"/>
        <rFont val="Museo For Dell"/>
      </rPr>
      <t>2G FLASH/2G RAM</t>
    </r>
  </si>
  <si>
    <t>909639-01L</t>
  </si>
  <si>
    <t>0F0G6</t>
  </si>
  <si>
    <r>
      <t xml:space="preserve">5000-D00DX - </t>
    </r>
    <r>
      <rPr>
        <sz val="11"/>
        <rFont val="Museo For Dell"/>
      </rPr>
      <t>2G FLASH/2G RAM - with Wireless</t>
    </r>
  </si>
  <si>
    <t>909639-51L</t>
  </si>
  <si>
    <t>Wyse Xenith Software Maintenance, 1 Year</t>
  </si>
  <si>
    <t>730979-01</t>
  </si>
  <si>
    <t xml:space="preserve">Wyse Xenith Software Maintenance, 1 Year, Renewal </t>
  </si>
  <si>
    <t>730979-04</t>
  </si>
  <si>
    <t xml:space="preserve">Wyse Xenith Software Maintenance, 3 Year </t>
  </si>
  <si>
    <t>730979-03</t>
  </si>
  <si>
    <t xml:space="preserve">Wyse Xenith Software Maintenance, 3 Year, Renewal </t>
  </si>
  <si>
    <t>730979-06</t>
  </si>
  <si>
    <r>
      <t xml:space="preserve">3002-T00DX - </t>
    </r>
    <r>
      <rPr>
        <sz val="11"/>
        <rFont val="Museo For Dell"/>
      </rPr>
      <t>4G FLASH / 2G RAM</t>
    </r>
  </si>
  <si>
    <t>909627-01L</t>
  </si>
  <si>
    <r>
      <t xml:space="preserve">3002-T00DX - </t>
    </r>
    <r>
      <rPr>
        <sz val="11"/>
        <rFont val="Museo For Dell"/>
      </rPr>
      <t>4G FLASH / 2G RAM - with Wireless</t>
    </r>
  </si>
  <si>
    <t>909628-01L</t>
  </si>
  <si>
    <r>
      <t>5020-P25</t>
    </r>
    <r>
      <rPr>
        <sz val="11"/>
        <rFont val="Museo For Dell"/>
      </rPr>
      <t xml:space="preserve"> - 32MB (256Mb) FLASH / 512MB (4gb) DDR3 RAM</t>
    </r>
  </si>
  <si>
    <t>909569-01L</t>
  </si>
  <si>
    <t>W9PH0</t>
  </si>
  <si>
    <r>
      <t>5020-P25</t>
    </r>
    <r>
      <rPr>
        <sz val="11"/>
        <rFont val="Museo For Dell"/>
      </rPr>
      <t xml:space="preserve"> - 32MB (256Mb) FLASH / 512MB (4gb) DDR3 RAM - Fiber Ready</t>
    </r>
  </si>
  <si>
    <t>909569-51L</t>
  </si>
  <si>
    <r>
      <t>7020-P45</t>
    </r>
    <r>
      <rPr>
        <sz val="11"/>
        <rFont val="Museo For Dell"/>
      </rPr>
      <t xml:space="preserve"> - 32MB (256Mb) FLASH / 512MB (4gb) DDR3 RAM</t>
    </r>
  </si>
  <si>
    <t>909102-01L</t>
  </si>
  <si>
    <r>
      <t>7020-P45</t>
    </r>
    <r>
      <rPr>
        <sz val="11"/>
        <rFont val="Museo For Dell"/>
      </rPr>
      <t xml:space="preserve"> - 32MB (256Mb) FLASH / 512MB (4gb) DDR3 RAM - Fiber Ready</t>
    </r>
  </si>
  <si>
    <t>909102-51L</t>
  </si>
  <si>
    <r>
      <t>7020-P45</t>
    </r>
    <r>
      <rPr>
        <sz val="11"/>
        <rFont val="Museo For Dell"/>
      </rPr>
      <t xml:space="preserve"> - 32MB (256Mb) FLASH / 512MB (4gb) DDR3 RAM - 4X DVI</t>
    </r>
  </si>
  <si>
    <t>909102-21L</t>
  </si>
  <si>
    <r>
      <t>7020-P45</t>
    </r>
    <r>
      <rPr>
        <sz val="11"/>
        <rFont val="Museo For Dell"/>
      </rPr>
      <t xml:space="preserve"> - 32MB (256Mb) FLASH / 512MB (4gb) DDR3 RAM - 4X DVI - Fiber Ready</t>
    </r>
  </si>
  <si>
    <t>909102-71L</t>
  </si>
  <si>
    <t>1.25 Gbps Fiber Optical Module LC Full Duplex</t>
  </si>
  <si>
    <t>920338-02L</t>
  </si>
  <si>
    <t>100 Mbps Fiber Optical Module - LC Full Duplex</t>
  </si>
  <si>
    <t>920338-03L</t>
  </si>
  <si>
    <r>
      <t xml:space="preserve">1000-E00 Zero Client </t>
    </r>
    <r>
      <rPr>
        <sz val="11"/>
        <rFont val="Museo For Dell"/>
      </rPr>
      <t>- Single (1) pack - no keyboard/mouse</t>
    </r>
  </si>
  <si>
    <t>920356-01L</t>
  </si>
  <si>
    <r>
      <t xml:space="preserve">1000-E00 Zero Client </t>
    </r>
    <r>
      <rPr>
        <sz val="11"/>
        <rFont val="Museo For Dell"/>
      </rPr>
      <t>- Four (4) pack - no keyboard/mouse</t>
    </r>
  </si>
  <si>
    <t>920356-51L</t>
  </si>
  <si>
    <r>
      <t xml:space="preserve">1002-E02 Zero Client </t>
    </r>
    <r>
      <rPr>
        <sz val="11"/>
        <rFont val="Museo For Dell"/>
      </rPr>
      <t>- Single (1) pack -  no keyboard/mouse, includes ethernet cable</t>
    </r>
  </si>
  <si>
    <t>920333-01L</t>
  </si>
  <si>
    <r>
      <t xml:space="preserve">1002-E02 Zero Client </t>
    </r>
    <r>
      <rPr>
        <sz val="11"/>
        <rFont val="Museo For Dell"/>
      </rPr>
      <t>- Four (4) pack -  no keyboard/mouse, includes ethernet cable</t>
    </r>
  </si>
  <si>
    <t>920333-51L</t>
  </si>
  <si>
    <r>
      <t xml:space="preserve">1000-E03 Zero Client </t>
    </r>
    <r>
      <rPr>
        <sz val="11"/>
        <rFont val="Museo For Dell"/>
      </rPr>
      <t>- Single (1) pack - no keyboard/mouse</t>
    </r>
  </si>
  <si>
    <t>920342-01L</t>
  </si>
  <si>
    <t>Cloud Connect</t>
  </si>
  <si>
    <r>
      <t xml:space="preserve">Dell Wyse Cloud Connect - </t>
    </r>
    <r>
      <rPr>
        <sz val="11"/>
        <rFont val="Museo For Dell"/>
      </rPr>
      <t>HDMI/MHL Personal Cloud Access Device</t>
    </r>
  </si>
  <si>
    <t>909575-01L</t>
  </si>
  <si>
    <t>9WF7P</t>
  </si>
  <si>
    <t>ThinOS</t>
  </si>
  <si>
    <r>
      <t xml:space="preserve">3010-T10 - </t>
    </r>
    <r>
      <rPr>
        <sz val="11"/>
        <rFont val="Museo For Dell"/>
      </rPr>
      <t>0MB FLASH / 1G RAM</t>
    </r>
  </si>
  <si>
    <t>909566-01L</t>
  </si>
  <si>
    <t>M5RHY</t>
  </si>
  <si>
    <r>
      <t xml:space="preserve">3010-T10 - </t>
    </r>
    <r>
      <rPr>
        <sz val="11"/>
        <rFont val="Museo For Dell"/>
      </rPr>
      <t>0MB FLASH / 1G RAM, with IW</t>
    </r>
  </si>
  <si>
    <t>909567-01L</t>
  </si>
  <si>
    <r>
      <t xml:space="preserve">3012-T10D - </t>
    </r>
    <r>
      <rPr>
        <sz val="11"/>
        <rFont val="Museo For Dell"/>
      </rPr>
      <t>4G FLASH / 2G RAM</t>
    </r>
  </si>
  <si>
    <t>909641-01L</t>
  </si>
  <si>
    <r>
      <t xml:space="preserve">3012-T10D - </t>
    </r>
    <r>
      <rPr>
        <sz val="11"/>
        <rFont val="Museo For Dell"/>
      </rPr>
      <t>4G FLASH / 2G RAM with IW</t>
    </r>
  </si>
  <si>
    <t>909642-01L</t>
  </si>
  <si>
    <r>
      <t>5012-D10D</t>
    </r>
    <r>
      <rPr>
        <sz val="11"/>
        <rFont val="Museo For Dell"/>
      </rPr>
      <t xml:space="preserve"> - 2G FLASH/2G RAM</t>
    </r>
  </si>
  <si>
    <t>909638-01L</t>
  </si>
  <si>
    <t>56JYX</t>
  </si>
  <si>
    <r>
      <t>5012-D10D</t>
    </r>
    <r>
      <rPr>
        <sz val="11"/>
        <rFont val="Museo For Dell"/>
      </rPr>
      <t xml:space="preserve"> - 2G FLASH/2G RAM with IW</t>
    </r>
  </si>
  <si>
    <t>909638-51L</t>
  </si>
  <si>
    <r>
      <t>5012-D10D</t>
    </r>
    <r>
      <rPr>
        <sz val="11"/>
        <rFont val="Museo For Dell"/>
      </rPr>
      <t xml:space="preserve"> - 2G FLASH/2G RAM - Fiber Ready</t>
    </r>
  </si>
  <si>
    <t>909649-01L</t>
  </si>
  <si>
    <r>
      <t>5012-D10DP</t>
    </r>
    <r>
      <rPr>
        <sz val="11"/>
        <rFont val="Museo For Dell"/>
      </rPr>
      <t xml:space="preserve"> - 2G FLASH/2G RAM</t>
    </r>
  </si>
  <si>
    <t>909648-01L</t>
  </si>
  <si>
    <t>J7YH9</t>
  </si>
  <si>
    <r>
      <t>5012-D10DP</t>
    </r>
    <r>
      <rPr>
        <sz val="11"/>
        <rFont val="Museo For Dell"/>
      </rPr>
      <t xml:space="preserve"> - 2G FLASH/2G RAM with IW</t>
    </r>
  </si>
  <si>
    <t>909648-51L</t>
  </si>
  <si>
    <r>
      <t>7012-Z10D</t>
    </r>
    <r>
      <rPr>
        <sz val="11"/>
        <rFont val="Museo For Dell"/>
      </rPr>
      <t xml:space="preserve"> - 8G FLASH/2G RAM</t>
    </r>
  </si>
  <si>
    <t>909873-01L</t>
  </si>
  <si>
    <t>New Part Number!</t>
  </si>
  <si>
    <r>
      <t>7012-Z10D</t>
    </r>
    <r>
      <rPr>
        <sz val="11"/>
        <rFont val="Museo For Dell"/>
      </rPr>
      <t xml:space="preserve"> - 8G FLASH/2G RAM with IW</t>
    </r>
  </si>
  <si>
    <t>909874-01L</t>
  </si>
  <si>
    <r>
      <t>7012-Z10D</t>
    </r>
    <r>
      <rPr>
        <sz val="11"/>
        <rFont val="Museo For Dell"/>
      </rPr>
      <t xml:space="preserve"> - 8G FLASH/2G RAM - with serial and parallel ports</t>
    </r>
  </si>
  <si>
    <t>909873-51L</t>
  </si>
  <si>
    <r>
      <t>7012-Z10D</t>
    </r>
    <r>
      <rPr>
        <sz val="11"/>
        <rFont val="Museo For Dell"/>
      </rPr>
      <t xml:space="preserve"> - 8G FLASH/2G RAM - with IW, with serial and parallel ports</t>
    </r>
  </si>
  <si>
    <t>909874-51L</t>
  </si>
  <si>
    <r>
      <t>5212 All in One</t>
    </r>
    <r>
      <rPr>
        <sz val="11"/>
        <rFont val="Museo For Dell"/>
      </rPr>
      <t xml:space="preserve"> - 8G FLASH / 2G RAM - Fixed Stand</t>
    </r>
  </si>
  <si>
    <t>909913-01L</t>
  </si>
  <si>
    <r>
      <t>5212 All in One</t>
    </r>
    <r>
      <rPr>
        <sz val="11"/>
        <rFont val="Museo For Dell"/>
      </rPr>
      <t xml:space="preserve"> - 8G FLASH / 2G RAM - Fixed Stand - with Wireless</t>
    </r>
  </si>
  <si>
    <t>909913-51L</t>
  </si>
  <si>
    <r>
      <t>5212 All in One</t>
    </r>
    <r>
      <rPr>
        <sz val="11"/>
        <rFont val="Museo For Dell"/>
      </rPr>
      <t xml:space="preserve"> - 8G FLASH / 2G RAM - Height Adjustable Stand</t>
    </r>
  </si>
  <si>
    <t>909914-01L</t>
  </si>
  <si>
    <r>
      <t>5212 All in One</t>
    </r>
    <r>
      <rPr>
        <sz val="11"/>
        <rFont val="Museo For Dell"/>
      </rPr>
      <t xml:space="preserve"> - 8G FLASH / 2G RAM - Height Adjustable Stand - with Wireless</t>
    </r>
  </si>
  <si>
    <t>909914-51L</t>
  </si>
  <si>
    <r>
      <t>5212 All in One</t>
    </r>
    <r>
      <rPr>
        <sz val="11"/>
        <rFont val="Museo For Dell"/>
      </rPr>
      <t xml:space="preserve"> - 8G FLASH / 2G RAM - Fixed Stand - Fiber Ready</t>
    </r>
  </si>
  <si>
    <t>909917-01L</t>
  </si>
  <si>
    <r>
      <t>5212 All in One</t>
    </r>
    <r>
      <rPr>
        <sz val="11"/>
        <rFont val="Museo For Dell"/>
      </rPr>
      <t xml:space="preserve"> - 8G FLASH / 2G RAM - Height Adjustable Stand - Fiber Ready</t>
    </r>
  </si>
  <si>
    <t>909918-01L</t>
  </si>
  <si>
    <r>
      <t>5213 All in One</t>
    </r>
    <r>
      <rPr>
        <sz val="11"/>
        <rFont val="Museo For Dell"/>
      </rPr>
      <t xml:space="preserve"> - 8G FLASH / 2G RAM - Fixed Stand and PCoIP</t>
    </r>
  </si>
  <si>
    <t>909923-01L</t>
  </si>
  <si>
    <r>
      <t>5213 All in One</t>
    </r>
    <r>
      <rPr>
        <sz val="11"/>
        <rFont val="Museo For Dell"/>
      </rPr>
      <t xml:space="preserve"> - 8G FLASH / 2G RAM - Fixed Stand - with Wireless and PCoIP</t>
    </r>
  </si>
  <si>
    <t>909923-51L</t>
  </si>
  <si>
    <r>
      <t>5213 All in One</t>
    </r>
    <r>
      <rPr>
        <sz val="11"/>
        <rFont val="Museo For Dell"/>
      </rPr>
      <t xml:space="preserve"> - 8G FLASH / 2G RAM - Height Adjustable Stand and PCoIP</t>
    </r>
  </si>
  <si>
    <t>909924-01L</t>
  </si>
  <si>
    <r>
      <t>5213 All in One</t>
    </r>
    <r>
      <rPr>
        <sz val="11"/>
        <rFont val="Museo For Dell"/>
      </rPr>
      <t xml:space="preserve"> - 8G FLASH / 2G RAM - Height Adjustable Stand - with Wireless and PCoIP</t>
    </r>
  </si>
  <si>
    <t>909924-51L</t>
  </si>
  <si>
    <r>
      <t>5213 All in One</t>
    </r>
    <r>
      <rPr>
        <sz val="11"/>
        <rFont val="Museo For Dell"/>
      </rPr>
      <t xml:space="preserve"> - 8G FLASH / 2G RAM - Fixed Stand - Fiber Ready and PCoIP</t>
    </r>
  </si>
  <si>
    <t>909927-01L</t>
  </si>
  <si>
    <r>
      <t>5213 All in One</t>
    </r>
    <r>
      <rPr>
        <sz val="11"/>
        <rFont val="Museo For Dell"/>
      </rPr>
      <t xml:space="preserve"> - 8G FLASH / 2G RAM - Height Adjustable Stand - Fiber Ready and PCoIP</t>
    </r>
  </si>
  <si>
    <t>909928-01L</t>
  </si>
  <si>
    <t>Linux - Custom and SUSE</t>
  </si>
  <si>
    <r>
      <t>3050-T50</t>
    </r>
    <r>
      <rPr>
        <sz val="11"/>
        <rFont val="Museo For Dell"/>
      </rPr>
      <t xml:space="preserve"> - 1G FLASH/1G RAM</t>
    </r>
  </si>
  <si>
    <t>909563-01L</t>
  </si>
  <si>
    <t>0PCHC</t>
  </si>
  <si>
    <r>
      <t>3050-T50</t>
    </r>
    <r>
      <rPr>
        <sz val="11"/>
        <rFont val="Museo For Dell"/>
      </rPr>
      <t xml:space="preserve"> - 1G FLASH/1G RAM with IW</t>
    </r>
  </si>
  <si>
    <t>909564-01L</t>
  </si>
  <si>
    <r>
      <t>5250-D50D</t>
    </r>
    <r>
      <rPr>
        <sz val="11"/>
        <rFont val="Museo For Dell"/>
      </rPr>
      <t xml:space="preserve"> - 8G FLASH/2G RAM</t>
    </r>
  </si>
  <si>
    <t>909732-01L</t>
  </si>
  <si>
    <r>
      <t>5250-D50D</t>
    </r>
    <r>
      <rPr>
        <sz val="11"/>
        <rFont val="Museo For Dell"/>
      </rPr>
      <t xml:space="preserve"> - 8G FLASH/2G RAM with IW</t>
    </r>
  </si>
  <si>
    <t>909732-51L</t>
  </si>
  <si>
    <r>
      <t>5450-D50Q</t>
    </r>
    <r>
      <rPr>
        <sz val="11"/>
        <rFont val="Museo For Dell"/>
      </rPr>
      <t xml:space="preserve"> - 8G FLASH/2G RAM</t>
    </r>
  </si>
  <si>
    <t>909830-61L</t>
  </si>
  <si>
    <r>
      <t>5450-D50Q</t>
    </r>
    <r>
      <rPr>
        <sz val="11"/>
        <rFont val="Museo For Dell"/>
      </rPr>
      <t xml:space="preserve"> - 8G FLASH/2G RAM with IW</t>
    </r>
  </si>
  <si>
    <t>909831-61L</t>
  </si>
  <si>
    <r>
      <t>5450-D50Q</t>
    </r>
    <r>
      <rPr>
        <sz val="11"/>
        <rFont val="Museo For Dell"/>
      </rPr>
      <t xml:space="preserve"> - 8G FLASH/4G RAM</t>
    </r>
  </si>
  <si>
    <t>909830-41L</t>
  </si>
  <si>
    <r>
      <t>5450-D50Q</t>
    </r>
    <r>
      <rPr>
        <sz val="11"/>
        <rFont val="Museo For Dell"/>
      </rPr>
      <t xml:space="preserve"> - 8G FLASH/4G RAM with IW</t>
    </r>
  </si>
  <si>
    <t>909831-41L</t>
  </si>
  <si>
    <r>
      <t>7450-Z50Q</t>
    </r>
    <r>
      <rPr>
        <sz val="11"/>
        <rFont val="Museo For Dell"/>
      </rPr>
      <t xml:space="preserve"> - 8G FLASH/2G RAM - Dual Core</t>
    </r>
  </si>
  <si>
    <t>909813-21L</t>
  </si>
  <si>
    <r>
      <t>7450-Z50Q</t>
    </r>
    <r>
      <rPr>
        <sz val="11"/>
        <rFont val="Museo For Dell"/>
      </rPr>
      <t xml:space="preserve"> - 8G FLASH/2G RAM - Dual Core - with IW</t>
    </r>
  </si>
  <si>
    <t>909814-21L</t>
  </si>
  <si>
    <r>
      <t>7450-Z50Q</t>
    </r>
    <r>
      <rPr>
        <sz val="11"/>
        <rFont val="Museo For Dell"/>
      </rPr>
      <t xml:space="preserve"> - 8G FLASH/4G RAM - Dual Core</t>
    </r>
  </si>
  <si>
    <t>909813-01L</t>
  </si>
  <si>
    <r>
      <t>7450-Z50Q</t>
    </r>
    <r>
      <rPr>
        <sz val="11"/>
        <rFont val="Museo For Dell"/>
      </rPr>
      <t xml:space="preserve"> - 8G FLASH/4G RAM - Dual Core - with IW</t>
    </r>
  </si>
  <si>
    <t>909814-01L</t>
  </si>
  <si>
    <r>
      <t>7450-Z50QQ</t>
    </r>
    <r>
      <rPr>
        <sz val="11"/>
        <rFont val="Museo For Dell"/>
      </rPr>
      <t xml:space="preserve"> - 8G FLASH/4G RAM</t>
    </r>
  </si>
  <si>
    <t>909816-01L</t>
  </si>
  <si>
    <t>New!</t>
  </si>
  <si>
    <r>
      <t>7450-Z50QQ</t>
    </r>
    <r>
      <rPr>
        <sz val="11"/>
        <rFont val="Museo For Dell"/>
      </rPr>
      <t xml:space="preserve"> - 8G FLASH/4G RAM - with IW</t>
    </r>
  </si>
  <si>
    <t>909816-51L</t>
  </si>
  <si>
    <t>Mobile Thin Clients - Linux</t>
  </si>
  <si>
    <r>
      <t xml:space="preserve">7452-X50M </t>
    </r>
    <r>
      <rPr>
        <sz val="11"/>
        <rFont val="Museo For Dell"/>
      </rPr>
      <t>-2G FLASH/2G RAM</t>
    </r>
  </si>
  <si>
    <t>909700-01L</t>
  </si>
  <si>
    <t>Price Decrease 5/25</t>
  </si>
  <si>
    <r>
      <t xml:space="preserve">7452-X50M </t>
    </r>
    <r>
      <rPr>
        <sz val="11"/>
        <rFont val="Museo For Dell"/>
      </rPr>
      <t>-2G FLASH/2G RAM - with Integrated Smart Card</t>
    </r>
  </si>
  <si>
    <t>909701-01L</t>
  </si>
  <si>
    <t>Windows Embedded Standard 7</t>
  </si>
  <si>
    <r>
      <t>3290</t>
    </r>
    <r>
      <rPr>
        <sz val="11"/>
        <rFont val="Museo For Dell"/>
      </rPr>
      <t xml:space="preserve"> -16G FLASH/4G RAM</t>
    </r>
  </si>
  <si>
    <t>909802-01L</t>
  </si>
  <si>
    <r>
      <t>3290</t>
    </r>
    <r>
      <rPr>
        <sz val="11"/>
        <rFont val="Museo For Dell"/>
      </rPr>
      <t xml:space="preserve"> -16G FLASH/4G RAM with IW</t>
    </r>
  </si>
  <si>
    <t>909802-51L</t>
  </si>
  <si>
    <r>
      <t>3290</t>
    </r>
    <r>
      <rPr>
        <sz val="11"/>
        <rFont val="Museo For Dell"/>
      </rPr>
      <t xml:space="preserve"> -16G FLASH/4G RAM with 1D+1S port</t>
    </r>
  </si>
  <si>
    <t>909803-01L</t>
  </si>
  <si>
    <r>
      <t>3290</t>
    </r>
    <r>
      <rPr>
        <sz val="11"/>
        <rFont val="Museo For Dell"/>
      </rPr>
      <t xml:space="preserve"> -16G FLASH/4G RAM with 1D+1S port with IW</t>
    </r>
  </si>
  <si>
    <t>909803-51L</t>
  </si>
  <si>
    <r>
      <t>3290</t>
    </r>
    <r>
      <rPr>
        <sz val="11"/>
        <rFont val="Museo For Dell"/>
      </rPr>
      <t xml:space="preserve"> -16G FLASH/4G RAM - Fiber Ready</t>
    </r>
  </si>
  <si>
    <t>909804-01L</t>
  </si>
  <si>
    <r>
      <t>5290-D90D7</t>
    </r>
    <r>
      <rPr>
        <sz val="11"/>
        <rFont val="Museo For Dell"/>
      </rPr>
      <t xml:space="preserve"> -16G FLASH/4G RAM</t>
    </r>
  </si>
  <si>
    <t>909654-21L</t>
  </si>
  <si>
    <t>3YKDR</t>
  </si>
  <si>
    <r>
      <t>5290-D90D7</t>
    </r>
    <r>
      <rPr>
        <sz val="11"/>
        <rFont val="Museo For Dell"/>
      </rPr>
      <t xml:space="preserve"> -16G FLASH/4G RAM - Fiber Ready</t>
    </r>
  </si>
  <si>
    <t>909655-21L</t>
  </si>
  <si>
    <r>
      <t>5290-D90D7</t>
    </r>
    <r>
      <rPr>
        <sz val="11"/>
        <rFont val="Museo For Dell"/>
      </rPr>
      <t xml:space="preserve"> -16G FLASH/4G RAM with IW</t>
    </r>
  </si>
  <si>
    <t>909654-71L</t>
  </si>
  <si>
    <r>
      <t>5490-D90Q7</t>
    </r>
    <r>
      <rPr>
        <sz val="11"/>
        <rFont val="Museo For Dell"/>
      </rPr>
      <t xml:space="preserve"> -16G FLASH/4G RAM - Quad Core</t>
    </r>
  </si>
  <si>
    <t>909760-01L</t>
  </si>
  <si>
    <r>
      <t>5490-D90Q7</t>
    </r>
    <r>
      <rPr>
        <sz val="11"/>
        <rFont val="Museo For Dell"/>
      </rPr>
      <t xml:space="preserve"> -16G FLASH/4G RAM - Quad Core with IW</t>
    </r>
  </si>
  <si>
    <t>909760-51L</t>
  </si>
  <si>
    <r>
      <t xml:space="preserve">7290-Z90D7 </t>
    </r>
    <r>
      <rPr>
        <sz val="11"/>
        <rFont val="Museo For Dell"/>
      </rPr>
      <t>-16G FLASH/4G RAM - Dual Core</t>
    </r>
  </si>
  <si>
    <t>909740-01L</t>
  </si>
  <si>
    <t>XNP82</t>
  </si>
  <si>
    <r>
      <t xml:space="preserve">7290-Z90D7 </t>
    </r>
    <r>
      <rPr>
        <sz val="11"/>
        <rFont val="Museo For Dell"/>
      </rPr>
      <t>-16G FLASH/4G RAM - Dual Core - with serial and parallel ports</t>
    </r>
  </si>
  <si>
    <t>909740-51L</t>
  </si>
  <si>
    <r>
      <t xml:space="preserve">7290-Z90D7 </t>
    </r>
    <r>
      <rPr>
        <sz val="11"/>
        <rFont val="Museo For Dell"/>
      </rPr>
      <t>-16G FLASH/4G RAM - Dual Core with IW</t>
    </r>
  </si>
  <si>
    <t>909741-01L</t>
  </si>
  <si>
    <r>
      <t xml:space="preserve">7290-Z90D7 </t>
    </r>
    <r>
      <rPr>
        <sz val="11"/>
        <rFont val="Museo For Dell"/>
      </rPr>
      <t>-16G FLASH/4G RAM - Dual Core with IW, serial and parallel ports</t>
    </r>
  </si>
  <si>
    <t>909741-51L</t>
  </si>
  <si>
    <r>
      <t xml:space="preserve">7295-Z90DE7 </t>
    </r>
    <r>
      <rPr>
        <sz val="11"/>
        <rFont val="Museo For Dell"/>
      </rPr>
      <t>-16G FLASH/4G RAM - Dual Core</t>
    </r>
  </si>
  <si>
    <t>909734-21L</t>
  </si>
  <si>
    <r>
      <t xml:space="preserve">7295-Z90DE7 </t>
    </r>
    <r>
      <rPr>
        <sz val="11"/>
        <rFont val="Museo For Dell"/>
      </rPr>
      <t>-16G FLASH/4G RAM - Dual Core - with serial and parallel ports</t>
    </r>
  </si>
  <si>
    <t>909734-71L</t>
  </si>
  <si>
    <r>
      <t xml:space="preserve">7295-Z90DE7 </t>
    </r>
    <r>
      <rPr>
        <sz val="11"/>
        <rFont val="Museo For Dell"/>
      </rPr>
      <t>-16G FLASH/4G RAM - Dual Core with IW</t>
    </r>
  </si>
  <si>
    <t>909735-21L</t>
  </si>
  <si>
    <r>
      <t xml:space="preserve">7295-Z90DE7 </t>
    </r>
    <r>
      <rPr>
        <sz val="11"/>
        <rFont val="Museo For Dell"/>
      </rPr>
      <t>-16G FLASH/4G RAM - Dual Core with IW, serial and parallel ports</t>
    </r>
  </si>
  <si>
    <t>909735-71L</t>
  </si>
  <si>
    <r>
      <t xml:space="preserve">7490-Z90Q7 </t>
    </r>
    <r>
      <rPr>
        <sz val="11"/>
        <rFont val="Museo For Dell"/>
      </rPr>
      <t>-16G FLASH/4G RAM - Quad Core</t>
    </r>
  </si>
  <si>
    <t>909780-01L</t>
  </si>
  <si>
    <r>
      <t xml:space="preserve">7490-Z90Q7 </t>
    </r>
    <r>
      <rPr>
        <sz val="11"/>
        <rFont val="Museo For Dell"/>
      </rPr>
      <t>-16G FLASH/4G RAM - Quad Core with IW</t>
    </r>
  </si>
  <si>
    <t>909781-01L</t>
  </si>
  <si>
    <t>Windows Embedded 7 Premium</t>
  </si>
  <si>
    <r>
      <t>5290-D90D7P</t>
    </r>
    <r>
      <rPr>
        <sz val="11"/>
        <rFont val="Museo For Dell"/>
      </rPr>
      <t xml:space="preserve"> -16G FLASH/4G RAM</t>
    </r>
  </si>
  <si>
    <t>909656-21L</t>
  </si>
  <si>
    <r>
      <t>5290-D90D7P</t>
    </r>
    <r>
      <rPr>
        <sz val="11"/>
        <rFont val="Museo For Dell"/>
      </rPr>
      <t xml:space="preserve"> -16G FLASH/4G RAM - Dual Core with IW</t>
    </r>
  </si>
  <si>
    <t>909656-71L</t>
  </si>
  <si>
    <r>
      <t>5490-D90Q7P</t>
    </r>
    <r>
      <rPr>
        <sz val="11"/>
        <rFont val="Museo For Dell"/>
      </rPr>
      <t xml:space="preserve"> -16G FLASH/4G RAM</t>
    </r>
  </si>
  <si>
    <t>909768-01L</t>
  </si>
  <si>
    <r>
      <t>5490-D90Q7P</t>
    </r>
    <r>
      <rPr>
        <sz val="11"/>
        <rFont val="Museo For Dell"/>
      </rPr>
      <t xml:space="preserve"> -16G FLASH/4G RAM - Dual Core with IW</t>
    </r>
  </si>
  <si>
    <t>909768-51L</t>
  </si>
  <si>
    <r>
      <t xml:space="preserve">7290-Z90D7P </t>
    </r>
    <r>
      <rPr>
        <sz val="11"/>
        <rFont val="Museo For Dell"/>
      </rPr>
      <t>-16G FLASH/4G RAM - TPM - Dual Core</t>
    </r>
  </si>
  <si>
    <t>909742-01L</t>
  </si>
  <si>
    <r>
      <t xml:space="preserve">7290-Z90D7P </t>
    </r>
    <r>
      <rPr>
        <sz val="11"/>
        <rFont val="Museo For Dell"/>
      </rPr>
      <t>-16G FLASH/4G RAM - TPM - Dual Core with IW</t>
    </r>
  </si>
  <si>
    <t>909743-01L</t>
  </si>
  <si>
    <r>
      <t xml:space="preserve">7490-Z90Q7P </t>
    </r>
    <r>
      <rPr>
        <sz val="11"/>
        <rFont val="Museo For Dell"/>
      </rPr>
      <t>-16G FLASH/4G RAM - TPM - Quad Core</t>
    </r>
  </si>
  <si>
    <t>909810-01L</t>
  </si>
  <si>
    <r>
      <t xml:space="preserve">7490-Z90Q7P </t>
    </r>
    <r>
      <rPr>
        <sz val="11"/>
        <rFont val="Museo For Dell"/>
      </rPr>
      <t>-16G FLASH/8G RAM - TPM - Quad Core</t>
    </r>
  </si>
  <si>
    <t>909810-21L</t>
  </si>
  <si>
    <r>
      <t xml:space="preserve">7490-Z90Q7P </t>
    </r>
    <r>
      <rPr>
        <sz val="11"/>
        <rFont val="Museo For Dell"/>
      </rPr>
      <t>-16G FLASH/4G RAM - TPM - Quad Core with IW</t>
    </r>
  </si>
  <si>
    <t>909811-01L</t>
  </si>
  <si>
    <r>
      <t xml:space="preserve">Z90QQ7P </t>
    </r>
    <r>
      <rPr>
        <sz val="11"/>
        <rFont val="Museo For Dell"/>
      </rPr>
      <t>-16G FLASH/4G RAM - Quad Core ; Quad Display</t>
    </r>
  </si>
  <si>
    <t>909805-01L</t>
  </si>
  <si>
    <r>
      <t xml:space="preserve">Z90QQ7P </t>
    </r>
    <r>
      <rPr>
        <sz val="11"/>
        <rFont val="Museo For Dell"/>
      </rPr>
      <t>-16G FLASH/4G RAM - Quad Core ; Quad Display - with Wireless</t>
    </r>
  </si>
  <si>
    <t>909805-51L</t>
  </si>
  <si>
    <r>
      <t xml:space="preserve">7295-Z90DE7P </t>
    </r>
    <r>
      <rPr>
        <sz val="11"/>
        <rFont val="Museo For Dell"/>
      </rPr>
      <t>-16G FLASH/4G RAM - TPM - Dual Core</t>
    </r>
  </si>
  <si>
    <t>909755-21L</t>
  </si>
  <si>
    <r>
      <t xml:space="preserve">7295-Z90DE7P </t>
    </r>
    <r>
      <rPr>
        <sz val="11"/>
        <rFont val="Museo For Dell"/>
      </rPr>
      <t>-16G FLASH/4G RAM - TPM - Dual Core with IW</t>
    </r>
  </si>
  <si>
    <t>909755-71L</t>
  </si>
  <si>
    <t>Windows Embedded 8 Standard</t>
  </si>
  <si>
    <r>
      <t>5290-D90D8</t>
    </r>
    <r>
      <rPr>
        <sz val="11"/>
        <rFont val="Museo For Dell"/>
      </rPr>
      <t xml:space="preserve"> -16G FLASH/4G RAM</t>
    </r>
  </si>
  <si>
    <t>909662-01L</t>
  </si>
  <si>
    <r>
      <t>5290-D90D8</t>
    </r>
    <r>
      <rPr>
        <sz val="11"/>
        <rFont val="Museo For Dell"/>
      </rPr>
      <t xml:space="preserve"> -16G FLASH/4G RAM - with IW</t>
    </r>
  </si>
  <si>
    <t>909662-51L</t>
  </si>
  <si>
    <r>
      <t>5490-D90Q8</t>
    </r>
    <r>
      <rPr>
        <sz val="11"/>
        <rFont val="Museo For Dell"/>
      </rPr>
      <t xml:space="preserve"> -16G FLASH/4G RAM - Quad Core</t>
    </r>
  </si>
  <si>
    <t>909762-01L</t>
  </si>
  <si>
    <r>
      <t>5490-D90Q8</t>
    </r>
    <r>
      <rPr>
        <sz val="11"/>
        <rFont val="Museo For Dell"/>
      </rPr>
      <t xml:space="preserve"> -16G FLASH/4G RAM - with IW - Quad Core</t>
    </r>
  </si>
  <si>
    <t>909762-51L</t>
  </si>
  <si>
    <r>
      <t xml:space="preserve">7290-Z90D8 </t>
    </r>
    <r>
      <rPr>
        <sz val="11"/>
        <rFont val="Museo For Dell"/>
      </rPr>
      <t>-16G FLASH/4G RAM</t>
    </r>
  </si>
  <si>
    <t>909752-01L</t>
  </si>
  <si>
    <r>
      <t xml:space="preserve">7290-Z90D8 </t>
    </r>
    <r>
      <rPr>
        <sz val="11"/>
        <rFont val="Museo For Dell"/>
      </rPr>
      <t>-16G FLASH/4G RAM - with serial and parallel ports</t>
    </r>
  </si>
  <si>
    <t>909752-51L</t>
  </si>
  <si>
    <r>
      <t xml:space="preserve">7290-Z90D8 </t>
    </r>
    <r>
      <rPr>
        <sz val="11"/>
        <rFont val="Museo For Dell"/>
      </rPr>
      <t>-16G FLASH/4G RAM - with IW</t>
    </r>
  </si>
  <si>
    <t>909753-01L</t>
  </si>
  <si>
    <r>
      <t xml:space="preserve">7290-Z90D8 </t>
    </r>
    <r>
      <rPr>
        <sz val="11"/>
        <rFont val="Museo For Dell"/>
      </rPr>
      <t>-16G FLASH/4G RAM - with IW, serial and parallel ports</t>
    </r>
  </si>
  <si>
    <t>909753-51L</t>
  </si>
  <si>
    <r>
      <t>7490-Z90Q8</t>
    </r>
    <r>
      <rPr>
        <sz val="11"/>
        <rFont val="Museo For Dell"/>
      </rPr>
      <t xml:space="preserve"> -16G FLASH/4G RAM - Quad Core</t>
    </r>
  </si>
  <si>
    <t>909783-01L</t>
  </si>
  <si>
    <r>
      <t>7490-Z90Q8</t>
    </r>
    <r>
      <rPr>
        <sz val="11"/>
        <rFont val="Museo For Dell"/>
      </rPr>
      <t xml:space="preserve"> -16G FLASH/4G RAM - with IW - Quad Core</t>
    </r>
  </si>
  <si>
    <t>909784-01L</t>
  </si>
  <si>
    <t>Mobile Thin Clients - WES and WES7</t>
  </si>
  <si>
    <r>
      <t xml:space="preserve">7492-X90M7 - </t>
    </r>
    <r>
      <rPr>
        <sz val="11"/>
        <rFont val="Museo For Dell"/>
      </rPr>
      <t>16G FLASH/4G RAM</t>
    </r>
  </si>
  <si>
    <t>909797-01L</t>
  </si>
  <si>
    <r>
      <t xml:space="preserve">X90M7P - </t>
    </r>
    <r>
      <rPr>
        <sz val="11"/>
        <rFont val="Museo For Dell"/>
      </rPr>
      <t>16G FLASH/4G RAM</t>
    </r>
  </si>
  <si>
    <t>909668-01L</t>
  </si>
  <si>
    <t>Wyse Cloud Desktops</t>
  </si>
  <si>
    <r>
      <t xml:space="preserve">5200-D00D </t>
    </r>
    <r>
      <rPr>
        <sz val="11"/>
        <rFont val="Museo For Dell"/>
      </rPr>
      <t>- 0G Flash/2G RAM - Dual Core</t>
    </r>
  </si>
  <si>
    <t>909631-01L</t>
  </si>
  <si>
    <r>
      <t xml:space="preserve">5200-D00D </t>
    </r>
    <r>
      <rPr>
        <sz val="11"/>
        <rFont val="Museo For Dell"/>
      </rPr>
      <t>- 0G Flash/4G RAM - Dual Core</t>
    </r>
  </si>
  <si>
    <t>909631-21L</t>
  </si>
  <si>
    <r>
      <t xml:space="preserve">5200-D00D </t>
    </r>
    <r>
      <rPr>
        <sz val="11"/>
        <rFont val="Museo For Dell"/>
      </rPr>
      <t>- 0G Flash/2G RAM - Includes Windows 8 Diskless PC COA</t>
    </r>
  </si>
  <si>
    <t>909637-01L</t>
  </si>
  <si>
    <r>
      <t xml:space="preserve">5200-D00D </t>
    </r>
    <r>
      <rPr>
        <sz val="11"/>
        <rFont val="Museo For Dell"/>
      </rPr>
      <t>- 0G Flash/4G RAM - Includes Windows 8 Diskless PC COA</t>
    </r>
  </si>
  <si>
    <t>909637-21L</t>
  </si>
  <si>
    <r>
      <t xml:space="preserve">5200-D00D </t>
    </r>
    <r>
      <rPr>
        <sz val="11"/>
        <rFont val="Museo For Dell"/>
      </rPr>
      <t>- 60G Flash/4G RAM - Dual Core - Reference Device</t>
    </r>
  </si>
  <si>
    <t>909631-81L</t>
  </si>
  <si>
    <r>
      <t xml:space="preserve">5400-D00Q </t>
    </r>
    <r>
      <rPr>
        <sz val="11"/>
        <rFont val="Museo For Dell"/>
      </rPr>
      <t>- 0G Flash/2G RAM - Quad Core</t>
    </r>
  </si>
  <si>
    <t>909764-01L</t>
  </si>
  <si>
    <r>
      <t xml:space="preserve">5400-D00Q </t>
    </r>
    <r>
      <rPr>
        <sz val="11"/>
        <rFont val="Museo For Dell"/>
      </rPr>
      <t>- 0G Flash/4G RAM - Quad Core</t>
    </r>
  </si>
  <si>
    <t>909764-21L</t>
  </si>
  <si>
    <r>
      <t xml:space="preserve">5400-D00Q </t>
    </r>
    <r>
      <rPr>
        <sz val="11"/>
        <rFont val="Museo For Dell"/>
      </rPr>
      <t>- 0G Flash/2G RAM - Includes Windows 8 Diskless PC COA</t>
    </r>
  </si>
  <si>
    <t>909766-01L</t>
  </si>
  <si>
    <r>
      <t xml:space="preserve">5400-D00Q </t>
    </r>
    <r>
      <rPr>
        <sz val="11"/>
        <rFont val="Museo For Dell"/>
      </rPr>
      <t>- 0G Flash/4G RAM - Includes Windows 8 Diskless PC COA</t>
    </r>
  </si>
  <si>
    <t>909766-21L</t>
  </si>
  <si>
    <r>
      <t xml:space="preserve">5400-D00Q </t>
    </r>
    <r>
      <rPr>
        <sz val="11"/>
        <rFont val="Museo For Dell"/>
      </rPr>
      <t>- 60G SSD Flash/4G RAM - Quad Core - Reference Device</t>
    </r>
  </si>
  <si>
    <t>909764-81L</t>
  </si>
  <si>
    <r>
      <t xml:space="preserve">7200-Z00D </t>
    </r>
    <r>
      <rPr>
        <sz val="11"/>
        <rFont val="Museo For Dell"/>
      </rPr>
      <t>- 0G Flash/2G RAM - Dual Core</t>
    </r>
  </si>
  <si>
    <t>909692-01L</t>
  </si>
  <si>
    <r>
      <t xml:space="preserve">7200-Z00D </t>
    </r>
    <r>
      <rPr>
        <sz val="11"/>
        <rFont val="Museo For Dell"/>
      </rPr>
      <t>- 0G Flash/4G RAM - Dual Core</t>
    </r>
  </si>
  <si>
    <t>909692-21L</t>
  </si>
  <si>
    <r>
      <t xml:space="preserve">7200-Z00D </t>
    </r>
    <r>
      <rPr>
        <sz val="11"/>
        <rFont val="Museo For Dell"/>
      </rPr>
      <t>- 0G Flash/2G RAM - Includes Windows 8 Diskless PC COA</t>
    </r>
  </si>
  <si>
    <t>909693-01L</t>
  </si>
  <si>
    <r>
      <t xml:space="preserve">7200-Z00D </t>
    </r>
    <r>
      <rPr>
        <sz val="11"/>
        <rFont val="Museo For Dell"/>
      </rPr>
      <t>- 0G Flash/4G RAM - Includes Windows 8 Diskless PC COA</t>
    </r>
  </si>
  <si>
    <t>909693-21L</t>
  </si>
  <si>
    <r>
      <t xml:space="preserve">7200-Z00D </t>
    </r>
    <r>
      <rPr>
        <sz val="11"/>
        <rFont val="Museo For Dell"/>
      </rPr>
      <t>- 60G Flash/4G RAM - Dual Core with serial and parallel ports - Reference Device</t>
    </r>
  </si>
  <si>
    <t>909692-91L</t>
  </si>
  <si>
    <r>
      <t xml:space="preserve">7400-Z00Q </t>
    </r>
    <r>
      <rPr>
        <sz val="11"/>
        <rFont val="Museo For Dell"/>
      </rPr>
      <t>- 0G Flash/2G RAM - Quad Core</t>
    </r>
  </si>
  <si>
    <t>909786-01L</t>
  </si>
  <si>
    <r>
      <t xml:space="preserve">7400-Z00Q </t>
    </r>
    <r>
      <rPr>
        <sz val="11"/>
        <rFont val="Museo For Dell"/>
      </rPr>
      <t>- 0G Flash/4G RAM - Quad Core</t>
    </r>
  </si>
  <si>
    <t>909786-21L</t>
  </si>
  <si>
    <r>
      <t xml:space="preserve">7400-Z00Q </t>
    </r>
    <r>
      <rPr>
        <sz val="11"/>
        <rFont val="Museo For Dell"/>
      </rPr>
      <t>- 0G Flash/2G RAM - Includes Windows 8 Diskless PC COA</t>
    </r>
  </si>
  <si>
    <t>909788-01L</t>
  </si>
  <si>
    <r>
      <t xml:space="preserve">7400-Z00Q </t>
    </r>
    <r>
      <rPr>
        <sz val="11"/>
        <rFont val="Museo For Dell"/>
      </rPr>
      <t>- 0G Flash/4G RAM - Includes Windows 8 Diskless PC COA</t>
    </r>
  </si>
  <si>
    <t>909788-21L</t>
  </si>
  <si>
    <r>
      <t xml:space="preserve">7400-Z00Q </t>
    </r>
    <r>
      <rPr>
        <sz val="11"/>
        <rFont val="Museo For Dell"/>
      </rPr>
      <t>- 60G SSD Flash/4G RAM - Quad Core - Reference Device</t>
    </r>
  </si>
  <si>
    <t>909786-81L</t>
  </si>
  <si>
    <r>
      <t>7202-X00M</t>
    </r>
    <r>
      <rPr>
        <sz val="11"/>
        <rFont val="Museo For Dell"/>
      </rPr>
      <t xml:space="preserve"> - 120G SDD FLASH / 2G RAM</t>
    </r>
  </si>
  <si>
    <t>909699-31L</t>
  </si>
  <si>
    <t>Management Software</t>
  </si>
  <si>
    <t>Cloud Client Manager (CCM)</t>
  </si>
  <si>
    <t>CCM - Professional Tier  1 Device, 1 Year</t>
  </si>
  <si>
    <t>12 Months</t>
  </si>
  <si>
    <t>906227-51</t>
  </si>
  <si>
    <t>CCM - Professional Tier  1 Device, 2 Years</t>
  </si>
  <si>
    <t>24 Months</t>
  </si>
  <si>
    <t>906227-53</t>
  </si>
  <si>
    <t>CCM - Professional Tier  1 Device, 3 Years</t>
  </si>
  <si>
    <t>36 Months</t>
  </si>
  <si>
    <t>906227-55</t>
  </si>
  <si>
    <t>CCM - Professional Tier  1 Device, 1 Year + Xenith Maintenance, 1 Year</t>
  </si>
  <si>
    <t>906227-61</t>
  </si>
  <si>
    <t>CCM - Professional Tier  1 Device, 3 Years + Xenith Maintenance, 3 Years</t>
  </si>
  <si>
    <t>906227-65</t>
  </si>
  <si>
    <t>CCM - Professional Tier  1 Device, 1 Year + Thin OS Maintenance, 1 Year</t>
  </si>
  <si>
    <t>906227-71</t>
  </si>
  <si>
    <t>CCM - Professional Tier  1 Device, 2 Years + Thin OS Maintenance, 2 Years</t>
  </si>
  <si>
    <t>906227-73</t>
  </si>
  <si>
    <t>CCM - Professional Tier  1 Device, 3 Years + Thin OS Maintenance, 3 Years</t>
  </si>
  <si>
    <t>906227-75</t>
  </si>
  <si>
    <t>Dell Wyse Device Manager (WDM) - seat licenses</t>
  </si>
  <si>
    <t>Device Manager  Enterprise Standard - new purchases of WDM</t>
  </si>
  <si>
    <t>730804-95</t>
  </si>
  <si>
    <t>Device Manager  Enterprise Upgrade  - only for upgrading older versions of WDM</t>
  </si>
  <si>
    <t>730804-96</t>
  </si>
  <si>
    <t>Priority Plus Maintenance for Dell Wyse Device Manager</t>
  </si>
  <si>
    <t>Device Manager Priority Plus Support and Maintenance provides all new versions of Device Manager and technical support.</t>
  </si>
  <si>
    <t>Enterprise (Cost per license seat)</t>
  </si>
  <si>
    <t xml:space="preserve">Maintenance for Dell Wyse Device Manager Enterprise, 1 Year </t>
  </si>
  <si>
    <t>730939-04</t>
  </si>
  <si>
    <t>Maintenance for Dell Wyse Device Manager Enterprise, 1 Year , Renewal</t>
  </si>
  <si>
    <t>730939-14</t>
  </si>
  <si>
    <t xml:space="preserve">Maintenance for Dell Wyse Device Manager Enterprise, 2 Year </t>
  </si>
  <si>
    <t>730939-05</t>
  </si>
  <si>
    <t>Maintenance for Dell Wyse Device Manager Enterprise, 2 Year , Renewal</t>
  </si>
  <si>
    <t>730939-15</t>
  </si>
  <si>
    <t xml:space="preserve">Maintenance for Dell Wyse Device Manager Enterprise, 3 Year </t>
  </si>
  <si>
    <t>730939-06</t>
  </si>
  <si>
    <t>Maintenance for Dell Wyse Device Manager Enterprise, 3 Year , Renewal</t>
  </si>
  <si>
    <t>730939-16</t>
  </si>
  <si>
    <t>Device Manager - Site License Pricing - 50,000 seats maximum per license</t>
  </si>
  <si>
    <t>Enterprise Site License, Dell Wyse TC, No Wgrp</t>
  </si>
  <si>
    <t>730804-28</t>
  </si>
  <si>
    <t>Enterprise Site License, Dell Wyse TC, Wgrp Upgrade</t>
  </si>
  <si>
    <t>730804-29</t>
  </si>
  <si>
    <t xml:space="preserve">Maintenance for Dell Wyse Device Manager Enterprise Site License, 1 Year </t>
  </si>
  <si>
    <t>730804-25</t>
  </si>
  <si>
    <t>Maintenance for Dell Wyse Device Manager Enterprise Site License, 1 Year, Renewal</t>
  </si>
  <si>
    <t>730804-56</t>
  </si>
  <si>
    <t xml:space="preserve">Maintenance for Dell Wyse Device Manager Enterprise Site License, 2 Year </t>
  </si>
  <si>
    <t>730804-30</t>
  </si>
  <si>
    <t>Maintenance for Dell Wyse Device Manager Enterprise Site License, 2 Year, Renewal</t>
  </si>
  <si>
    <t>730804-57</t>
  </si>
  <si>
    <t xml:space="preserve">Maintenance for Dell Wyse Device Manager Enterprise Site License, 3 Year </t>
  </si>
  <si>
    <t>730804-31</t>
  </si>
  <si>
    <t>Maintenance for Dell Wyse Device Manager Enterprise Site License, 3 Year, Renewal</t>
  </si>
  <si>
    <t>730804-58</t>
  </si>
  <si>
    <t>Wyse Virtualization Software</t>
  </si>
  <si>
    <t>PC Extender</t>
  </si>
  <si>
    <t>PC Extender - Seat License</t>
  </si>
  <si>
    <t>906214-01</t>
  </si>
  <si>
    <t>PC Extender - 1 Year Maintenance</t>
  </si>
  <si>
    <t>730978-02</t>
  </si>
  <si>
    <t>PC Extender - 1 Year Maintenance, Renewal Only</t>
  </si>
  <si>
    <t>730978-12</t>
  </si>
  <si>
    <t>TCX Suite</t>
  </si>
  <si>
    <t>TCX Suite - Maintenance must be ordered</t>
  </si>
  <si>
    <t>906207-01</t>
  </si>
  <si>
    <t xml:space="preserve">Maintenance for Wyse TCX Suite, 1 Year </t>
  </si>
  <si>
    <t>730973-01</t>
  </si>
  <si>
    <t>Maintenance for Wyse TCX Suite, 1 Year, Renewal</t>
  </si>
  <si>
    <t>730973-06</t>
  </si>
  <si>
    <t xml:space="preserve">Maintenance for Wyse TCX Suite, 2 Year </t>
  </si>
  <si>
    <t>730973-02</t>
  </si>
  <si>
    <t>Maintenance for Wyse TCX Suite, 2 Year, Renewal</t>
  </si>
  <si>
    <t>730973-07</t>
  </si>
  <si>
    <t xml:space="preserve">Maintenance for Wyse TCX Suite, 3 Year </t>
  </si>
  <si>
    <t>730973-03</t>
  </si>
  <si>
    <t>Maintenance for Wyse TCX Suite, 3 Year, Renewal</t>
  </si>
  <si>
    <t>730973-08</t>
  </si>
  <si>
    <t xml:space="preserve">Ericom Powerterm </t>
  </si>
  <si>
    <t>Ericom PowerTerm - CE Firmware Addon</t>
  </si>
  <si>
    <t>730968-01</t>
  </si>
  <si>
    <t>Ericom PowerTerm InterConnect (Windows / Linux and Mac Devices)</t>
  </si>
  <si>
    <t>906220-01</t>
  </si>
  <si>
    <t>Ericom PowerTerm InterConnect - 1 Year Software Maintenance</t>
  </si>
  <si>
    <t>906220-02</t>
  </si>
  <si>
    <t>Ericom PowerTerm InterConnect - 1 Year Software Maintenance, Renewal</t>
  </si>
  <si>
    <t>906220-03</t>
  </si>
  <si>
    <t>Thin Operating System &amp; Maintenance</t>
  </si>
  <si>
    <t>Seat License - Thin O/S Operating System - Includes 1 year of maintenance</t>
  </si>
  <si>
    <t>920293-06</t>
  </si>
  <si>
    <t xml:space="preserve">Wyse Thin Operating System Software Maintenance, 1 Year </t>
  </si>
  <si>
    <t>730958-02</t>
  </si>
  <si>
    <t>Wyse Thin Operating System Software Maintenance, 1 Year, Renewal</t>
  </si>
  <si>
    <t>730958-05</t>
  </si>
  <si>
    <t>Seat License - Thin O/S Operating System - Includes 2 years of maintenance</t>
  </si>
  <si>
    <t>920293-07</t>
  </si>
  <si>
    <t xml:space="preserve">Wyse Thin Operating System Software Maintenance, 2 Year </t>
  </si>
  <si>
    <t>730958-03</t>
  </si>
  <si>
    <t>Wyse Thin Operating System Software Maintenance, 2 Year, Renewal</t>
  </si>
  <si>
    <t>730958-06</t>
  </si>
  <si>
    <t>Seat License - Thin O/S Operating System - Includes 3 years of maintenance</t>
  </si>
  <si>
    <t>920293-08</t>
  </si>
  <si>
    <t xml:space="preserve">Wyse Thin Operating System Software Maintenance, 3 Year </t>
  </si>
  <si>
    <t>730958-04</t>
  </si>
  <si>
    <t>Wyse Thin Operating System Software Maintenance, 3 Year, Renewal</t>
  </si>
  <si>
    <t>730958-07</t>
  </si>
  <si>
    <t>vWorkspace Premier</t>
  </si>
  <si>
    <t>Sold per Concurrent User (note 1, 2, 3)</t>
  </si>
  <si>
    <t>VPK-PRV-PK</t>
  </si>
  <si>
    <t>Sold per Concurrent User/2 years of BC support (note 1, 2, 3)</t>
  </si>
  <si>
    <t>VCK-PRV-PK-2YR</t>
  </si>
  <si>
    <t>Sold per Concurrent User/3 years of BC support (note 1, 2, 3)</t>
  </si>
  <si>
    <t>VCK-PRV-PK-3YR</t>
  </si>
  <si>
    <t>Sold per Named User (note 1, 2, 3)</t>
  </si>
  <si>
    <t>VWF-PRV-PK</t>
  </si>
  <si>
    <t>Sold per Named User/2 years of BC support (note 1, 2, 3)</t>
  </si>
  <si>
    <t>VWF-PRV-PK-2YR</t>
  </si>
  <si>
    <t>Sold per Named User/3 years of BC support (note 1, 2, 3)</t>
  </si>
  <si>
    <t>VWF-PRV-PK-3YR</t>
  </si>
  <si>
    <t>Sold per Access Device (note 1, 2, 3)</t>
  </si>
  <si>
    <t>VWG-PRV-PK</t>
  </si>
  <si>
    <t>Sold per Access Device/2 years of BC support (note 1, 2, 3)</t>
  </si>
  <si>
    <t>VWG-PRV-PK-2YR</t>
  </si>
  <si>
    <t>Sold per Access Device/3 years of BC support (note 1, 2, 3)</t>
  </si>
  <si>
    <t>VWG-PRV-PK-3YR</t>
  </si>
  <si>
    <t>vWorkspace Desktop Edition</t>
  </si>
  <si>
    <t>Sold per Concurrent User (note 1, 2, 4)</t>
  </si>
  <si>
    <t>VAP-PRV-PK</t>
  </si>
  <si>
    <t>Sold per Concurrent User/2 years of BC support (note 1, 2, 4)</t>
  </si>
  <si>
    <t>VAP-PRV-PK-2YR</t>
  </si>
  <si>
    <t>Sold per Concurrent User/3 years of BC support (note 1, 2, 4)</t>
  </si>
  <si>
    <t>VAP-PRV-PK-3YR</t>
  </si>
  <si>
    <t>Sold per Named User (note 1, 2, 4)</t>
  </si>
  <si>
    <t>VWO-PRV-PK</t>
  </si>
  <si>
    <t>Sold per Named User/2 years of BC support (note 1, 2, 4)</t>
  </si>
  <si>
    <t>VWO-PRV-PK-2YR</t>
  </si>
  <si>
    <t>Sold per Named User/3 years of BC support (note 1, 2, 4)</t>
  </si>
  <si>
    <t>VWO-PRV-PK-3YR</t>
  </si>
  <si>
    <t>Sold per Access Device (note 1, 2, 4)</t>
  </si>
  <si>
    <t>VWQ-PRV-PK</t>
  </si>
  <si>
    <t>Sold per Access Device/2 years of BC support (note 1, 2, 4)</t>
  </si>
  <si>
    <t>VWQ-PRV-PK-2YR</t>
  </si>
  <si>
    <t>Sold per Access Device/3 years of BC support (note 1, 2, 4)</t>
  </si>
  <si>
    <t>VWQ-PRV-PK-3YR</t>
  </si>
  <si>
    <t>Notes:</t>
  </si>
  <si>
    <t>1.</t>
  </si>
  <si>
    <t>All vWorkspace prices include license fee and first year business critical maintenance.</t>
  </si>
  <si>
    <t>2.</t>
  </si>
  <si>
    <t>Business Critical Support is mandatory for vWorkspace Desktop, Premier and Foglight for Virtual Desktops.</t>
  </si>
  <si>
    <t>3.</t>
  </si>
  <si>
    <r>
      <rPr>
        <b/>
        <sz val="11"/>
        <rFont val="Museo For Dell"/>
      </rPr>
      <t>INCLUDES:</t>
    </r>
    <r>
      <rPr>
        <sz val="11"/>
        <rFont val="Museo For Dell"/>
      </rPr>
      <t xml:space="preserve"> One Concurrent User for Foglight Virtual Desktops Edition and vWorkspace Enterprise</t>
    </r>
  </si>
  <si>
    <t>4.</t>
  </si>
  <si>
    <t>vWorkspace Desktop Edition now includes EOP and Foglight for Virtual Desktops.</t>
  </si>
  <si>
    <t>May 2015 - Accessories and Software Options</t>
  </si>
  <si>
    <t>Gov/Edu Discount</t>
  </si>
  <si>
    <t>Products Supported</t>
  </si>
  <si>
    <t>Description</t>
  </si>
  <si>
    <t>Part #</t>
  </si>
  <si>
    <t>Z / D / X Class</t>
  </si>
  <si>
    <t>4G Flash XPe / WES / WES7</t>
  </si>
  <si>
    <t>920317-05L</t>
  </si>
  <si>
    <t>8G Flash XPe / WES / WES7</t>
  </si>
  <si>
    <t>920317-04L</t>
  </si>
  <si>
    <t>16G MLC Flash XPe / WES / WES7 - image from www.wyse.com</t>
  </si>
  <si>
    <t>920317-06L</t>
  </si>
  <si>
    <t>Z / D Class</t>
  </si>
  <si>
    <t>32G MLC Flash XPe / WES / WES7 - image from www.wyse.com</t>
  </si>
  <si>
    <t>920317-07L</t>
  </si>
  <si>
    <t>Z Class</t>
  </si>
  <si>
    <t>2G RAM Upgrade Kit - Z Class</t>
  </si>
  <si>
    <t>920317-12L</t>
  </si>
  <si>
    <t>4G RAM Upgrade Kit - Z Class - Dual Core Only</t>
  </si>
  <si>
    <t>920317-13L</t>
  </si>
  <si>
    <t>XM Class</t>
  </si>
  <si>
    <t>2G RAM Upgrade Kit - XN0M</t>
  </si>
  <si>
    <t>920317-15L</t>
  </si>
  <si>
    <t>4G RAM Upgrade Kit - XN0M</t>
  </si>
  <si>
    <t>920317-14L</t>
  </si>
  <si>
    <t>D Class</t>
  </si>
  <si>
    <t>4G RAM Upgrade Kit - D Class - Dual Core Only</t>
  </si>
  <si>
    <t>920317-16L</t>
  </si>
  <si>
    <t>OS Conversion Kits</t>
  </si>
  <si>
    <t>Conversion Kit - Software only - Z Class to WES7 - includes COA</t>
  </si>
  <si>
    <t>920222-62</t>
  </si>
  <si>
    <t>Conversion Kit - Z Class to WES7 4G Flash - includes COA</t>
  </si>
  <si>
    <t>920222-63</t>
  </si>
  <si>
    <t>Conversion Kit - Z Class to WES7 8G Flash - includes COA</t>
  </si>
  <si>
    <t>920222-64</t>
  </si>
  <si>
    <t>Conversion Kit - Software only - Z Class to WES2009 - includes COA(requires 2GB flash min.)</t>
  </si>
  <si>
    <t>920222-65</t>
  </si>
  <si>
    <t>Conversion Kit - Z Class to WES2009 4G Flash - includes COA</t>
  </si>
  <si>
    <t>920222-66</t>
  </si>
  <si>
    <t>Conversion Kit - Z Class to WES7P 16G Flash - includes COA</t>
  </si>
  <si>
    <t>920222-73</t>
  </si>
  <si>
    <t>Conversion Kit - Software only - D Class to WES7 - includes COA</t>
  </si>
  <si>
    <t>920222-74</t>
  </si>
  <si>
    <t>Conversion Kit - D Class to WES7P 16G Flash - includes COA</t>
  </si>
  <si>
    <t>920222-75</t>
  </si>
  <si>
    <t>Conversion Kit - Software only - D Class to WES 2009 - includes COA</t>
  </si>
  <si>
    <t>920222-78</t>
  </si>
  <si>
    <t>D/Z Quad Core</t>
  </si>
  <si>
    <t>Conversion Kit - Software only - Conversion to WES7P</t>
  </si>
  <si>
    <t>920222-82</t>
  </si>
  <si>
    <t>Conversion Kit - D Class to Xenith, includes 1 year of maintenance (no wireless support)</t>
  </si>
  <si>
    <t>920222-91</t>
  </si>
  <si>
    <t>Conversion Kit - D Class to ThinOS, includes 1 year of maintenance (no wireless support)</t>
  </si>
  <si>
    <t>920222-92</t>
  </si>
  <si>
    <t>Conversion Kit - Z Class to ThinOS, includes 1 year of maintenance (no wireless support)</t>
  </si>
  <si>
    <t>920222-93</t>
  </si>
  <si>
    <t>VLE Class</t>
  </si>
  <si>
    <t>Conversion Kit - VX0LE to Thin OS, Includes 1 year of maintenance</t>
  </si>
  <si>
    <t>920222-95</t>
  </si>
  <si>
    <t>CX0LE</t>
  </si>
  <si>
    <t>Conversion Kit - Any C Class to a ThinOS, includes 1 year of maintenance</t>
  </si>
  <si>
    <t>920222-97</t>
  </si>
  <si>
    <t>S Class</t>
  </si>
  <si>
    <t>Conversion Kit - S Class to a ThinOS, includes 1 year of maintenance</t>
  </si>
  <si>
    <t>920222-98</t>
  </si>
  <si>
    <t>Mounting and Security Options</t>
  </si>
  <si>
    <t>T Class</t>
  </si>
  <si>
    <t>Power Supply Bracket for T-Class</t>
  </si>
  <si>
    <t>920332-01L</t>
  </si>
  <si>
    <t>Vertical Stand - All T Class</t>
  </si>
  <si>
    <t>920331-01L</t>
  </si>
  <si>
    <t>P25</t>
  </si>
  <si>
    <t>Vertical Stand - P25 Only</t>
  </si>
  <si>
    <t>920331-11L</t>
  </si>
  <si>
    <t>D Class Dual Mounting Bracket</t>
  </si>
  <si>
    <t>920358-01L</t>
  </si>
  <si>
    <t>T Class Dual Mounting Bracket</t>
  </si>
  <si>
    <t>920359-01L</t>
  </si>
  <si>
    <t>P25 Dual Mounting Bracket</t>
  </si>
  <si>
    <t>920359-02L</t>
  </si>
  <si>
    <t>P Class</t>
  </si>
  <si>
    <t>P Class Dual Mounting Bracket</t>
  </si>
  <si>
    <t>920324-01L</t>
  </si>
  <si>
    <t>Z Class, Not ZE</t>
  </si>
  <si>
    <t>Z Class Dual Mounting Bracket</t>
  </si>
  <si>
    <t>920326-01L</t>
  </si>
  <si>
    <t>R / Z / D Class</t>
  </si>
  <si>
    <t>Wall Mounting Brackets</t>
  </si>
  <si>
    <t>920315-01L</t>
  </si>
  <si>
    <t>VESA Mounting Screws - 4 screws</t>
  </si>
  <si>
    <t>920275-03L</t>
  </si>
  <si>
    <t>Horizontal Stand - T Class</t>
  </si>
  <si>
    <t>2Y1W8</t>
  </si>
  <si>
    <t>Horizontal Stand - Z Class</t>
  </si>
  <si>
    <t>920312-02L</t>
  </si>
  <si>
    <t>Vertical Stand - 3290</t>
  </si>
  <si>
    <t>920370-01L</t>
  </si>
  <si>
    <t>Horizontal Stand - 3290</t>
  </si>
  <si>
    <t>920371-01L</t>
  </si>
  <si>
    <t>VESA Mounting Bracket, with Power Adapter Holder - 3290 (includes screws)</t>
  </si>
  <si>
    <t>920372-01L</t>
  </si>
  <si>
    <t>D / T Class</t>
  </si>
  <si>
    <t>Mounting Bracket (with extension) for Dell E-Series Monitors - Fixed Stands</t>
  </si>
  <si>
    <t>920396-02L</t>
  </si>
  <si>
    <t>Mounting Bracket for Dell P-Series Monitors - Height Adjustable Stands</t>
  </si>
  <si>
    <t>920397-01L</t>
  </si>
  <si>
    <t>Monitor Mount - Horizontal Mount for E2214H / E2314H - T Class</t>
  </si>
  <si>
    <t>920334-01L</t>
  </si>
  <si>
    <t>P Class / T10D</t>
  </si>
  <si>
    <t>Monitor Mount - Horizontal Mount for E2214H / E2314H - P Class</t>
  </si>
  <si>
    <t>920334-11L</t>
  </si>
  <si>
    <t>Cable Options</t>
  </si>
  <si>
    <t>RL / RLE / VL / VLE</t>
  </si>
  <si>
    <t>DVI to VGA adapter plug - replacement</t>
  </si>
  <si>
    <t>WJNY3</t>
  </si>
  <si>
    <t>C, V, T, D, Z Class</t>
  </si>
  <si>
    <t>Y Cable for Dual Video - 1 VGA output and 1 DVI output</t>
  </si>
  <si>
    <t>920302-02L</t>
  </si>
  <si>
    <t>P45 only</t>
  </si>
  <si>
    <t>Cable - Single DVI to Dual DVI</t>
  </si>
  <si>
    <t>920302-05L</t>
  </si>
  <si>
    <t>D/P/Z Class</t>
  </si>
  <si>
    <t>Cable - Display Port to DVI-D</t>
  </si>
  <si>
    <t>920327-01L</t>
  </si>
  <si>
    <t>Cable - Display Port to DVI-I</t>
  </si>
  <si>
    <t>920327-11L</t>
  </si>
  <si>
    <t>Cable - Display Port to HDMI</t>
  </si>
  <si>
    <t>920328-01L</t>
  </si>
  <si>
    <t>Cable - Display Port Male to VGA Female</t>
  </si>
  <si>
    <t>920329-01L</t>
  </si>
  <si>
    <t>WTOS</t>
  </si>
  <si>
    <t>USB to Serial Adapter</t>
  </si>
  <si>
    <t>920207-11L</t>
  </si>
  <si>
    <t>Windows / WTOS</t>
  </si>
  <si>
    <t>USB to Parallel Adapter</t>
  </si>
  <si>
    <t>920207-51L</t>
  </si>
  <si>
    <t>Keyboard and Mouse Options</t>
  </si>
  <si>
    <t>Multi</t>
  </si>
  <si>
    <t>USB Keyboard with Integrated Smart Card</t>
  </si>
  <si>
    <t>770364-10L</t>
  </si>
  <si>
    <t>USB Black Keyboard, 104 key</t>
  </si>
  <si>
    <t>DJ454</t>
  </si>
  <si>
    <t>PS2 Black Keyboard, 104 key</t>
  </si>
  <si>
    <t>770413-01L</t>
  </si>
  <si>
    <t>USB  Black Optical Mouse</t>
  </si>
  <si>
    <t>11D3V</t>
  </si>
  <si>
    <t>Black PS/2 3 Button Wheel Mouse</t>
  </si>
  <si>
    <t>920276-11L</t>
  </si>
  <si>
    <t>Black PS/2 3 Button Optical Mouse</t>
  </si>
  <si>
    <t>920276-01L</t>
  </si>
  <si>
    <t>Replacement Power Adapters</t>
  </si>
  <si>
    <t>D / R / XC / XM / Z Class</t>
  </si>
  <si>
    <t>Replacement Power Adapter</t>
  </si>
  <si>
    <t>920309-01L</t>
  </si>
  <si>
    <t>9Y62F</t>
  </si>
  <si>
    <t>All except P45</t>
  </si>
  <si>
    <t>P265T</t>
  </si>
  <si>
    <t>P45</t>
  </si>
  <si>
    <t>728553-51L</t>
  </si>
  <si>
    <t>Mobile Thin Client Options</t>
  </si>
  <si>
    <t>X90CW / X90M</t>
  </si>
  <si>
    <t>X50M / X90M7</t>
  </si>
  <si>
    <r>
      <t xml:space="preserve">Replacement Battery - </t>
    </r>
    <r>
      <rPr>
        <sz val="11"/>
        <rFont val="Museo For Dell"/>
      </rPr>
      <t>6 Cell Lithium Ion - X50M / X90M7 / X90MW / X90CW / X90C7</t>
    </r>
  </si>
  <si>
    <t>920321-01L</t>
  </si>
  <si>
    <r>
      <t>Replacement Battery - 9</t>
    </r>
    <r>
      <rPr>
        <sz val="11"/>
        <rFont val="Museo For Dell"/>
      </rPr>
      <t xml:space="preserve"> Cell Lithium Ion - X50M / X90M7 / X90MW / X90CW / X90C7</t>
    </r>
  </si>
  <si>
    <t>920321-03L</t>
  </si>
  <si>
    <t>A3797679</t>
  </si>
  <si>
    <t>902116-29</t>
  </si>
  <si>
    <t>Basic Hardware Services: Business Hours (5X10), Return to Depot, X Class, 2 year, extension</t>
  </si>
  <si>
    <t>A5815209</t>
  </si>
  <si>
    <t>902116-59</t>
  </si>
  <si>
    <t>Basic Hardware Services: Business Hours (5X10), Return to Depot, Z Class, 2 year, extension</t>
  </si>
  <si>
    <t>A4091272</t>
  </si>
  <si>
    <t>902116-53</t>
  </si>
  <si>
    <t>Basic Hardware Services: Business Hours (5X10), Return to Depot, P Class, 2 year, extension</t>
  </si>
  <si>
    <t>A6725322</t>
  </si>
  <si>
    <t>902116-81</t>
  </si>
  <si>
    <t>Basic Hardware Services: Business Hours (5X10), Return to Depot, D Class, 2 year, extension</t>
  </si>
  <si>
    <t>A3114029</t>
  </si>
  <si>
    <t>902116-46</t>
  </si>
  <si>
    <t>Basic Hardware Services: Business Hours (5X10), Return to Depot, C Class, 2 year, extension</t>
  </si>
  <si>
    <t>A1457032</t>
  </si>
  <si>
    <t>902116-27</t>
  </si>
  <si>
    <t>Basic Hardware Services: Business Hours (5X10), Return to Depot, V Class, 2 year, extension</t>
  </si>
  <si>
    <t>A7010522</t>
  </si>
  <si>
    <t>902116-65</t>
  </si>
  <si>
    <t>Basic Hardware Services: Business Hours (5X10), Return to Depot, T Class/3000 Series, 2 year, extension</t>
  </si>
  <si>
    <t>A7777225</t>
  </si>
  <si>
    <t>902116-87</t>
  </si>
  <si>
    <t>Basic Hardware Services: Business Hours (5X10), Return to Depot, AIO, 2 year, extension</t>
  </si>
  <si>
    <t>A1551634</t>
  </si>
  <si>
    <t>902116-24</t>
  </si>
  <si>
    <t>Basic Hardware Services: Business Hours (5X10), Return to Depot, X Class, 1 year, extension</t>
  </si>
  <si>
    <t>A5602093</t>
  </si>
  <si>
    <t>902116-58</t>
  </si>
  <si>
    <t>Basic Hardware Services: Business Hours (5X10), Return to Depot, Z Class, 1 year, extension</t>
  </si>
  <si>
    <t>A4536426</t>
  </si>
  <si>
    <t>902116-52</t>
  </si>
  <si>
    <t>Basic Hardware Services: Business Hours (5X10), Return to Depot, P Class, 1 year, extension</t>
  </si>
  <si>
    <t>A6773557</t>
  </si>
  <si>
    <t>902116-80</t>
  </si>
  <si>
    <t>Basic Hardware Services: Business Hours (5X10), Return to Depot, D Class, 1 year, extension</t>
  </si>
  <si>
    <t>A6639495</t>
  </si>
  <si>
    <t>902116-45</t>
  </si>
  <si>
    <t>Basic Hardware Services: Business Hours (5X10), Return to Depot, C Class, 1 year, extension</t>
  </si>
  <si>
    <t>A1457031</t>
  </si>
  <si>
    <t>902116-22</t>
  </si>
  <si>
    <t>Basic Hardware Services: Business Hours (5X10), Return to Depot, V Class, 1 year, extension</t>
  </si>
  <si>
    <t>A6047271</t>
  </si>
  <si>
    <t>902116-64</t>
  </si>
  <si>
    <t>Basic Hardware Services: Business Hours (5X10), Return to Depot, T Class/3000 Series, 1 year, extension</t>
  </si>
  <si>
    <t>A7777224</t>
  </si>
  <si>
    <t>902116-86</t>
  </si>
  <si>
    <t>Basic Hardware Services: Business Hours (5X10), Return to Depot, AIO, 1 year, extension</t>
  </si>
  <si>
    <t>BRONZE CHOICE PROGRAM</t>
  </si>
  <si>
    <t>Warranty Extension - Return to Depot extends the warranty to 2 or 3 years for mobile thin clients and 4 or 5 years for Desktop thin clients. Must be purchased at time of product purchase or 90 days prior to the expiration of the standard warranty.</t>
  </si>
  <si>
    <t>A1551633</t>
  </si>
  <si>
    <t>902116-19</t>
  </si>
  <si>
    <t>Advanced Exchange Service, X Class, 2 year, extension</t>
  </si>
  <si>
    <t>A7522235</t>
  </si>
  <si>
    <t>902116-57</t>
  </si>
  <si>
    <t>Advanced Exchange Service, Z Class, 2 year, extension</t>
  </si>
  <si>
    <t>A5807823</t>
  </si>
  <si>
    <t>902116-51</t>
  </si>
  <si>
    <t>Advanced Exchange Service, P Class, 2 year, extension</t>
  </si>
  <si>
    <t>A6773555</t>
  </si>
  <si>
    <t>902116-79</t>
  </si>
  <si>
    <t>Advanced Exchange Service, D Class, 2 year, extension</t>
  </si>
  <si>
    <t>A7255493</t>
  </si>
  <si>
    <t>902116-44</t>
  </si>
  <si>
    <t>Advanced Exchange Service, C Class, 2 year, extension</t>
  </si>
  <si>
    <t>A7803006</t>
  </si>
  <si>
    <t>902116-63</t>
  </si>
  <si>
    <t>Advanced Exchange Service, T Class/3000 Series, 2 year, extension</t>
  </si>
  <si>
    <t>A7777223</t>
  </si>
  <si>
    <t>902116-85</t>
  </si>
  <si>
    <t>Advanced Exchange Service, AIO, 2 year, extension</t>
  </si>
  <si>
    <t>A1551632</t>
  </si>
  <si>
    <t>902116-14</t>
  </si>
  <si>
    <t>Advanced Exchange Service, X Class, 1 year, extension</t>
  </si>
  <si>
    <t>A6047259</t>
  </si>
  <si>
    <t>902116-56</t>
  </si>
  <si>
    <t>Advanced Exchange Service, Z Class, 1 year, extension</t>
  </si>
  <si>
    <t>A6047179</t>
  </si>
  <si>
    <t>902116-50</t>
  </si>
  <si>
    <t>Advanced Exchange Service, P Class, 1 year, extension</t>
  </si>
  <si>
    <t>A6452922</t>
  </si>
  <si>
    <t>902116-78</t>
  </si>
  <si>
    <t>Advanced Exchange Service, D Class, 1 year, extension</t>
  </si>
  <si>
    <t>A6047178</t>
  </si>
  <si>
    <t>902116-43</t>
  </si>
  <si>
    <t>Advanced Exchange Service, C Class, 1 year, extension</t>
  </si>
  <si>
    <t>A6047133</t>
  </si>
  <si>
    <t>902116-62</t>
  </si>
  <si>
    <t>Advanced Exchange Service, T Class/3000 Series, 1 year, extension</t>
  </si>
  <si>
    <t>A7777222</t>
  </si>
  <si>
    <t>902116-84</t>
  </si>
  <si>
    <t>Advanced Exchange Service, AIO, 1 year, extension</t>
  </si>
  <si>
    <t>SILVER CHOICE RENEWALS</t>
  </si>
  <si>
    <r>
      <t>Warranty Extension with Advance Replacement Service Renewals E</t>
    </r>
    <r>
      <rPr>
        <b/>
        <sz val="11"/>
        <color theme="0"/>
        <rFont val="Museo For Dell"/>
      </rPr>
      <t>xtends the SilverChoice options for another 1 or two years.  Must be purchased at the time of product purchase or 90 days prior to expiration of SilverChoice
***** Cannot be combined with GoldChoice *****</t>
    </r>
  </si>
  <si>
    <t>A1551631</t>
  </si>
  <si>
    <t>902116-09</t>
  </si>
  <si>
    <t>Advanced Exchange Service, X Class, 1 Year</t>
  </si>
  <si>
    <t>A5951776</t>
  </si>
  <si>
    <t>902116-55</t>
  </si>
  <si>
    <t>Advanced Exchange Service, Z Class, 3 Year</t>
  </si>
  <si>
    <t>A6911419</t>
  </si>
  <si>
    <t>902116-49</t>
  </si>
  <si>
    <t>Advanced Exchange Service, P Class, 3 Year</t>
  </si>
  <si>
    <t>A6390798</t>
  </si>
  <si>
    <t>902116-77</t>
  </si>
  <si>
    <t>Advanced Exchange Service, D Class, 3 Year</t>
  </si>
  <si>
    <t>A3103493</t>
  </si>
  <si>
    <t>902116-42</t>
  </si>
  <si>
    <t>Advanced Exchange Service, C Class, 3 Year</t>
  </si>
  <si>
    <t>A0529961</t>
  </si>
  <si>
    <t>902116-07</t>
  </si>
  <si>
    <t>Advanced Exchange Service, V Class, 3 Year</t>
  </si>
  <si>
    <t>A6047132</t>
  </si>
  <si>
    <t>902116-61</t>
  </si>
  <si>
    <t>Advanced Exchange Service, T Class/3000 Series, 3 Year</t>
  </si>
  <si>
    <t>A7777221</t>
  </si>
  <si>
    <t>902116-83</t>
  </si>
  <si>
    <t>Advanced Exchange Service, AIO, 3 Year</t>
  </si>
  <si>
    <t>SILVER CHOICE PROGRAM</t>
  </si>
  <si>
    <r>
      <t xml:space="preserve">Warranty Extension with Advance Replacement Service </t>
    </r>
    <r>
      <rPr>
        <b/>
        <sz val="11"/>
        <color theme="0"/>
        <rFont val="Museo For Dell"/>
      </rPr>
      <t>Provides the customer with 1 or 3-years of Advance Replacement service.  Must be purchased at time of product purchase.</t>
    </r>
  </si>
  <si>
    <t>A1551630</t>
  </si>
  <si>
    <t>902116-04</t>
  </si>
  <si>
    <t>Advanced Exchange Service, X Class, 3 Year</t>
  </si>
  <si>
    <t>A5951791</t>
  </si>
  <si>
    <t>902116-54</t>
  </si>
  <si>
    <t>Advanced Exchange Service, Z Class, 5 Year</t>
  </si>
  <si>
    <t>A5342953</t>
  </si>
  <si>
    <t>902116-48</t>
  </si>
  <si>
    <t>Advanced Exchange Service, P Class, 5 Year</t>
  </si>
  <si>
    <t>A6444731</t>
  </si>
  <si>
    <t>902116-76</t>
  </si>
  <si>
    <t>Advanced Exchange Service, D Class, 5 Year</t>
  </si>
  <si>
    <t>A3821336</t>
  </si>
  <si>
    <t>902116-41</t>
  </si>
  <si>
    <t>Advanced Exchange Service, C Class, 5 Year</t>
  </si>
  <si>
    <t>A7110249</t>
  </si>
  <si>
    <t>902116-02</t>
  </si>
  <si>
    <t>Advanced Exchange Service, V Class, 5 Year</t>
  </si>
  <si>
    <t>A6047131</t>
  </si>
  <si>
    <t>902116-60</t>
  </si>
  <si>
    <t>Advanced Exchange Service, T Class/3000, 5 Year</t>
  </si>
  <si>
    <t>A7777220</t>
  </si>
  <si>
    <t>902116-82</t>
  </si>
  <si>
    <t>Advanced Exchange Service, AIO, 5 Year</t>
  </si>
  <si>
    <t>GOLD CHOICE PROGRAM</t>
  </si>
  <si>
    <r>
      <t xml:space="preserve">Warranty Extension with Advance Replacement Service </t>
    </r>
    <r>
      <rPr>
        <b/>
        <sz val="11"/>
        <color theme="0"/>
        <rFont val="Museo For Dell"/>
      </rPr>
      <t>Provides the customer with 3 or 5-years of Advance Replacement service.  Must be purchased at time of product purchase.
***** Cannot be combined with SilverChoice renewal program *****</t>
    </r>
  </si>
  <si>
    <t>Service Programs - Warranty Upgrades and Extensions</t>
  </si>
  <si>
    <t>Direct Access to Premier Support Engineers, Premium Knowledgebase Content, 5 Support Incidents, 1YR</t>
  </si>
  <si>
    <t>A5164958</t>
  </si>
  <si>
    <t>906023-06</t>
  </si>
  <si>
    <t>9AM to 5PM Telephone Support (per US, continental local time zone), Maximum 250 clients</t>
  </si>
  <si>
    <t>Bronze - Wyse Premium Support</t>
  </si>
  <si>
    <t>Support Engineers, Premium Knowledgebase Content, 20 Support Incidents, 1YR</t>
  </si>
  <si>
    <t>A6829305</t>
  </si>
  <si>
    <t>906023-01</t>
  </si>
  <si>
    <t>9AM to 5PM Telephone Support (per US, continental local time zone), Direct Access to Premier</t>
  </si>
  <si>
    <t>Silver - Wyse Premium Support</t>
  </si>
  <si>
    <t>Support Engineers, Premium Knowledgebase Content, 50 Support Incidents, 1YR</t>
  </si>
  <si>
    <t>A1356841</t>
  </si>
  <si>
    <t>906023-02</t>
  </si>
  <si>
    <t>Gold - Wyse Premium Support</t>
  </si>
  <si>
    <t>Knowledgebase Content, 75 Support Incidents, 1YR</t>
  </si>
  <si>
    <t>A5009532</t>
  </si>
  <si>
    <t>906023-03</t>
  </si>
  <si>
    <t xml:space="preserve">24x7 Telephone Support for Severity 1 incidents, Designated Support Engineer, Premium </t>
  </si>
  <si>
    <t>S&amp;P SKU</t>
  </si>
  <si>
    <t>Platinum - Wyse Premium Support</t>
  </si>
  <si>
    <t>May 2015 - Wyse Premium Support Plans</t>
  </si>
  <si>
    <t>May 2015 - Education Only</t>
  </si>
  <si>
    <t>ECP</t>
  </si>
  <si>
    <t>Thin Client Computing</t>
  </si>
  <si>
    <r>
      <t xml:space="preserve">T10 - </t>
    </r>
    <r>
      <rPr>
        <sz val="11"/>
        <rFont val="Museo For Dell"/>
      </rPr>
      <t>0MB FLASH / 1G RAM</t>
    </r>
  </si>
  <si>
    <r>
      <t>D10D</t>
    </r>
    <r>
      <rPr>
        <sz val="11"/>
        <rFont val="Museo For Dell"/>
      </rPr>
      <t xml:space="preserve"> - 2G FLASH/2G RAM</t>
    </r>
  </si>
  <si>
    <r>
      <t>P25</t>
    </r>
    <r>
      <rPr>
        <sz val="11"/>
        <rFont val="Museo For Dell"/>
      </rPr>
      <t xml:space="preserve"> - 32MB (256Mb) FLASH / 512MB (4gb) DDR3 RAM</t>
    </r>
  </si>
  <si>
    <t>Web Client Computing</t>
  </si>
  <si>
    <r>
      <t>T50</t>
    </r>
    <r>
      <rPr>
        <sz val="11"/>
        <rFont val="Museo For Dell"/>
      </rPr>
      <t xml:space="preserve"> - 1G FLASH/1G RAM</t>
    </r>
  </si>
  <si>
    <r>
      <t>D50D</t>
    </r>
    <r>
      <rPr>
        <sz val="11"/>
        <rFont val="Museo For Dell"/>
      </rPr>
      <t xml:space="preserve"> -2G FLASH/2G RAM</t>
    </r>
  </si>
  <si>
    <t>909632-01L</t>
  </si>
  <si>
    <r>
      <t>D90D7</t>
    </r>
    <r>
      <rPr>
        <sz val="11"/>
        <rFont val="Museo For Dell"/>
      </rPr>
      <t xml:space="preserve"> -16G FLASH/4G RAM</t>
    </r>
  </si>
  <si>
    <t>Zero Client Computing</t>
  </si>
  <si>
    <r>
      <t xml:space="preserve">E00 Zero Client - </t>
    </r>
    <r>
      <rPr>
        <sz val="11"/>
        <rFont val="Museo For Dell"/>
      </rPr>
      <t>Single (1) pack - no keyboard/mouse</t>
    </r>
  </si>
  <si>
    <r>
      <t xml:space="preserve">E02 Zero Client </t>
    </r>
    <r>
      <rPr>
        <sz val="11"/>
        <rFont val="Museo For Dell"/>
      </rPr>
      <t>- Single (1) pack -  no keyboard/mouse, includes ethernet cable</t>
    </r>
  </si>
  <si>
    <t>WSM and Cloud PCs</t>
  </si>
  <si>
    <t>Wyse WSM and Cloud PC Bundles</t>
  </si>
  <si>
    <r>
      <t xml:space="preserve">D00D </t>
    </r>
    <r>
      <rPr>
        <sz val="11"/>
        <rFont val="Museo For Dell"/>
      </rPr>
      <t>- 0G Flash/2G RAM - Dual Core</t>
    </r>
  </si>
  <si>
    <r>
      <t xml:space="preserve">D00D - </t>
    </r>
    <r>
      <rPr>
        <sz val="11"/>
        <rFont val="Museo For Dell"/>
      </rPr>
      <t>60G Flash/4G RAM - Dual Core - Reference Device</t>
    </r>
  </si>
  <si>
    <t xml:space="preserve">  a) These prices already include an 3% education discount  Additional discounts will not be honored.</t>
  </si>
  <si>
    <t xml:space="preserve">  b) Education pricing valid through July 31st, 2015.</t>
  </si>
  <si>
    <t xml:space="preserve">  c) Discounted pricing available through Special Pricing Quote (SPQ).</t>
  </si>
  <si>
    <t xml:space="preserve">  d) Discounting below these prices will not he honored.</t>
  </si>
  <si>
    <t xml:space="preserve">  e) Installation / Professional Services are not included in the pricing.  Standard pricing applies.</t>
  </si>
  <si>
    <t>70011356</t>
  </si>
  <si>
    <t>$30</t>
  </si>
  <si>
    <t>70011341</t>
  </si>
  <si>
    <t>70011377</t>
  </si>
  <si>
    <t>70011339</t>
  </si>
  <si>
    <t>70011357</t>
  </si>
  <si>
    <t>70011364</t>
  </si>
  <si>
    <t>70011386</t>
  </si>
  <si>
    <t>70011371</t>
  </si>
  <si>
    <t>70011362</t>
  </si>
  <si>
    <t>70011363</t>
  </si>
  <si>
    <t>70011385</t>
  </si>
  <si>
    <t>70011359</t>
  </si>
  <si>
    <t>70011361</t>
  </si>
  <si>
    <t>70011374</t>
  </si>
  <si>
    <t>70011375</t>
  </si>
  <si>
    <t>70011355</t>
  </si>
  <si>
    <t>70011342</t>
  </si>
  <si>
    <t>70011382</t>
  </si>
  <si>
    <t>70011379</t>
  </si>
  <si>
    <t>70011380</t>
  </si>
  <si>
    <t>70011381</t>
  </si>
  <si>
    <t>70011376</t>
  </si>
  <si>
    <t>70011387</t>
  </si>
  <si>
    <t>70011358</t>
  </si>
  <si>
    <t>70011360</t>
  </si>
  <si>
    <t>70011384</t>
  </si>
  <si>
    <t>70011383</t>
  </si>
  <si>
    <t>70011378</t>
  </si>
  <si>
    <t>70011340</t>
  </si>
  <si>
    <t>$30
$30
$30</t>
  </si>
  <si>
    <t>70010969 (E2215HV)
70008556 (P1914S)
70008557 (P2414H)</t>
  </si>
  <si>
    <t>70010417 (E2215HV)
70008754 (P1914S)
70008755 (P2414H)</t>
  </si>
  <si>
    <t>70010876 (E2215HV)
70008870 (P1914S)
70008858 (P2414H)</t>
  </si>
  <si>
    <t>70010967 (E2215HV)
70008759 (P1914S)
70008760 (P2414H)</t>
  </si>
  <si>
    <t>70011521 (E2215HV)
70011471 (P1914S)
70011459 (P2414H)</t>
  </si>
  <si>
    <t>70010877 (E2215HV)
70010968 (P1914S)
70008856 (P2414H)</t>
  </si>
  <si>
    <t>70010406 (E2215HV)
70008869 (P1914S)
70008857 (P2414H)</t>
  </si>
  <si>
    <t>70010966 (E2215HV)
70008626 (P1914S)
70008627 (P2414H)</t>
  </si>
  <si>
    <t>70011516 (E2215HV)
70011451 (P1914S)
70011495 (P2414H)</t>
  </si>
  <si>
    <t>70011513 (E2215HV)
70011448 (P1914S)
70011492 (P2414H)</t>
  </si>
  <si>
    <t>70011413 (E2215HV)
70011441 (P1914S)
70011506 (P2414H)</t>
  </si>
  <si>
    <t>70009477 (E2215HV)
70009486 (P1914S)
70009495 (P2414H)</t>
  </si>
  <si>
    <t>70009476 (E2215HV)
70009485 (P1914S)
70009494 (P2414H)</t>
  </si>
  <si>
    <t>70009473 (E2215HV)
70009482 (P1914S)
70009491 (P2414H)</t>
  </si>
  <si>
    <t>70011522 (E2215HV)
70011472 (P1914S)
70011460 (P2414H)</t>
  </si>
  <si>
    <t>70011517 (E2215HV)
70011452 (P1914S)
70011496 (P2414H)</t>
  </si>
  <si>
    <t>70009601 (E2215HV)
70008826 (P1914S)
70008827 (P2414H)</t>
  </si>
  <si>
    <t>70009578 (E2215HV)
70008335 (P1914S)
70008303 (P2414H)</t>
  </si>
  <si>
    <t>70009579 (E2215HV)
70008336 (P1914S)
70008304 (P2414H)</t>
  </si>
  <si>
    <t>70009583 (E2215HV)
70008337 (P1914S)
70008305 (P2414H)</t>
  </si>
  <si>
    <t>70009584 (E2215HV)
70008338 (P1914S)
70008306 (P2414H)</t>
  </si>
  <si>
    <t>70009585 (E2215HV)
70008339 (P1914S)
70008307 (P2414H)</t>
  </si>
  <si>
    <t>70009574 (E2215HV)
70008340 (P1914S)
70008319 (P2414H)</t>
  </si>
  <si>
    <t>70009575 (E2215HV)
70008341 (P1914S)
70008320 (P2414H)</t>
  </si>
  <si>
    <t>70009570 (E2215HV)
70008779 (P1914S)
70008780 (P2414H)</t>
  </si>
  <si>
    <t>70009571 (E2215HV)
70008784 (P1914S)
70008785 (P2414H)</t>
  </si>
  <si>
    <t>70009572 (E2215HV)
70008806 (P1914S)
70008807 (P2414H)</t>
  </si>
  <si>
    <t>70009471 (E2215HV)
70009480 (P1914S)
70009489 (P2414H)</t>
  </si>
  <si>
    <t>70009576 (E2215HV)
70008811 (P1914S)
70008812 (P2414H)</t>
  </si>
  <si>
    <t>70009602 (E2215HV)
70008593 (P1914S)
70008594 (P2414H)</t>
  </si>
  <si>
    <t>70009592 (E2215HV)
70008598 (P1914S)
70008599 (P2414H)</t>
  </si>
  <si>
    <t>70009470 (E2215HV)
70009479 (P1914S)
70009488 (P2414H)</t>
  </si>
  <si>
    <t>70011514 (E2215HV)
70011449 (P1914S)
70011493 (P2414H)</t>
  </si>
  <si>
    <t>70009472 (E2215HV)
70009481 (P1914S)
70009490 (P2414H)</t>
  </si>
  <si>
    <t>70009475 (E2215HV)
70009484 (P1914S)
70009493 (P2414H)</t>
  </si>
  <si>
    <t>70011421 (E2215HV)
70011453 (P1914S)
70011497 (P2414H)</t>
  </si>
  <si>
    <t>70010512 (E2215HV)
70010491 (P1914S)
70010500 (P2414H)</t>
  </si>
  <si>
    <t>70010507 (E2215HV)
70010516 (P1914S)
70010492 (P2414H)</t>
  </si>
  <si>
    <t>70010508 (E2215HV)
70010487 (P1914S)
70010493 (P2414H)</t>
  </si>
  <si>
    <t>70010510 (E2215HV)
70010489 (P1914S)
70010495 (P2414H)</t>
  </si>
  <si>
    <t>70010511 (E2215HV)
70010490 (P1914S)
70010486 (P2414H)</t>
  </si>
  <si>
    <t>70011348
70011338</t>
  </si>
  <si>
    <t>$30
$40</t>
  </si>
  <si>
    <t>70011346
70011336</t>
  </si>
  <si>
    <t>70011347
70011337</t>
  </si>
  <si>
    <t>70011343
70011333</t>
  </si>
  <si>
    <t>70011266
70011267</t>
  </si>
  <si>
    <t>70011344
70011334</t>
  </si>
  <si>
    <t>70011345
70011335</t>
  </si>
  <si>
    <t>70011365
70011326</t>
  </si>
  <si>
    <t>70011515 (E2215HV)
70011450 (P1914S)
70011494 (P2414H)</t>
  </si>
  <si>
    <t>70011520 (E2215HV)
70011470 (P1914S)
70011407 (P2414H)</t>
  </si>
  <si>
    <t>70009594 (E2215HV)
70008485 (P1914S)
70008486 (P2414H)</t>
  </si>
  <si>
    <t>70009596 (E2215HV)
70008643 (P1914S)
70008644 (P2414H)</t>
  </si>
  <si>
    <t>70009587 (E2215HV)
70008648 (P1914S)
70008649 (P2414H)</t>
  </si>
  <si>
    <t>70009588 (E2215HV)
70008342 (P1914S)
70008321 (P2414H)</t>
  </si>
  <si>
    <t>70009612 (E2215HV)
70008296 (P1914S)
70008322 (P2414H)</t>
  </si>
  <si>
    <t>70009613 (E2215HV)
70008297 (P1914S)
70008323 (P2414H)</t>
  </si>
  <si>
    <t>70009614 (E2215HV)
70008298 (P1914S)
70008324 (P2414H)</t>
  </si>
  <si>
    <t>70009558 (E2215HV)
70008299 (P1914S)
70008325 (P2414H)</t>
  </si>
  <si>
    <t>70009559 (E2215HV)
70008300 (P1914S)
70008326 (P2414H)</t>
  </si>
  <si>
    <t>70009604 (E2215HV)
70008301 (P1914S)
70008327 (P2414H)</t>
  </si>
  <si>
    <t>70009605 (E2215HV)
70008302 (P1914S)
70008328 (P2414H)</t>
  </si>
  <si>
    <t>70011507 (E2215HV)
70011442 (P1914S)
70011486 (P2414H)</t>
  </si>
  <si>
    <t>70011523 (E2215HV)
70011473 (P1914S)
70011461 (P2414H)</t>
  </si>
  <si>
    <t>70011512 (E2215HV)
70011447 (P1914S)
70011491 (P2414H)</t>
  </si>
  <si>
    <t>70011416 (E2215HV)
70011424 (P1914S)
70011456 (P2414H)</t>
  </si>
  <si>
    <t>70011509 (E2215HV)
70011444 (P1914S)
70011488 (P2414H)</t>
  </si>
  <si>
    <t>70009474 (E2215HV)
70009483 (P1914S)
70009492 (P2414H)</t>
  </si>
  <si>
    <t>70011508 (E2215HV)
70011443 (P1914S)
70011487 (P2414H)</t>
  </si>
  <si>
    <t>70008480 (P1914S)
70008481 (P2414H)</t>
  </si>
  <si>
    <t>$30
$30</t>
  </si>
  <si>
    <t>70011408 (E2215HV)
70011436 (P1914S)
70011501 (P2414H)</t>
  </si>
  <si>
    <t>70011485 (E2215HV)
70011467 (P1914S)
70011404 (P2414H)</t>
  </si>
  <si>
    <t>70011510 (E2215HV)
70011445 (P1914S)
70011489 (P2414H)</t>
  </si>
  <si>
    <t>70011518 (E2215HV)
70011468 (P1914S)
70011405 (P2414H)</t>
  </si>
  <si>
    <t>70011519 (E2215HV)
70011469 (P1914S)
70011406 (P2414H)</t>
  </si>
  <si>
    <t>70011420 (E2215HV)
70011435 (P1914S)
70011500 (P2414H)</t>
  </si>
  <si>
    <t>70011410 (E2215HV)
70011438 (P1914S)
70011503 (P2414H)</t>
  </si>
  <si>
    <t>70011411 (E2215HV)
70011439 (P1914S)
70011504 (P2414H)</t>
  </si>
  <si>
    <t>70011409 (E2215HV)
70011437 (P1914S)
70011502 (P2414H)</t>
  </si>
  <si>
    <t>70011412 (E2215HV)
70011440 (P1914S)
70011505 (P2414H)</t>
  </si>
  <si>
    <t>70011511 (E2215HV)
70011446 (P1914S)
70011490 (P2414H)</t>
  </si>
  <si>
    <t>70011476 (E2215HV)
70011426 (P1914S)
70011458 (P2414H)</t>
  </si>
  <si>
    <t>70011477 (E2215HV)
70011427 (P1914S)
70011396 (P2414H)</t>
  </si>
  <si>
    <t>70011478 (E2215HV)
70011428 (P1914S)
70011397 (P2414H)</t>
  </si>
  <si>
    <t>70011475 (E2215HV)
70011425 (P1914S)
70011457 (P2414H)</t>
  </si>
  <si>
    <t>70011414 (E2215HV)
70011422 (P1914S)
70011454 (P2414H)</t>
  </si>
  <si>
    <t>70011415 (E2215HV)
70011423 (P1914S)
70011455 (P2414H)</t>
  </si>
  <si>
    <t>70011547 (E2215HV)
70011529 (P1914S)
70011538 (P2414H)</t>
  </si>
  <si>
    <t>70011548 (E2215HV)
70011530 (P1914S)
70011539 (P2414H)</t>
  </si>
  <si>
    <t>70011551 (E2215HV)
70011546 (P1914S)
70011540 (P2414H)</t>
  </si>
  <si>
    <t>70011552 (E2215HV)
70011531 (P1914S)
70011541 (P2414H)</t>
  </si>
  <si>
    <t>70011553 (E2215HV)
70011532 (P1914S)
70011542 (P2414H)</t>
  </si>
  <si>
    <t>70011554 (E2215HV)
70011533 (P1914S)
70011543 (P2414H)</t>
  </si>
  <si>
    <t>70011555 (E2215HV)
70011534 (P1914S)
70011544 (P2414H)</t>
  </si>
  <si>
    <t>Desktop Memory</t>
  </si>
  <si>
    <t>Notebook Memory</t>
  </si>
  <si>
    <t>16GB Cert Memory Module for Select Servers 2Rx4 RDIMM 1333MHz</t>
  </si>
  <si>
    <t>2 GB Certified Replacement Memory Module for Select Dell Systems - 1600MHz LV</t>
  </si>
  <si>
    <t>4 GB Certified Replacement Memory Module for Select Dell Systems</t>
  </si>
  <si>
    <t>8 GB Certified Replacement Memory Module for Select Dell Systems - 2RX8 RDIMM 1600MHz</t>
  </si>
  <si>
    <t>4GB Optiplex 3010, 7010, 9010</t>
  </si>
  <si>
    <t>2GB Optiplex</t>
  </si>
  <si>
    <t>8 GB Certified Memory</t>
  </si>
  <si>
    <t>4 GB Memory</t>
  </si>
  <si>
    <t>2 GB Memory 1600MHz LV</t>
  </si>
  <si>
    <t>8GB Optiplex 7010, 9010</t>
  </si>
  <si>
    <t>Wired Mouse</t>
  </si>
  <si>
    <t>MS111 USB Optical Mouse</t>
  </si>
  <si>
    <t>KM714 Wireless Keyboard and Mouse Combo for select Dell Systems</t>
  </si>
  <si>
    <t>Wireless Mouse WM324</t>
  </si>
  <si>
    <t>KM714 Wireless Keyboard and Mouse Combo for Select Dell Systems</t>
  </si>
  <si>
    <t>WM123</t>
  </si>
  <si>
    <t>WM514</t>
  </si>
  <si>
    <t>Wireless Bluetooth Travel Mouse</t>
  </si>
  <si>
    <t xml:space="preserve">WM524 </t>
  </si>
  <si>
    <t>Bluetooth Mouse</t>
  </si>
  <si>
    <t>KB212-B USB 104 Quiet Key Keyboard</t>
  </si>
  <si>
    <t>KB522 Business Multimedia Keyboard</t>
  </si>
  <si>
    <t>Keyboard Smartcard USB</t>
  </si>
  <si>
    <t>MM Kybd for Chrome - KB115 (580-ACYF)</t>
  </si>
  <si>
    <t>Tablet Keyboard - Slim (332-2366)</t>
  </si>
  <si>
    <t>Tablet Wireless Keyboard</t>
  </si>
  <si>
    <t>Tablet Keyboard - Mobile (332-2365)</t>
  </si>
  <si>
    <t>Chrome Keyboard</t>
  </si>
  <si>
    <t>Smartcard Keyboard</t>
  </si>
  <si>
    <t>Tablet Keyboard</t>
  </si>
  <si>
    <t>Networking Transceiver SFP+ 10GbE SR 850nm Wavelength 300m Reach (331-5311)</t>
  </si>
  <si>
    <t>Networking,Cable,40GbE (QSFP+) to 4 x 10GbE SFP+ Passive Copper Breakout Cable, 5m, Cust Kit (332-1661)</t>
  </si>
  <si>
    <t>Networking, Cable, QSFP+ to QSFP+, 40GbE Passive Copper Direct Attach Cable, 1 Meter, Cust Kit (332-1662)</t>
  </si>
  <si>
    <t>Networking Transceiver SFP+ 10GbE LRM 1310nm Wavelength 220m reach on MMF (430-4909)</t>
  </si>
  <si>
    <t>Networking Transceiver SFP+ 10GbE LR 1310nm Wavelength 10km Reach (331-5310)</t>
  </si>
  <si>
    <t>Networking Transceiver SFP 1000BASE-LX 1310nm Wavelength 10km Reach (331-5309)</t>
  </si>
  <si>
    <t>Networking Cable SFP+ to SFP+ 10GbE Copper Twinax Direct Attach Cable - 7 Meters (332-1667)</t>
  </si>
  <si>
    <t>Networking Cable SFP+ to SFP+ 10GbE Copper Twinax Direct Attach Cable - 5 Meters (332-1666)</t>
  </si>
  <si>
    <t>Networking Cable SFP+ to SFP+ 10GbE Copper Twinax Direct Attach Cable - 3 Meters (332-1368)</t>
  </si>
  <si>
    <t>Networking Cable SFP+ to SFP+ 10GbE Copper Twinax Direct Attach Cable - 1 Meter (332-1665)</t>
  </si>
  <si>
    <t>Networking Cable SFP+ to SFP+ 10GbE Copper Twinax Direct Attach Cable - 0.5 Meter (332-1664)</t>
  </si>
  <si>
    <t>Notebook Case</t>
  </si>
  <si>
    <t>Tablet Case</t>
  </si>
  <si>
    <t>Lamp</t>
  </si>
  <si>
    <t>Wall Mount Bracket for the Dell S510 and 520 Projector</t>
  </si>
  <si>
    <t>Wall Mount</t>
  </si>
  <si>
    <t>Wireless Keyboard / Mouse</t>
  </si>
  <si>
    <t>Vesa Mount</t>
  </si>
  <si>
    <t>Chrome</t>
  </si>
  <si>
    <t>Cable Adapter</t>
  </si>
  <si>
    <t>Universal Dock and Monitor Stand - MKS14 (452-BBIR)</t>
  </si>
  <si>
    <t>DisplayPort to DVI Single-Link Adapter (8K5HD)</t>
  </si>
  <si>
    <t>Adapter - Mini DisplayPort to VGA  (RG14P)</t>
  </si>
  <si>
    <t>Display Port to DVI  Single Link Adapter</t>
  </si>
  <si>
    <t>Mini Display Port to VGACompatibility This product is compatible with the following systems:  Latitude 3340 Latitude E7240 Latitude E7440 Precision M3800 XPS 12 XPS 13 XPS 13 (9333) XPS 14 (L421X) XPS 15 (9530)</t>
  </si>
  <si>
    <t>AC511 Speaker Bar for new P2314H monitors</t>
  </si>
  <si>
    <t>AX510 SoundBar UltraSharp and Professional Series</t>
  </si>
  <si>
    <t>AC511 Speaker Bar</t>
  </si>
  <si>
    <t>AX510PA Sound Bar   Entry Level Only</t>
  </si>
  <si>
    <t>AX210 SPEAKERS,BLK</t>
  </si>
  <si>
    <t>AX210 USB Stereo Speaker System</t>
  </si>
  <si>
    <t>Monitor Speaker Bar</t>
  </si>
  <si>
    <t>Opti Micro</t>
  </si>
  <si>
    <t>Opti MICRO Console enclosure with Optical  DVD-RW Drive (492-BBMI)</t>
  </si>
  <si>
    <t>Opti MICRO Console enclosure with Optical  DVD-RW Drive</t>
  </si>
  <si>
    <t>DDP|E</t>
  </si>
  <si>
    <t>Enterprise DDPE w/ 3Y ProSupport</t>
  </si>
  <si>
    <t>Enterprise DDPE 1yr Boxed Solution</t>
  </si>
  <si>
    <t>Personal DDPE 1yr Boxed Solution</t>
  </si>
  <si>
    <t>Personal DDPE w/ 3yr ProSupport</t>
  </si>
  <si>
    <t>Enterprise DDPE w/ 1yr ProSupport</t>
  </si>
  <si>
    <t>Personal DDPE w/ 1yr ProSupport</t>
  </si>
  <si>
    <t>45 WHr 4-Cell Primary Battery for Dell Latitude E7240 Laptops (451-BBFX)</t>
  </si>
  <si>
    <t>47 WHr 4-Cell Primary Battery for Dell Latitude E7440 Laptops (451-BBFV)</t>
  </si>
  <si>
    <t>60 WHr 6-Cell Lithium-Ion Primary Battery for Dell Latitude E5430/ E5530/ E6430/ E6430 ATG/ E6530 Laptops</t>
  </si>
  <si>
    <t>45 WHr 4-Cell Primary Battery for Dell Latitude E7240 Laptops</t>
  </si>
  <si>
    <t>47 WHr 4-Cell Primary Battery for Dell Latitude E7440 Laptops</t>
  </si>
  <si>
    <t>Desktop</t>
  </si>
  <si>
    <t>Notebook</t>
  </si>
  <si>
    <t>E-View Stand</t>
  </si>
  <si>
    <t>Laptop Stand</t>
  </si>
  <si>
    <t xml:space="preserve">  DELL SonicWALL North America Partner Price List - Effective June 1, 2015</t>
  </si>
  <si>
    <t>DELL GLOBAL A SKU</t>
  </si>
  <si>
    <t>SonicWALL SKU</t>
  </si>
  <si>
    <t xml:space="preserve">SonicWALL Product Description </t>
  </si>
  <si>
    <t>MSRP (USD)</t>
  </si>
  <si>
    <t>Partner Direct Discount Eligible? (Y/N)</t>
  </si>
  <si>
    <t>Special Requirements</t>
  </si>
  <si>
    <t>Notes</t>
  </si>
  <si>
    <t>SonicWALL SuperMassive E10800</t>
  </si>
  <si>
    <t>SuperMassive E10800, 6 SFP+ 10GbE Ports, 16 SFP 1GbE Ports, Dual Fans, Dual AC Power Supplies</t>
  </si>
  <si>
    <t>A6869741</t>
  </si>
  <si>
    <t>01-SSC-8856</t>
  </si>
  <si>
    <t>SuperMassive E10800</t>
  </si>
  <si>
    <t>No - Deal Reg Eligible</t>
  </si>
  <si>
    <t>SNWL Authorization Required</t>
  </si>
  <si>
    <t>A7483551</t>
  </si>
  <si>
    <t>01-SSC-9554</t>
  </si>
  <si>
    <t>Intrusion Prevention and Anti-Malware For E10800 (1 Yr)</t>
  </si>
  <si>
    <t>A7483552</t>
  </si>
  <si>
    <t>01-SSC-9555</t>
  </si>
  <si>
    <t>Intrusion Prevention and Anti-Malware For E10800 (2 Yr)</t>
  </si>
  <si>
    <t>A7483553</t>
  </si>
  <si>
    <t>01-SSC-9556</t>
  </si>
  <si>
    <t>Intrusion Prevention and Anti-Malware For E10800 (3 Yr)</t>
  </si>
  <si>
    <t>A7483554</t>
  </si>
  <si>
    <t>01-SSC-9557</t>
  </si>
  <si>
    <t>Content Filtering Premium Business Edition For E10800 (1 Yr)</t>
  </si>
  <si>
    <t>A7483555</t>
  </si>
  <si>
    <t>01-SSC-9558</t>
  </si>
  <si>
    <t>Content Filtering Premium Business Edition For E10800 (2 Yr)</t>
  </si>
  <si>
    <t>A7483556</t>
  </si>
  <si>
    <t>01-SSC-9559</t>
  </si>
  <si>
    <t>Content Filtering Premium Business Edition For E10800 (3 Yr)</t>
  </si>
  <si>
    <t>A7483557</t>
  </si>
  <si>
    <t>01-SSC-9560</t>
  </si>
  <si>
    <t>Application Intelligence, Application Control, App Flow Visualization For  E10800 (1 Yr)</t>
  </si>
  <si>
    <t>A7483558</t>
  </si>
  <si>
    <t>01-SSC-9561</t>
  </si>
  <si>
    <t>Application Intelligence, Application Control, App Flow Visualization For  E10800 (2 Yr)</t>
  </si>
  <si>
    <t>A7483559</t>
  </si>
  <si>
    <t>01-SSC-9562</t>
  </si>
  <si>
    <t>Application Intelligence, Application Control, App Flow Visualization For  E10800 (3 Yr)</t>
  </si>
  <si>
    <t>A7483560</t>
  </si>
  <si>
    <t>01-SSC-9563</t>
  </si>
  <si>
    <t>Intrusion Prevention, Application Control and Anti-Malware For  E10800 (1 Yr)</t>
  </si>
  <si>
    <t>A7483561</t>
  </si>
  <si>
    <t>01-SSC-9564</t>
  </si>
  <si>
    <t>Intrusion Prevention, Application Control and Anti-Malware For  E10800 (2 Yr)</t>
  </si>
  <si>
    <t>A7483562</t>
  </si>
  <si>
    <t>01-SSC-9565</t>
  </si>
  <si>
    <t>Intrusion Prevention, Application Control and Anti-Malware For  E10800 (3 Yr)</t>
  </si>
  <si>
    <t>A7483563</t>
  </si>
  <si>
    <t>01-SSC-9566</t>
  </si>
  <si>
    <t>Platinum 24x7 Support For SuperMassive E10800 (1 Yr)</t>
  </si>
  <si>
    <t>A7483564</t>
  </si>
  <si>
    <t>01-SSC-9567</t>
  </si>
  <si>
    <t>Platinum 24x7 Support For SuperMassive E10800 (2 Yr)</t>
  </si>
  <si>
    <t>A7483565</t>
  </si>
  <si>
    <t>01-SSC-9568</t>
  </si>
  <si>
    <t>Platinum 24x7 Support For SuperMassive E10800 (3 Yr)</t>
  </si>
  <si>
    <t>A7483566</t>
  </si>
  <si>
    <t>01-SSC-9569</t>
  </si>
  <si>
    <t>CGSS - Application Control, Threat Prevention, CFS and Platinum 24x7 Support For E10800 (1 Yr)</t>
  </si>
  <si>
    <t>A7483567</t>
  </si>
  <si>
    <t>01-SSC-9570</t>
  </si>
  <si>
    <t>CGSS - Application Control, Threat Prevention, CFS and Platinum 24x7 Support For E10800 (2 Yr)</t>
  </si>
  <si>
    <t>A7483568</t>
  </si>
  <si>
    <t>01-SSC-9571</t>
  </si>
  <si>
    <t>CGSS - Application Control, Threat Prevention, CFS and Platinum 24x7 Support For E10800 (3 Yr)</t>
  </si>
  <si>
    <t>A7483569</t>
  </si>
  <si>
    <t>01-SSC-3382</t>
  </si>
  <si>
    <t>SonicWALL Analyzer Reporting Software For NSA 5600, 6600, E-Class, and SuperMassive Products</t>
  </si>
  <si>
    <t>SonicWALL Analyzer Reporting Software For NSA E-Class and SuperMassive Products</t>
  </si>
  <si>
    <t xml:space="preserve"> SonicWALL Analyzer Reporting Software for NSA E-Class and Supermassive Products</t>
  </si>
  <si>
    <t>SonicWALL Global Management System/UMA</t>
  </si>
  <si>
    <t>SFP/SFP+ Modules For E-Class/SuperMassive Series</t>
  </si>
  <si>
    <t>SFP/SFP+ Transcievers (Contact SE for full list of supported SFP/SFP+ Modules)</t>
  </si>
  <si>
    <t>Dell Firewall SSL VPN User Licenses</t>
  </si>
  <si>
    <t>Go To Top</t>
  </si>
  <si>
    <t>SonicWALL SuperMassive E10400</t>
  </si>
  <si>
    <t>SuperMassive E10400, 6 SFP+ 10GbE Ports, 16 SFP 1GbE Ports, Dual Fans, Dual AC Power Supplies</t>
  </si>
  <si>
    <t>A6869783</t>
  </si>
  <si>
    <t>01-SSC-8881</t>
  </si>
  <si>
    <t>SuperMassive E10400</t>
  </si>
  <si>
    <t>A7483570</t>
  </si>
  <si>
    <t>01-SSC-9536</t>
  </si>
  <si>
    <t>Intrusion Prevention and Anti-Malware For E10400 (1 Yr)</t>
  </si>
  <si>
    <t>A7483571</t>
  </si>
  <si>
    <t>01-SSC-9537</t>
  </si>
  <si>
    <t>Intrusion Prevention and Anti-Malware For E10400 (2 Yr)</t>
  </si>
  <si>
    <t>A7483572</t>
  </si>
  <si>
    <t>01-SSC-9538</t>
  </si>
  <si>
    <t>Intrusion Prevention and Anti-Malware For E10400 (3 Yr)</t>
  </si>
  <si>
    <t>A7483573</t>
  </si>
  <si>
    <t>01-SSC-9539</t>
  </si>
  <si>
    <t>Content Filtering Premium Business Edition For E10400 (1 Yr)</t>
  </si>
  <si>
    <t>A7483574</t>
  </si>
  <si>
    <t>01-SSC-9540</t>
  </si>
  <si>
    <t>Content Filtering Premium Business Edition For E10400 (2 Yr)</t>
  </si>
  <si>
    <t>A7483575</t>
  </si>
  <si>
    <t>01-SSC-9541</t>
  </si>
  <si>
    <t>Content Filtering Premium Business Edition For E10400 (3 Yr)</t>
  </si>
  <si>
    <t>A7483576</t>
  </si>
  <si>
    <t>01-SSC-9542</t>
  </si>
  <si>
    <t>Application Intelligence, Application Control, App Flow Visualization For  E10400 (1 Yr)</t>
  </si>
  <si>
    <t>A7483577</t>
  </si>
  <si>
    <t>01-SSC-9543</t>
  </si>
  <si>
    <t>Application Intelligence, Application Control, App Flow Visualization For  E10400 (2 Yr)</t>
  </si>
  <si>
    <t>A7483578</t>
  </si>
  <si>
    <t>01-SSC-9544</t>
  </si>
  <si>
    <t>Application Intelligence, Application Control, App Flow Visualization For  E10400 (3 Yr)</t>
  </si>
  <si>
    <t>A7483579</t>
  </si>
  <si>
    <t>01-SSC-9545</t>
  </si>
  <si>
    <t>Intrusion Prevention, Application Control and Anti-Malware For E10400 (1 Yr)</t>
  </si>
  <si>
    <t>A7483580</t>
  </si>
  <si>
    <t>01-SSC-9546</t>
  </si>
  <si>
    <t>Intrusion Prevention, Application Control and Anti-Malware For  E10400 (2 Yr)</t>
  </si>
  <si>
    <t>A7483581</t>
  </si>
  <si>
    <t>01-SSC-9547</t>
  </si>
  <si>
    <t>Intrusion Prevention, Application Control and Anti-Malware For  E10400 (3 Yr)</t>
  </si>
  <si>
    <t>A7483582</t>
  </si>
  <si>
    <t>01-SSC-9548</t>
  </si>
  <si>
    <t>Platinum 24x7 Support For SuperMassive E10400 (1 Yr)</t>
  </si>
  <si>
    <t>A7483583</t>
  </si>
  <si>
    <t>01-SSC-9549</t>
  </si>
  <si>
    <t>Platinum 24x7 Support For SuperMassive E10400 (2 Yr)</t>
  </si>
  <si>
    <t>A7483584</t>
  </si>
  <si>
    <t>01-SSC-9550</t>
  </si>
  <si>
    <t>Platinum 24x7 Support For SuperMassive E10400 (3 Yr)</t>
  </si>
  <si>
    <t>A7483585</t>
  </si>
  <si>
    <t>01-SSC-9551</t>
  </si>
  <si>
    <t>CGSS - Application Control, Threat Prevention, CFS and Platinum 24x7 Support For E10400 (1 Yr)</t>
  </si>
  <si>
    <t>A7483586</t>
  </si>
  <si>
    <t>01-SSC-9552</t>
  </si>
  <si>
    <t>CGSS - Application Control, Threat Prevention, CFS and Platinum 24x7 Support For E10400 (2 Yr)</t>
  </si>
  <si>
    <t>A7483587</t>
  </si>
  <si>
    <t>01-SSC-9553</t>
  </si>
  <si>
    <t>CGSS - Application Control, Threat Prevention, CFS and Platinum 24x7 Support For E10400 (3 Yr)</t>
  </si>
  <si>
    <t>SonicWALL SuperMassive E10200</t>
  </si>
  <si>
    <t>SuperMassive E10200, 6 SFP+ 10GbE Ports, 16 SFP 1GbE Ports, Dual Fans, Dual AC Power Supplies</t>
  </si>
  <si>
    <t>A7004377</t>
  </si>
  <si>
    <t>01-SSC-8882</t>
  </si>
  <si>
    <t>SuperMassive E10200</t>
  </si>
  <si>
    <t>A7483588</t>
  </si>
  <si>
    <t>01-SSC-9518</t>
  </si>
  <si>
    <t>Intrusion Prevention and Anti-Malware For E10200 (1 Yr)</t>
  </si>
  <si>
    <t>A7483589</t>
  </si>
  <si>
    <t>01-SSC-9519</t>
  </si>
  <si>
    <t>Intrusion Prevention and Anti-Malware For E10200 (2 Yr)</t>
  </si>
  <si>
    <t>A7483590</t>
  </si>
  <si>
    <t>01-SSC-9520</t>
  </si>
  <si>
    <t>Intrusion Prevention and Anti-Malware For E10200 (3 Yr)</t>
  </si>
  <si>
    <t>A7483591</t>
  </si>
  <si>
    <t>01-SSC-9521</t>
  </si>
  <si>
    <t>Content Filtering Premium Business Edition For E10200 (1 Yr)</t>
  </si>
  <si>
    <t>A7483592</t>
  </si>
  <si>
    <t>01-SSC-9522</t>
  </si>
  <si>
    <t>Content Filtering Premium Business Edition For E10200 (2 Yr)</t>
  </si>
  <si>
    <t>A7483593</t>
  </si>
  <si>
    <t>01-SSC-9523</t>
  </si>
  <si>
    <t>Content Filtering Premium Business Edition For E10200 (3 Yr)</t>
  </si>
  <si>
    <t>A7483594</t>
  </si>
  <si>
    <t>01-SSC-9524</t>
  </si>
  <si>
    <t>Application Intelligence, Application Control, App Flow Visualization For  E10200 (1 Yr)</t>
  </si>
  <si>
    <t>A7483595</t>
  </si>
  <si>
    <t>01-SSC-9525</t>
  </si>
  <si>
    <t>Application Intelligence, Application Control, App Flow Visualization For  E10200 (2 Yr)</t>
  </si>
  <si>
    <t>A7483596</t>
  </si>
  <si>
    <t>01-SSC-9526</t>
  </si>
  <si>
    <t>Application Intelligence, Application Control, App Flow Visualization For  E10200 (3 Yr)</t>
  </si>
  <si>
    <t>A7483597</t>
  </si>
  <si>
    <t>01-SSC-9527</t>
  </si>
  <si>
    <t>Intrusion Prevention, Application Control and Anti-Malware For  E10200 (1 Yr)</t>
  </si>
  <si>
    <t>A7483598</t>
  </si>
  <si>
    <t>01-SSC-9528</t>
  </si>
  <si>
    <t>Intrusion Prevention, Application Control and Anti-Malware For  E10200 (2 Yr)</t>
  </si>
  <si>
    <t>A7483599</t>
  </si>
  <si>
    <t>01-SSC-9529</t>
  </si>
  <si>
    <t>Intrusion Prevention, Application Control and Anti-Malware For  E10200 (3 Yr)</t>
  </si>
  <si>
    <t>A7483600</t>
  </si>
  <si>
    <t>01-SSC-9530</t>
  </si>
  <si>
    <t>Platinum 24x7 Support For SuperMassive E10200 (1 Yr)</t>
  </si>
  <si>
    <t>A7483601</t>
  </si>
  <si>
    <t>01-SSC-9531</t>
  </si>
  <si>
    <t>Platinum 24x7 Support For SuperMassive E10200 (2 Yr)</t>
  </si>
  <si>
    <t>A7483602</t>
  </si>
  <si>
    <t>01-SSC-9532</t>
  </si>
  <si>
    <t>Platinum 24x7 Support For SuperMassive E10200 (3 Yr)</t>
  </si>
  <si>
    <t>A7483603</t>
  </si>
  <si>
    <t>01-SSC-9533</t>
  </si>
  <si>
    <t>CGSS - Application Control, Threat Prevention, CFS and Platinum 24x7 Support For E10200 (1 Yr)</t>
  </si>
  <si>
    <t>A7483604</t>
  </si>
  <si>
    <t>01-SSC-9534</t>
  </si>
  <si>
    <t>CGSS - Application Control, Threat Prevention, CFS and Platinum 24x7 Support For E10200 (2 Yr)</t>
  </si>
  <si>
    <t>A7483605</t>
  </si>
  <si>
    <t>01-SSC-9535</t>
  </si>
  <si>
    <t>CGSS - Application Control, Threat Prevention, CFS and Platinum 24x7 Support For E10200 (3 Yr)</t>
  </si>
  <si>
    <t>SonicWALL SuperMassive 9800</t>
  </si>
  <si>
    <t>SuperMassive 9800, 4 SFP+ 10GbE Ports, 12 SFP 1GbE Ports, 8 Copper GbE Ports, 1GbE Mgmt Interfaces, Dual Fans, Dual AC Power Supplies, Dual SSD</t>
  </si>
  <si>
    <t>A8013077</t>
  </si>
  <si>
    <t>01-SSC-0200</t>
  </si>
  <si>
    <t>Dell SonicWALL SuperMassive 9800</t>
  </si>
  <si>
    <t>Includes  BGP, Stateful HA and A/A DPI, A/A Clustering licensing and DPI-SSL (applicable with Gateway Security Services)</t>
  </si>
  <si>
    <t>A8013078</t>
  </si>
  <si>
    <t>01-SSC-0801</t>
  </si>
  <si>
    <t>Dell SonicWALL SuperMassive 9800 High Availability</t>
  </si>
  <si>
    <t>High Availability unit for Active/Passive deployments only. Not suitable for Active/Active or for stand-alone operation</t>
  </si>
  <si>
    <t>A8122138</t>
  </si>
  <si>
    <t>01-SSC-0802</t>
  </si>
  <si>
    <t>DELL SONICWALL SUPERMASSIVE 9800 TOTALSECURE 1YR</t>
  </si>
  <si>
    <t>Firewall and 1 year CGSS bundle</t>
  </si>
  <si>
    <t>A8013082</t>
  </si>
  <si>
    <t>01-SSC-0809</t>
  </si>
  <si>
    <t>Comprehensive Gateway Security Suite Bundle for SuperMassive 9800 (1 Yr)</t>
  </si>
  <si>
    <t>BEST VALUE-Comprehensive Security Suite subscription includes Intrusion Prevention, Gateway Anti-Virus, Anti-Spyware, Application Control &amp; Visualization, Cloud AV, Content Filtering Premium Service, Botnet filtering, GeoIP Identification and 24x7 Support</t>
  </si>
  <si>
    <t>A8013083</t>
  </si>
  <si>
    <t>01-SSC-0810</t>
  </si>
  <si>
    <t>Comprehensive Gateway Security Suite Bundle for SuperMassive 9800 (2 Yr)</t>
  </si>
  <si>
    <t>A8013084</t>
  </si>
  <si>
    <t>01-SSC-0811</t>
  </si>
  <si>
    <t>Comprehensive Gateway Security Suite Bundle for SuperMassive 9800 (3 Yr)</t>
  </si>
  <si>
    <t>A8013085</t>
  </si>
  <si>
    <t>01-SSC-0812</t>
  </si>
  <si>
    <t>Comprehensive Gateway Security Suite Bundle for SuperMassive 9800 (4 Yr)</t>
  </si>
  <si>
    <t>A8013086</t>
  </si>
  <si>
    <t>01-SSC-0813</t>
  </si>
  <si>
    <t>Comprehensive Gateway Security Suite Bundle for SuperMassive 9800 (5 Yr)</t>
  </si>
  <si>
    <t>A8013087</t>
  </si>
  <si>
    <t>01-SSC-0821</t>
  </si>
  <si>
    <t>Content Filtering Service Premium Edition for SuperMassive 9800 (1 Yr)</t>
  </si>
  <si>
    <t xml:space="preserve">Provides URL filtering allowing organizations to enforce acceptable use policy, manage productivity and increase security for online activities using 56 unique  URL categories.  </t>
  </si>
  <si>
    <t>A8013088</t>
  </si>
  <si>
    <t>01-SSC-0822</t>
  </si>
  <si>
    <t>Content Filtering Service Premium Edition for SuperMassive 9800 (2 Yr)</t>
  </si>
  <si>
    <t>A8013089</t>
  </si>
  <si>
    <t>01-SSC-0823</t>
  </si>
  <si>
    <t>Content Filtering Service Premium Edition for SuperMassive 9800 (3 Yr)</t>
  </si>
  <si>
    <t>A8013090</t>
  </si>
  <si>
    <t>01-SSC-0824</t>
  </si>
  <si>
    <t>Content Filtering Service Premium Edition for SuperMassive 9800 (4 Yr)</t>
  </si>
  <si>
    <t>A8013091</t>
  </si>
  <si>
    <t>01-SSC-0825</t>
  </si>
  <si>
    <t>Content Filtering Service Premium Edition for SuperMassive 9800 (5 Yr)</t>
  </si>
  <si>
    <t>A8013092</t>
  </si>
  <si>
    <t>01-SSC-0839</t>
  </si>
  <si>
    <t>Intrusion Prevention, Anti-Malware and Application Control for SuperMassive 9800 (1 Yr)</t>
  </si>
  <si>
    <t xml:space="preserve">Core security services bundle that provides real time network threat prevention through low latency Intrusion Prevention Service, Gateway Anti-Virus and Anti-Spyware with a CloudAV cloud-assist capability, along with botnet filtering and GeoIP filtering and reporting.  Also includes Application Intelligence, Control &amp; Visualization for application blocking, reporting or bandwidth shaping.  </t>
  </si>
  <si>
    <t>A8013093</t>
  </si>
  <si>
    <t>01-SSC-0840</t>
  </si>
  <si>
    <t>Intrusion Prevention, Anti-Malware and Application Control for SuperMassive 9800 (2 Yr)</t>
  </si>
  <si>
    <t>A8013094</t>
  </si>
  <si>
    <t>01-SSC-0841</t>
  </si>
  <si>
    <t>Intrusion Prevention, Anti-Malware and Application Control for SuperMassive 9800 (3 Yr)</t>
  </si>
  <si>
    <t>A8013095</t>
  </si>
  <si>
    <t>01-SSC-0842</t>
  </si>
  <si>
    <t>Intrusion Prevention, Anti-Malware and Application Control for SuperMassive 9800 (4 Yr)</t>
  </si>
  <si>
    <t>A8013096</t>
  </si>
  <si>
    <t>01-SSC-0843</t>
  </si>
  <si>
    <t>Intrusion Prevention, Anti-Malware and Application Control for SuperMassive 9800 (5 Yr)</t>
  </si>
  <si>
    <t>A8013097</t>
  </si>
  <si>
    <t>01-SSC-0815</t>
  </si>
  <si>
    <t>Gold 24x7 Support for SuperMassive 9800 (1 Yr)</t>
  </si>
  <si>
    <t>Includes 24x7 telephone, email and Web-based Support, Software and firmware updates, Advance Exchange hardware replacement, access to electronic Support tools and moderated discussion groups.</t>
  </si>
  <si>
    <t>A8013098</t>
  </si>
  <si>
    <t>01-SSC-0816</t>
  </si>
  <si>
    <t>Gold 24x7 Support for SuperMassive 9800 (2 Yr)</t>
  </si>
  <si>
    <t>A8013099</t>
  </si>
  <si>
    <t>01-SSC-0817</t>
  </si>
  <si>
    <t>Gold 24x7 Support for SuperMassive 9800 (3 Yr)</t>
  </si>
  <si>
    <t>A8013100</t>
  </si>
  <si>
    <t>01-SSC-0818</t>
  </si>
  <si>
    <t>Gold 24x7 Support for SuperMassive 9800 (4 Yr)</t>
  </si>
  <si>
    <t>A8013101</t>
  </si>
  <si>
    <t>01-SSC-0819</t>
  </si>
  <si>
    <t>Gold 24x7 Support for SuperMassive 9800 (5 Yr)</t>
  </si>
  <si>
    <t>SFP/SFP+ Modules</t>
  </si>
  <si>
    <t>SonicWALL SuperMassive 9600</t>
  </si>
  <si>
    <t>SuperMassive 9600, 4 SFP+ 10GbE Ports, 12 SFP 1GbE Ports, 8 Copper GbE Ports, 1GbE Mgmt Interfaces, Dual Fans, Dual AC Power Supplies</t>
  </si>
  <si>
    <t>A6833419</t>
  </si>
  <si>
    <t>01-SSC-3880</t>
  </si>
  <si>
    <t>Dell SonicWALL SuperMassive 9600</t>
  </si>
  <si>
    <t>A6833418</t>
  </si>
  <si>
    <t>01-SSC-3881</t>
  </si>
  <si>
    <t>Dell SonicWALL SuperMassive 9600 High Availability</t>
  </si>
  <si>
    <t>A6833446</t>
  </si>
  <si>
    <t>01-SSC-3883</t>
  </si>
  <si>
    <t>Dell SonicWALL SuperMassive 9600 TotalSecure 1 Yr</t>
  </si>
  <si>
    <t>A7483606</t>
  </si>
  <si>
    <t>01-SSC-4100</t>
  </si>
  <si>
    <t>Comprehensive Gateway Security Suite Bundle for SuperMassive 9600 (1 Yr)</t>
  </si>
  <si>
    <t>A7483607</t>
  </si>
  <si>
    <t>01-SSC-4101</t>
  </si>
  <si>
    <t>Comprehensive Gateway Security Suite Bundle for SuperMassive 9600 (2 Yr)</t>
  </si>
  <si>
    <t>A7483608</t>
  </si>
  <si>
    <t>01-SSC-4102</t>
  </si>
  <si>
    <t>Comprehensive Gateway Security Suite Bundle for SuperMassive 9600 (3 Yr)</t>
  </si>
  <si>
    <t>A6833409</t>
  </si>
  <si>
    <t>01-SSC-4103</t>
  </si>
  <si>
    <t>Comprehensive Gateway Security Suite Bundle for SuperMassive 9600 (4 Yr)</t>
  </si>
  <si>
    <t>A6833408</t>
  </si>
  <si>
    <t>01-SSC-4104</t>
  </si>
  <si>
    <t>Comprehensive Gateway Security Suite Bundle for SuperMassive 9600 (5 Yr)</t>
  </si>
  <si>
    <t>A7483609</t>
  </si>
  <si>
    <t>01-SSC-4106</t>
  </si>
  <si>
    <t>Gold 24x7 Support for SuperMassive 9600 (1 Yr)</t>
  </si>
  <si>
    <t>A7483610</t>
  </si>
  <si>
    <t>01-SSC-4107</t>
  </si>
  <si>
    <t>Gold 24x7 Support for SuperMassive 9600 (2 Yr)</t>
  </si>
  <si>
    <t>A7483611</t>
  </si>
  <si>
    <t>01-SSC-4108</t>
  </si>
  <si>
    <t>Gold 24x7 Support for SuperMassive 9600 (3 Yr)</t>
  </si>
  <si>
    <t>A6833458</t>
  </si>
  <si>
    <t>01-SSC-4109</t>
  </si>
  <si>
    <t>Gold 24x7 Support for SuperMassive 9600 (4 Yr)</t>
  </si>
  <si>
    <t>A6833361</t>
  </si>
  <si>
    <t>01-SSC-4110</t>
  </si>
  <si>
    <t>Gold 24x7 Support for SuperMassive 9600 (5 Yr)</t>
  </si>
  <si>
    <t>A7483612</t>
  </si>
  <si>
    <t>01-SSC-4112</t>
  </si>
  <si>
    <t>Content Filtering Service Premium Edition for SuperMassive 9600 (1 Yr)</t>
  </si>
  <si>
    <t>A7483613</t>
  </si>
  <si>
    <t>01-SSC-4113</t>
  </si>
  <si>
    <t>Content Filtering Service Premium Edition for SuperMassive 9600 (2 Yr)</t>
  </si>
  <si>
    <t>A7483614</t>
  </si>
  <si>
    <t>01-SSC-4114</t>
  </si>
  <si>
    <t>Content Filtering Service Premium Edition for SuperMassive 9600 (3 Yr)</t>
  </si>
  <si>
    <t>A6833438</t>
  </si>
  <si>
    <t>01-SSC-4115</t>
  </si>
  <si>
    <t>Content Filtering Service Premium Edition for SuperMassive 9600 (4 Yr)</t>
  </si>
  <si>
    <t>A6833457</t>
  </si>
  <si>
    <t>01-SSC-4116</t>
  </si>
  <si>
    <t>Content Filtering Service Premium Edition for SuperMassive 9600 (5 Yr)</t>
  </si>
  <si>
    <t>A7483615</t>
  </si>
  <si>
    <t>01-SSC-4130</t>
  </si>
  <si>
    <t>Intrusion Prevention, Anti-Malware and Application Control for SuperMassive 9600 (1 Yr)</t>
  </si>
  <si>
    <t>A7483616</t>
  </si>
  <si>
    <t>01-SSC-4131</t>
  </si>
  <si>
    <t>Intrusion Prevention, Anti-Malware and Application Control for SuperMassive 9600 (2 Yr)</t>
  </si>
  <si>
    <t>A7483617</t>
  </si>
  <si>
    <t>01-SSC-4132</t>
  </si>
  <si>
    <t>Intrusion Prevention, Anti-Malware and Application Control for SuperMassive 9600 (3 Yr)</t>
  </si>
  <si>
    <t>A6833386</t>
  </si>
  <si>
    <t>01-SSC-4133</t>
  </si>
  <si>
    <t>Intrusion Prevention, Anti-Malware and Application Control for SuperMassive 9600 (4 Yr)</t>
  </si>
  <si>
    <t>A6833365</t>
  </si>
  <si>
    <t>01-SSC-4134</t>
  </si>
  <si>
    <t>Intrusion Prevention, Anti-Malware and Application Control for SuperMassive 9600 (5 Yr)</t>
  </si>
  <si>
    <t>A7483618</t>
  </si>
  <si>
    <t>01-SSC-4482</t>
  </si>
  <si>
    <t>SuperMassive 9600 High Availability conversion license to standalone unit</t>
  </si>
  <si>
    <t>Converts HA unit to the basic standalone appliance (no services)</t>
  </si>
  <si>
    <t>4 Hour RMA SM 9000 Series</t>
  </si>
  <si>
    <t>SonicWALL SuperMassive 9400</t>
  </si>
  <si>
    <t>SuperMassive 9400, 4 SFP+ 10GbE Ports, 12 SFP 1GbE Ports, 8 Copper GbE Ports, 1GbE Mgmt Interfaces, Dual Fans, Dual AC Power Supplies</t>
  </si>
  <si>
    <t>A6833449</t>
  </si>
  <si>
    <t>01-SSC-3800</t>
  </si>
  <si>
    <t>Dell SonicWALL SuperMassive 9400</t>
  </si>
  <si>
    <t>A6833369</t>
  </si>
  <si>
    <t>01-SSC-3801</t>
  </si>
  <si>
    <t>Dell SonicWALL SuperMassive 9400 High Availability</t>
  </si>
  <si>
    <t>A6833423</t>
  </si>
  <si>
    <t>01-SSC-3803</t>
  </si>
  <si>
    <t>Dell SonicWALL SuperMassive 9400 TotalSecure 1 Yr</t>
  </si>
  <si>
    <t>A7483619</t>
  </si>
  <si>
    <t>01-SSC-4136</t>
  </si>
  <si>
    <t>Comprehensive Gateway Security Suite Bundle for SuperMassive 9400 (1 Yr)</t>
  </si>
  <si>
    <t>A7483620</t>
  </si>
  <si>
    <t>01-SSC-4137</t>
  </si>
  <si>
    <t>Comprehensive Gateway Security Suite Bundle for SuperMassive 9400 (2 Yr)</t>
  </si>
  <si>
    <t>A7483621</t>
  </si>
  <si>
    <t>01-SSC-4138</t>
  </si>
  <si>
    <t>Comprehensive Gateway Security Suite Bundle for SuperMassive 9400 (3 Yr)</t>
  </si>
  <si>
    <t>A6833385</t>
  </si>
  <si>
    <t>01-SSC-4139</t>
  </si>
  <si>
    <t>Comprehensive Gateway Security Suite Bundle for SuperMassive 9400 (4 Yr)</t>
  </si>
  <si>
    <t>A6833464</t>
  </si>
  <si>
    <t>01-SSC-4140</t>
  </si>
  <si>
    <t>Comprehensive Gateway Security Suite Bundle for SuperMassive 9400 (5 Yr)</t>
  </si>
  <si>
    <t>A7483622</t>
  </si>
  <si>
    <t>01-SSC-4142</t>
  </si>
  <si>
    <t>Gold 24x7 Support for SuperMassive 9400 (1 Yr)</t>
  </si>
  <si>
    <t>A7483623</t>
  </si>
  <si>
    <t>01-SSC-4143</t>
  </si>
  <si>
    <t>Gold 24x7 Support for SuperMassive 9400 (2 Yr)</t>
  </si>
  <si>
    <t>A7483624</t>
  </si>
  <si>
    <t>01-SSC-4144</t>
  </si>
  <si>
    <t>Gold 24x7 Support for SuperMassive 9400 (3 Yr)</t>
  </si>
  <si>
    <t>A6833383</t>
  </si>
  <si>
    <t>01-SSC-4145</t>
  </si>
  <si>
    <t>Gold 24x7 Support for SuperMassive 9400 (4 Yr)</t>
  </si>
  <si>
    <t>A6833463</t>
  </si>
  <si>
    <t>01-SSC-4146</t>
  </si>
  <si>
    <t>Gold 24x7 Support for SuperMassive 9400 (5 Yr)</t>
  </si>
  <si>
    <t>A7483625</t>
  </si>
  <si>
    <t>01-SSC-4148</t>
  </si>
  <si>
    <t>Content Filtering Service Premium Edition for SuperMassive 9400 (1 Yr)</t>
  </si>
  <si>
    <t>A7483626</t>
  </si>
  <si>
    <t>01-SSC-4149</t>
  </si>
  <si>
    <t>Content Filtering Service Premium Edition for SuperMassive 9400 (2 Yr)</t>
  </si>
  <si>
    <t>A7483627</t>
  </si>
  <si>
    <t>01-SSC-4150</t>
  </si>
  <si>
    <t>Content Filtering Service Premium Edition for SuperMassive 9400 (3 Yr)</t>
  </si>
  <si>
    <t>A6833410</t>
  </si>
  <si>
    <t>01-SSC-4151</t>
  </si>
  <si>
    <t>Content Filtering Service Premium Edition for SuperMassive 9400 (4 Yr)</t>
  </si>
  <si>
    <t>A6833439</t>
  </si>
  <si>
    <t>01-SSC-4152</t>
  </si>
  <si>
    <t>Content Filtering Service Premium Edition for SuperMassive 9400 (5 Yr)</t>
  </si>
  <si>
    <t>A7483628</t>
  </si>
  <si>
    <t>01-SSC-4166</t>
  </si>
  <si>
    <t>Intrusion Prevention, Anti-Malware and Application Control for SuperMassive 9400 (1 Yr)</t>
  </si>
  <si>
    <t>A7483629</t>
  </si>
  <si>
    <t>01-SSC-4167</t>
  </si>
  <si>
    <t>Intrusion Prevention, Anti-Malware and Application Control for SuperMassive 9400 (2 Yr)</t>
  </si>
  <si>
    <t>A7483630</t>
  </si>
  <si>
    <t>01-SSC-4168</t>
  </si>
  <si>
    <t>Intrusion Prevention, Anti-Malware and Application Control for SuperMassive 9400 (3 Yr)</t>
  </si>
  <si>
    <t>A6833362</t>
  </si>
  <si>
    <t>01-SSC-4169</t>
  </si>
  <si>
    <t>Intrusion Prevention, Anti-Malware and Application Control for SuperMassive 9400 (4 Yr)</t>
  </si>
  <si>
    <t>A6833461</t>
  </si>
  <si>
    <t>01-SSC-4170</t>
  </si>
  <si>
    <t>Intrusion Prevention, Anti-Malware and Application Control for SuperMassive 9400 (5 Yr)</t>
  </si>
  <si>
    <t>A7483631</t>
  </si>
  <si>
    <t>01-SSC-4483</t>
  </si>
  <si>
    <t>SuperMassive 9400 High Availability conversion license to standalone unit</t>
  </si>
  <si>
    <t>SonicWALL SuperMassive 9200</t>
  </si>
  <si>
    <t>SuperMassive 9200, 4 SFP+ 10GbE Ports, 12 SFP 1GbE Ports, 8 Copper GbE Ports, 1GbE Mgmt Interfaces, Dual Fans, Dual AC Power Supplies</t>
  </si>
  <si>
    <t>A6833412</t>
  </si>
  <si>
    <t>01-SSC-3810</t>
  </si>
  <si>
    <t>Dell SonicWALL SuperMassive 9200</t>
  </si>
  <si>
    <t>A6833467</t>
  </si>
  <si>
    <t>01-SSC-3811</t>
  </si>
  <si>
    <t>Dell SonicWALL SuperMassive 9200 High Availability</t>
  </si>
  <si>
    <t>A6833387</t>
  </si>
  <si>
    <t>01-SSC-3813</t>
  </si>
  <si>
    <t>Dell SonicWALL SuperMassive 9200 TotalSecure 1 Yr</t>
  </si>
  <si>
    <t>A7483632</t>
  </si>
  <si>
    <t>01-SSC-4172</t>
  </si>
  <si>
    <t>Comprehensive Gateway Security Suite Bundle for SuperMassive 9200 (1 Yr)</t>
  </si>
  <si>
    <t>A7483633</t>
  </si>
  <si>
    <t>01-SSC-4173</t>
  </si>
  <si>
    <t>Comprehensive Gateway Security Suite Bundle for SuperMassive 9200 (2 Yr)</t>
  </si>
  <si>
    <t>A7483634</t>
  </si>
  <si>
    <t>01-SSC-4174</t>
  </si>
  <si>
    <t>Comprehensive Gateway Security Suite Bundle for SuperMassive 9200 (3 Yr)</t>
  </si>
  <si>
    <t>A6833443</t>
  </si>
  <si>
    <t>01-SSC-4175</t>
  </si>
  <si>
    <t>Comprehensive Gateway Security Suite Bundle for SuperMassive 9200 (4 Yr)</t>
  </si>
  <si>
    <t>A6833470</t>
  </si>
  <si>
    <t>01-SSC-4176</t>
  </si>
  <si>
    <t>Comprehensive Gateway Security Suite Bundle for SuperMassive 9200 (5 Yr)</t>
  </si>
  <si>
    <t>A7483635</t>
  </si>
  <si>
    <t>01-SSC-4178</t>
  </si>
  <si>
    <t>Gold 24x7 Support for SuperMassive 9200 (1 Yr)</t>
  </si>
  <si>
    <t>A7483636</t>
  </si>
  <si>
    <t>01-SSC-4179</t>
  </si>
  <si>
    <t>Gold 24x7 Support for SuperMassive 9200 (2 Yr)</t>
  </si>
  <si>
    <t>A7483637</t>
  </si>
  <si>
    <t>01-SSC-4180</t>
  </si>
  <si>
    <t>Gold 24x7 Support for SuperMassive 9200 (3 Yr)</t>
  </si>
  <si>
    <t>A6833469</t>
  </si>
  <si>
    <t>01-SSC-4181</t>
  </si>
  <si>
    <t>Gold 24x7 Support for SuperMassive 9200 (4 Yr)</t>
  </si>
  <si>
    <t>A6833415</t>
  </si>
  <si>
    <t>01-SSC-4182</t>
  </si>
  <si>
    <t>Gold 24x7 Support for SuperMassive 9200 (5 Yr)</t>
  </si>
  <si>
    <t>A7483638</t>
  </si>
  <si>
    <t>01-SSC-4184</t>
  </si>
  <si>
    <t>Content Filtering Service Premium Edition for SuperMassive 9200 (1 Yr)</t>
  </si>
  <si>
    <t>A7483639</t>
  </si>
  <si>
    <t>01-SSC-4185</t>
  </si>
  <si>
    <t>Content Filtering Service Premium Edition for SuperMassive 9200 (2 Yr)</t>
  </si>
  <si>
    <t>A7483640</t>
  </si>
  <si>
    <t>01-SSC-4186</t>
  </si>
  <si>
    <t>Content Filtering Service Premium Edition for SuperMassive 9200 (3 Yr)</t>
  </si>
  <si>
    <t>A6833413</t>
  </si>
  <si>
    <t>01-SSC-4187</t>
  </si>
  <si>
    <t>Content Filtering Service Premium Edition for SuperMassive 9200 (4 Yr)</t>
  </si>
  <si>
    <t>A6833468</t>
  </si>
  <si>
    <t>01-SSC-4188</t>
  </si>
  <si>
    <t>Content Filtering Service Premium Edition for SuperMassive 9200 (5 Yr)</t>
  </si>
  <si>
    <t>A7483641</t>
  </si>
  <si>
    <t>01-SSC-4202</t>
  </si>
  <si>
    <t>Intrusion Prevention, Anti-Malware and Application Control for SuperMassive 9200 (1 Yr)</t>
  </si>
  <si>
    <t>A7483642</t>
  </si>
  <si>
    <t>01-SSC-4203</t>
  </si>
  <si>
    <t>Intrusion Prevention, Anti-Malware and Application Control for SuperMassive 9200 (2 Yr)</t>
  </si>
  <si>
    <t>A7483643</t>
  </si>
  <si>
    <t>01-SSC-4204</t>
  </si>
  <si>
    <t>Intrusion Prevention, Anti-Malware and Application Control for SuperMassive 9200 (3 Yr)</t>
  </si>
  <si>
    <t>A6833440</t>
  </si>
  <si>
    <t>01-SSC-4205</t>
  </si>
  <si>
    <t>Intrusion Prevention, Anti-Malware and Application Control for SuperMassive 9200 (4 Yr)</t>
  </si>
  <si>
    <t>A6833364</t>
  </si>
  <si>
    <t>01-SSC-4206</t>
  </si>
  <si>
    <t>Intrusion Prevention, Anti-Malware and Application Control for SuperMassive 9200 (5 Yr)</t>
  </si>
  <si>
    <t>A7483644</t>
  </si>
  <si>
    <t>01-SSC-4484</t>
  </si>
  <si>
    <t>SuperMassive 9200 High Availability conversion license to standalone unit</t>
  </si>
  <si>
    <t>4-hr RMA for SuperMassive 9000 Series (SM 9600, SM 9400, SM 9200.  SM 9800 not yet included)</t>
  </si>
  <si>
    <t>Only available in the US</t>
  </si>
  <si>
    <t>A7793038</t>
  </si>
  <si>
    <t>01-SSC-5023</t>
  </si>
  <si>
    <t>Dell SonicWALL 4-hr RMA for SuperMassive 9000 Series (1 Yr)</t>
  </si>
  <si>
    <t xml:space="preserve">Requires active Gold Support 24x7 contract on the firewall. Appliance being replaced must be located in the US within the supported coverage area as determined by Dell. </t>
  </si>
  <si>
    <t>A7793039</t>
  </si>
  <si>
    <t>01-SSC-5024</t>
  </si>
  <si>
    <t>Dell SonicWALL 4-hr RMA for SuperMassive 9000 Series (2 Yr)</t>
  </si>
  <si>
    <t>A7793040</t>
  </si>
  <si>
    <t>01-SSC-5025</t>
  </si>
  <si>
    <t>Dell SonicWALL 4-hr RMA for SuperMassive 9000 Series (3 Yr)</t>
  </si>
  <si>
    <t>A7793041</t>
  </si>
  <si>
    <t>01-SSC-5026</t>
  </si>
  <si>
    <t>Dell SonicWALL 4-hr RMA for SuperMassive 9000 Series (4 Yr)</t>
  </si>
  <si>
    <t>A7793042</t>
  </si>
  <si>
    <t>01-SSC-5027</t>
  </si>
  <si>
    <t>Dell SonicWALL 4-hr RMA for SuperMassive 9000 Series (5 Yr)</t>
  </si>
  <si>
    <t>Accessories for SM 9000 Series</t>
  </si>
  <si>
    <t>A7101893</t>
  </si>
  <si>
    <t xml:space="preserve">01-SSC-3874 </t>
  </si>
  <si>
    <t>DELL SONICWALL SUPERMASSIVE 9000 SERIES POWER SUPPLY AC FRU    </t>
  </si>
  <si>
    <t>N</t>
  </si>
  <si>
    <t xml:space="preserve">A7101894 </t>
  </si>
  <si>
    <t xml:space="preserve">01-SSC-3876 </t>
  </si>
  <si>
    <t>DELL SONICWALL SUPERMASSIVE 9000 SERIES SYSTEM FAN FRU </t>
  </si>
  <si>
    <t xml:space="preserve">Professional Installation Services for SM 10000 Series and SM 9800 </t>
  </si>
  <si>
    <t>Requires Dell installation Services. Please contact the SuperMassive deployment team for details</t>
  </si>
  <si>
    <t>A7487182 01-SSC-9575 1-day Installation and Configuration Services $3,000 (Not Partner Direct eligible)</t>
  </si>
  <si>
    <t>Applicable to SM 10000 and SM 9800 only</t>
  </si>
  <si>
    <t>A7487183 01-SSC-9576 1-day Education/Training Services $2,500 (Not Partner Direct eligible)</t>
  </si>
  <si>
    <t>A7487184 01-SSC-9577 1-day Migration Services $3,000 (Not Partner Direct Eligible)</t>
  </si>
  <si>
    <t>At the moment, these SKUs are available only through Dell Direct – please contact your Technical Sales Rep(TSR)</t>
  </si>
  <si>
    <t>SKU 972-1019 Installation and Implementation of a Dell SonicWALL Network Security - SuperMassive 9000</t>
  </si>
  <si>
    <t>Applicable to SM 9600, SM 9400, SM 9200 Only</t>
  </si>
  <si>
    <t>SKU 972-1021 Installation and Implementation of a Dell SonicWALL Network Security - High Availability</t>
  </si>
  <si>
    <t>SonicWALL NSA E8510 Services &amp; Support</t>
  </si>
  <si>
    <t>http://www.SonicWALL.com/us/products/E-Class_NSA_Series.html</t>
  </si>
  <si>
    <t>A7483645</t>
  </si>
  <si>
    <t>01-SSC-9274</t>
  </si>
  <si>
    <t>SonicWALL Comprehensive Gateway Security Suite For NSA E8510 (1 Yr)</t>
  </si>
  <si>
    <t>A7483646</t>
  </si>
  <si>
    <t>01-SSC-9275</t>
  </si>
  <si>
    <t>SonicWALL Comprehensive Gateway Security Suite For NSA E8510 (2 Yr)</t>
  </si>
  <si>
    <t>A7483647</t>
  </si>
  <si>
    <t>01-SSC-9265</t>
  </si>
  <si>
    <t>SonicWALL Gateway Anti-Malware, Intrusion Prevention and Application Control For NSA E8510 (1 Yr)</t>
  </si>
  <si>
    <t>A7483648</t>
  </si>
  <si>
    <t>01-SSC-9266</t>
  </si>
  <si>
    <t>SonicWALL Gateway Anti-Malware, Intrusion Prevention and Application Control For NSA E8510 (2 Yr)</t>
  </si>
  <si>
    <t>A7483649</t>
  </si>
  <si>
    <t>01-SSC-9267</t>
  </si>
  <si>
    <t>SonicWALL Gateway Anti-Malware, Intrusion Prevention and Application Control For NSA E8510 (3 Yr)</t>
  </si>
  <si>
    <t>A7483650</t>
  </si>
  <si>
    <t>01-SSC-9268</t>
  </si>
  <si>
    <t>SonicWALL Content Filtering Service Premium Business Edition For NSA E8510 (1 Yr)</t>
  </si>
  <si>
    <t>A7483651</t>
  </si>
  <si>
    <t>01-SSC-9269</t>
  </si>
  <si>
    <t>SonicWALL Content Filtering Service Premium Business Edition For NSA E8510 (2 Yr)</t>
  </si>
  <si>
    <t>A7483652</t>
  </si>
  <si>
    <t>01-SSC-9270</t>
  </si>
  <si>
    <t>SonicWALL Content Filtering Service Premium Business Edition For NSA E8510 (3 Yr)</t>
  </si>
  <si>
    <t>A7483653</t>
  </si>
  <si>
    <t>01-SSC-9271</t>
  </si>
  <si>
    <t>SonicWALL E-Class Support 24x7 For NSA E8510 (1 Yr)</t>
  </si>
  <si>
    <t>A7483654</t>
  </si>
  <si>
    <t>01-SSC-9272</t>
  </si>
  <si>
    <t>SonicWALL E-Class Support 24x7 For NSA E8510 (2 Yr)</t>
  </si>
  <si>
    <t>A7483655</t>
  </si>
  <si>
    <t>01-SSC-4336</t>
  </si>
  <si>
    <t>Network Security Appliance E8500/E8510 High Availability conversion license to standalone unit</t>
  </si>
  <si>
    <t>A7004503</t>
  </si>
  <si>
    <t>01-SSC-9201</t>
  </si>
  <si>
    <t>SonicWALL NSA E-Series Fan Module</t>
  </si>
  <si>
    <t>Field Replaceable Fan Module For E8500, EX6000 or EX7000</t>
  </si>
  <si>
    <t>A7483657</t>
  </si>
  <si>
    <t>01-SSC-6948</t>
  </si>
  <si>
    <t>SonicWALL Enforced Client Anti-Virus &amp; Anti-Spyware - McAfee (250 User) (1 Yr)</t>
  </si>
  <si>
    <t>Y</t>
  </si>
  <si>
    <t>SonicWALL NSA E8500</t>
  </si>
  <si>
    <t>16-Cores 800Mhz, 4 GB RAM, 4xSFP GbE, 4 10/100/1000 GbE, 1 GbE HA Port, 2 USB, Dual Hot-Swap PS, Dual Hot-Swap Fan, Console</t>
  </si>
  <si>
    <t>A7004382</t>
  </si>
  <si>
    <t>01-SSC-8953</t>
  </si>
  <si>
    <t>SonicWALL NSA E8500 Hardware</t>
  </si>
  <si>
    <t>E-Class support required</t>
  </si>
  <si>
    <t>A7004376</t>
  </si>
  <si>
    <t>01-SSC-8866</t>
  </si>
  <si>
    <t>SonicWALL NSA E8500 GAV/IPS (1 Yr) Bundle</t>
  </si>
  <si>
    <t>Includes: NSA E8500 Appliance, (1 Yr) of GAV/IPS/Application Intelligence &amp; Control, Perpetual DPI-SSL License</t>
  </si>
  <si>
    <t>A7004454</t>
  </si>
  <si>
    <t>01-SSC-9775</t>
  </si>
  <si>
    <t>SonicWALL NSA E8500 TotalSecure Bundle (1 Yr)</t>
  </si>
  <si>
    <t>NSA E8500 Appliance with 1 year of Comprehensive Gateway Security Suite with 24x7 Support</t>
  </si>
  <si>
    <t>A7004504</t>
  </si>
  <si>
    <t>01-SSC-9777</t>
  </si>
  <si>
    <t>SonicWALL NSA E8500 E-Class Support Bundle (1 Yr)</t>
  </si>
  <si>
    <t>NSA E8500 Appliance with 1 year of 24x7 E-Class Support and Firmware updates</t>
  </si>
  <si>
    <t>A6869434</t>
  </si>
  <si>
    <t>01-SSC-8867</t>
  </si>
  <si>
    <t>SonicWALL NSA E8500 High Availability</t>
  </si>
  <si>
    <t>Must be paired with a standard NSA E8500.</t>
  </si>
  <si>
    <t>A7483667</t>
  </si>
  <si>
    <t>01-SSC-8950</t>
  </si>
  <si>
    <t>SonicWALL Comprehensive Gateway Security Suite For NSA E8500 (1 Yr)</t>
  </si>
  <si>
    <t>A7483668</t>
  </si>
  <si>
    <t>01-SSC-8951</t>
  </si>
  <si>
    <t>SonicWALL Comprehensive Gateway Security Suite For NSA E8500 (2 Yr)</t>
  </si>
  <si>
    <t>A7483669</t>
  </si>
  <si>
    <t>01-SSC-8952</t>
  </si>
  <si>
    <t>SonicWALL Comprehensive Gateway Security Suite For NSA E8500 (3 Yr)</t>
  </si>
  <si>
    <t>A7483658</t>
  </si>
  <si>
    <t>01-SSC-8940</t>
  </si>
  <si>
    <t>SonicWALL Gateway Anti-Virus, Anti-Spyware and Intrusion Prevention Service For NSA E8500 Series (1 Yr)</t>
  </si>
  <si>
    <t>Provides multi-gigabit, low latency protection with Gateway Anti-Virus, Anti-Spyware, Intrusion Prevention Service and Application Intelligence &amp; Control (Application Firewall)</t>
  </si>
  <si>
    <t>A7483659</t>
  </si>
  <si>
    <t>01-SSC-8941</t>
  </si>
  <si>
    <t>SonicWALL Gateway Anti-Virus, Anti-Spyware and Intrusion Prevention Service For NSA E8500 Series (2 Yr)</t>
  </si>
  <si>
    <t>A7483660</t>
  </si>
  <si>
    <t>01-SSC-8942</t>
  </si>
  <si>
    <t>SonicWALL Gateway Anti-Virus, Anti-Spyware and Intrusion Prevention Service For NSA E8500 Series (3 Yr)</t>
  </si>
  <si>
    <t>A7483661</t>
  </si>
  <si>
    <t>01-SSC-8943</t>
  </si>
  <si>
    <t>SonicWALL Content Filtering Service Premium Business Edition For NSA E8500 Series (1 Yr)</t>
  </si>
  <si>
    <t xml:space="preserve">Provides URL filtering allowing organizations to manage productivity and security For online activities using 56 unique categories.  </t>
  </si>
  <si>
    <t>A7483662</t>
  </si>
  <si>
    <t>01-SSC-8944</t>
  </si>
  <si>
    <t>SonicWALL Content Filtering Service Premium Business Edition For NSA E8500 Series (2 Yr)</t>
  </si>
  <si>
    <t>A7483663</t>
  </si>
  <si>
    <t>01-SSC-8945</t>
  </si>
  <si>
    <t>SonicWALL Content Filtering Service Premium Business Edition For NSA E8500 Series (3 Yr)</t>
  </si>
  <si>
    <t>A7483664</t>
  </si>
  <si>
    <t>01-SSC-8946</t>
  </si>
  <si>
    <t>SonicWALL E-Class Support 24x7 For NSA E8500 (1 Yr)</t>
  </si>
  <si>
    <t>E-Class Support 24x7 is a required purchase with all SonicWALL E-Class NSA Series appliances.  Includes 24x7 access to a team of senior Support engineers, Software and firmware updates, Advance Exchange hardware replacement, access to electronic Support tools and invitations to beta programs.</t>
  </si>
  <si>
    <t>A7483665</t>
  </si>
  <si>
    <t>01-SSC-8947</t>
  </si>
  <si>
    <t>SonicWALL E-Class Support 24x7 For NSA E8500 (2 Yr)</t>
  </si>
  <si>
    <t>A7483666</t>
  </si>
  <si>
    <t>01-SSC-8948</t>
  </si>
  <si>
    <t>SonicWALL E-Class Support 24x7 For NSA E8500 (3 Yr)</t>
  </si>
  <si>
    <t>SonicWALL NSA E6500 Service &amp; Support</t>
  </si>
  <si>
    <t/>
  </si>
  <si>
    <t>A7453132</t>
  </si>
  <si>
    <t>01-SSC-0003</t>
  </si>
  <si>
    <t>DELL SONICWALL COMPREHENSIVE GATEWAY SECURITY SUITE-W/O VIEWPOINT FOR NSA E6500 (1 YR)</t>
  </si>
  <si>
    <t>BEST VALUE: Comprehensive Gateway Security Suite includes - Gateway Anti-Virus, Anti-Spyware, Intrusion Prevention and Application Firewall Service, Content Filtering Premium Services, and E-Class 24x7 Support with Firmware Updates</t>
  </si>
  <si>
    <t>A7453133</t>
  </si>
  <si>
    <t>01-SSC-0004</t>
  </si>
  <si>
    <t>DELL SONICWALL COMPREHENSIVE GATEWAY SECURITY SUITE-W/O VIEWPOINT FOR NSA E6500 (2 YR)</t>
  </si>
  <si>
    <t>A7453134</t>
  </si>
  <si>
    <t>01-SSC-0005</t>
  </si>
  <si>
    <t>DELL SONICWALL COMPREHENSIVE GATEWAY SECURITY SUITE-W/O VIEWPOINT FOR NSA E6500 (3 YR)</t>
  </si>
  <si>
    <t>A7483670</t>
  </si>
  <si>
    <t>01-SSC-6131</t>
  </si>
  <si>
    <t>SonicWALL Gateway Anti-Virus, Anti-Spyware and Intrusion Prevention Service For NSA E6500 Series (1 Yr)</t>
  </si>
  <si>
    <t>Provides real time network threat prevention with Gateway Anti-Virus, Anti-Spyware, Intrusion Prevention Service and Application Firewall.</t>
  </si>
  <si>
    <t>A7483671</t>
  </si>
  <si>
    <t>01-SSC-6138</t>
  </si>
  <si>
    <t>SonicWALL Gateway Anti-Virus, Anti-Spyware and Intrusion Prevention Service For NSA E6500 Series (2 Yr)</t>
  </si>
  <si>
    <t>A7483672</t>
  </si>
  <si>
    <t>01-SSC-6154</t>
  </si>
  <si>
    <t>SonicWALL Gateway Anti-Virus, Anti-Spyware and Intrusion Prevention Service For NSA E6500 Series (3 Yr)</t>
  </si>
  <si>
    <t>A7483673</t>
  </si>
  <si>
    <t>01-SSC-7330</t>
  </si>
  <si>
    <t>SonicWALL Content Filtering Service Premium Business Edition For NSA E6500 Series (1 Yr)</t>
  </si>
  <si>
    <t>A7483674</t>
  </si>
  <si>
    <t>01-SSC-7337</t>
  </si>
  <si>
    <t>SonicWALL Content Filtering Service Premium Business Edition For NSA E6500 Series (2 Yr)</t>
  </si>
  <si>
    <t>A7483675</t>
  </si>
  <si>
    <t>01-SSC-7344</t>
  </si>
  <si>
    <t>SonicWALL Content Filtering Service Premium Business Edition For NSA E6500 Series (3 Yr)</t>
  </si>
  <si>
    <t>A7483676</t>
  </si>
  <si>
    <t>01-SSC-7257</t>
  </si>
  <si>
    <t>SonicWALL E-Class Support 24x7 For NSA E6500 (1 Yr)</t>
  </si>
  <si>
    <t>A7483677</t>
  </si>
  <si>
    <t>01-SSC-7258</t>
  </si>
  <si>
    <t>SonicWALL E-Class Support 24x7 For NSA E6500 (2 Yr)</t>
  </si>
  <si>
    <t>A7483678</t>
  </si>
  <si>
    <t>01-SSC-7259</t>
  </si>
  <si>
    <t>SonicWALL E-Class Support 24x7 For NSA E6500 (3 Yr)</t>
  </si>
  <si>
    <t>A7483679</t>
  </si>
  <si>
    <t>01-SSC-4334</t>
  </si>
  <si>
    <t>Network Security Appliance E6500 High Availability conversion license to standalone unit</t>
  </si>
  <si>
    <t>A7483680</t>
  </si>
  <si>
    <t>01-SSC-8680</t>
  </si>
  <si>
    <t>Deep Packet Inspection For SSL  (DPI-SSL) Upgrade License for NSA E5500/E6500</t>
  </si>
  <si>
    <t>Enable SSL Decryption on the NSA E5500/E6500/5600/6600 for additional protection (one time license)</t>
  </si>
  <si>
    <t>SonicWALL NSA E5500 Service &amp; Support</t>
  </si>
  <si>
    <t>A7453135</t>
  </si>
  <si>
    <t>01-SSC-0006</t>
  </si>
  <si>
    <t>DELL SONICWALL COMPREHENSIVE GATEWAY SECURITY SUITE-W/O VIEWPOINT FOR NSA E5500 (1 YR)</t>
  </si>
  <si>
    <t>A7453136</t>
  </si>
  <si>
    <t>01-SSC-0007</t>
  </si>
  <si>
    <t>DELL SONICWALL COMPREHENSIVE GATEWAY SECURITY SUITE-W/O VIEWPOINT FOR NSA E5500 (2 YR)</t>
  </si>
  <si>
    <t>A7453137</t>
  </si>
  <si>
    <t>01-SSC-0008</t>
  </si>
  <si>
    <t>DELL SONICWALL COMPREHENSIVE GATEWAY SECURITY SUITE-W/O VIEWPOINT FOR NSA E5500 (3 YR)</t>
  </si>
  <si>
    <t>A7004210</t>
  </si>
  <si>
    <t>01-SSC-6132</t>
  </si>
  <si>
    <t>SonicWALL Gateway Anti-Virus, Anti-Spyware and Intrusion Prevention Service For NSA E5500 Series (1 Yr)</t>
  </si>
  <si>
    <t>A7483682</t>
  </si>
  <si>
    <t>01-SSC-6139</t>
  </si>
  <si>
    <t>SonicWALL Gateway Anti-Virus, Anti-Spyware and Intrusion Prevention Service For NSA E5500 Series (2 Yr)</t>
  </si>
  <si>
    <t>A7483683</t>
  </si>
  <si>
    <t>01-SSC-6155</t>
  </si>
  <si>
    <t>SonicWALL Gateway Anti-Virus, Anti-Spyware and Intrusion Prevention Service For NSA E5500 Series (3 Yr)</t>
  </si>
  <si>
    <t>A7004310</t>
  </si>
  <si>
    <t>01-SSC-7331</t>
  </si>
  <si>
    <t>SonicWALL Content Filtering Service Premium Business Edition For NSA E5500 Series (1 Yr)</t>
  </si>
  <si>
    <t>A7483684</t>
  </si>
  <si>
    <t>01-SSC-7338</t>
  </si>
  <si>
    <t>SonicWALL Content Filtering Service Premium Business Edition For NSA E5500 Series (2 Yr)</t>
  </si>
  <si>
    <t>A7483685</t>
  </si>
  <si>
    <t>01-SSC-7345</t>
  </si>
  <si>
    <t>SonicWALL Content Filtering Service Premium Business Edition For NSA E5500 Series (3 Yr)</t>
  </si>
  <si>
    <t>A7004307</t>
  </si>
  <si>
    <t>01-SSC-7260</t>
  </si>
  <si>
    <t>SonicWALL E-Class Support 24x7 For NSA E5500 (1 Yr)</t>
  </si>
  <si>
    <t>A7483686</t>
  </si>
  <si>
    <t>01-SSC-7261</t>
  </si>
  <si>
    <t>SonicWALL E-Class Support 24x7 For NSA E5500 (2 Yr)</t>
  </si>
  <si>
    <t>A7483687</t>
  </si>
  <si>
    <t>01-SSC-7262</t>
  </si>
  <si>
    <t>SonicWALL E-Class Support 24x7 For NSA E5500 (3 Yr)</t>
  </si>
  <si>
    <t>A7483688</t>
  </si>
  <si>
    <t>01-SSC-4333</t>
  </si>
  <si>
    <t>Network Security Appliance E5500 High Availability conversion license to standalone unit</t>
  </si>
  <si>
    <t>Deep Packet Inspection For SSL  (DPI-SSL) Upgrade License for NSA E5500/E6500/5600/6600</t>
  </si>
  <si>
    <t>DELL SonicWALL NSA 6600</t>
  </si>
  <si>
    <t>http://www.SonicWALL.com/us/products/NSA_Series.html</t>
  </si>
  <si>
    <t>A6929834</t>
  </si>
  <si>
    <t>01-SSC-3820</t>
  </si>
  <si>
    <t xml:space="preserve">Dell SonicWALL NSA 6600 </t>
  </si>
  <si>
    <t>NSA 6600 Firewall - 24-Core, 4x10GbE SFP+, 8x1GbE SFP, 8xGbE, 1GbE Mgmt</t>
  </si>
  <si>
    <t>A6929835</t>
  </si>
  <si>
    <t>01-SSC-3823</t>
  </si>
  <si>
    <t>Dell SonicWALL NSA 6600 TotalSecure (1 Yr)</t>
  </si>
  <si>
    <t>NSA 6600 Firewall with 1 Year CGSS Bundle (Threat Prevention, Content Filtering, 24x7 Support)</t>
  </si>
  <si>
    <t>A6929916</t>
  </si>
  <si>
    <t>01-SSC-3821</t>
  </si>
  <si>
    <t>Dell SonicWALL NSA 6600 High Availability (HA) Unit</t>
  </si>
  <si>
    <t>NSA 6600 High Availability Firewall - must be paired with a regular NSA 6600 Firewall</t>
  </si>
  <si>
    <t>A7483689</t>
  </si>
  <si>
    <t>01-SSC-4210</t>
  </si>
  <si>
    <t>Comprehensive Gateway Security Suite for NSA 6600  (1 Yr)</t>
  </si>
  <si>
    <t>Comprehensive Gateway Security Suite Bundle - (GAV, IPS, App Control, CFS, 24X7 Support)</t>
  </si>
  <si>
    <t>A7483690</t>
  </si>
  <si>
    <t>01-SSC-4211</t>
  </si>
  <si>
    <t>Comprehensive Gateway Security Suite for NSA 6600  (2 Yr)</t>
  </si>
  <si>
    <t>A7483691</t>
  </si>
  <si>
    <t>01-SSC-4212</t>
  </si>
  <si>
    <t>Comprehensive Gateway Security Suite for NSA 6600  (3 Yr)</t>
  </si>
  <si>
    <t>A7000284</t>
  </si>
  <si>
    <t>01-SSC-4213</t>
  </si>
  <si>
    <t>Comprehensive Gateway Security Suite for NSA 6600  (4 Yr)</t>
  </si>
  <si>
    <t>A7000240</t>
  </si>
  <si>
    <t>01-SSC-4214</t>
  </si>
  <si>
    <t>Comprehensive Gateway Security Suite for NSA 6600  (5 Yr)</t>
  </si>
  <si>
    <t>A7483692</t>
  </si>
  <si>
    <t>01-SSC-4216</t>
  </si>
  <si>
    <t>Gateway Anti-Malware, Intrusion Prevention and Application Control for NSA 6600  (1 Yr)</t>
  </si>
  <si>
    <t>Security Service - Intrusion Prevention, Anti-Malware (GAV), App Control, App Visualization</t>
  </si>
  <si>
    <t>A7483693</t>
  </si>
  <si>
    <t>01-SSC-4217</t>
  </si>
  <si>
    <t>Gateway Anti-Malware, Intrusion Prevention and Application Control for NSA 6600  (2 Yr)</t>
  </si>
  <si>
    <t>A7483694</t>
  </si>
  <si>
    <t>01-SSC-4218</t>
  </si>
  <si>
    <t>Gateway Anti-Malware, Intrusion Prevention and Application Control for NSA 6600  (3 Yr)</t>
  </si>
  <si>
    <t>A7000265</t>
  </si>
  <si>
    <t>01-SSC-4219</t>
  </si>
  <si>
    <t>Gateway Anti-Malware, Intrusion Prevention and Application Control for NSA 6600  (4 Yr)</t>
  </si>
  <si>
    <t>A7000274</t>
  </si>
  <si>
    <t>01-SSC-4220</t>
  </si>
  <si>
    <t>Gateway Anti-Malware, Intrusion Prevention and Application Control for NSA 6600  (5 Yr)</t>
  </si>
  <si>
    <t>A7483695</t>
  </si>
  <si>
    <t>01-SSC-4222</t>
  </si>
  <si>
    <t>Content Filtering  Premium Service for NSA 6600  (1 Yr)</t>
  </si>
  <si>
    <t>Content Filtering Service (URL Filtering) Premium Edition</t>
  </si>
  <si>
    <t>A7483696</t>
  </si>
  <si>
    <t>01-SSC-4223</t>
  </si>
  <si>
    <t>Content Filtering  Premium Service for NSA 6600  (2 Yr)</t>
  </si>
  <si>
    <t>A7483697</t>
  </si>
  <si>
    <t>01-SSC-4224</t>
  </si>
  <si>
    <t>Content Filtering  Premium Service for NSA 6600  (3 Yr)</t>
  </si>
  <si>
    <t>A7000279</t>
  </si>
  <si>
    <t>01-SSC-4225</t>
  </si>
  <si>
    <t>Content Filtering  Premium Service for NSA 6600  (4 Yr)</t>
  </si>
  <si>
    <t>A7000271</t>
  </si>
  <si>
    <t>01-SSC-4226</t>
  </si>
  <si>
    <t>Content Filtering  Premium Service for NSA 6600  (5 Yr)</t>
  </si>
  <si>
    <t>A7483698</t>
  </si>
  <si>
    <t>01-SSC-4228</t>
  </si>
  <si>
    <t>Comprehensive Anti-Spam Service For NSA 6600  (1 Yr)</t>
  </si>
  <si>
    <t>The Comprehensive Anti-Spam Service is recommended For Up To 250 Users</t>
  </si>
  <si>
    <t>A7483699</t>
  </si>
  <si>
    <t>01-SSC-4229</t>
  </si>
  <si>
    <t>Comprehensive Anti-Spam Service For NSA 6600  (2 Yr)</t>
  </si>
  <si>
    <t>A7483700</t>
  </si>
  <si>
    <t>01-SSC-4230</t>
  </si>
  <si>
    <t>Comprehensive Anti-Spam Service For NSA 6600  (3 Yr)</t>
  </si>
  <si>
    <t>A7000229</t>
  </si>
  <si>
    <t>01-SSC-4231</t>
  </si>
  <si>
    <t>Comprehensive Anti-Spam Service For NSA 6600  (4 Yr)</t>
  </si>
  <si>
    <t>A7000275</t>
  </si>
  <si>
    <t>01-SSC-4232</t>
  </si>
  <si>
    <t>Comprehensive Anti-Spam Service For NSA 6600  (5 Yr)</t>
  </si>
  <si>
    <t>A7483701</t>
  </si>
  <si>
    <t>01-SSC-4278</t>
  </si>
  <si>
    <t>Gold 24x7 Support for NSA 6600  (1 Yr)</t>
  </si>
  <si>
    <t>Dell SonicWALL Gold Support 24x7  - 24x7 phone, email and Web-based Support, RMA, Firmware updates</t>
  </si>
  <si>
    <t>A7483702</t>
  </si>
  <si>
    <t>01-SSC-4279</t>
  </si>
  <si>
    <t>Gold 24x7 Support for NSA 6600  (2 Yr)</t>
  </si>
  <si>
    <t>A7483703</t>
  </si>
  <si>
    <t>01-SSC-4280</t>
  </si>
  <si>
    <t>Gold 24x7 Support for NSA 6600  (3 Yr)</t>
  </si>
  <si>
    <t>A7000226</t>
  </si>
  <si>
    <t>01-SSC-4281</t>
  </si>
  <si>
    <t>Gold 24x7 Support for NSA 6600  (4 Yr)</t>
  </si>
  <si>
    <t>A7000241</t>
  </si>
  <si>
    <t>01-SSC-4282</t>
  </si>
  <si>
    <t>Gold 24x7 Support for NSA 6600  (5 Yr)</t>
  </si>
  <si>
    <t>A7483704</t>
  </si>
  <si>
    <t>01-SSC-4485</t>
  </si>
  <si>
    <t>Network Security Appliance 6600 High Availability conversion license to standalone unit</t>
  </si>
  <si>
    <t>A7483705</t>
  </si>
  <si>
    <t>01-SSC-4481</t>
  </si>
  <si>
    <t>Dell SonicWALL NSA 6600 Expanded License</t>
  </si>
  <si>
    <t>Adds  for A/A clustering and A/A DPI capabilities to NSA 6600</t>
  </si>
  <si>
    <t xml:space="preserve"> Analyzer Reporting Software</t>
  </si>
  <si>
    <t>SFP Modules</t>
  </si>
  <si>
    <t>DELL SonicWALL NSA 5600</t>
  </si>
  <si>
    <t>A6929836</t>
  </si>
  <si>
    <t>01-SSC-3830</t>
  </si>
  <si>
    <t>Dell SonicWALL NSA 5600</t>
  </si>
  <si>
    <t>NSA 5600 Firewall - 10-Core 2x10GbE SFP+, 4x1GbE SFP, 12xGbE, 1GbE Mgmt</t>
  </si>
  <si>
    <t>A6929837</t>
  </si>
  <si>
    <t>01-SSC-3833</t>
  </si>
  <si>
    <t>Dell SonicWALL NSA 5600 TotalSecure (1 Yr)</t>
  </si>
  <si>
    <t>NSA 5600 Firewall with 1 Year CGSS Bundle (Threat Prevention, Content Filtering, 24x7 Support)</t>
  </si>
  <si>
    <t>A6929917</t>
  </si>
  <si>
    <t>01-SSC-3831</t>
  </si>
  <si>
    <t>Dell SonicWALL NSA 5600 High Availability (HA) Unit</t>
  </si>
  <si>
    <t>NSA 5600 High Availability Firewall - must be paired with a regular NSA 5600 Firewall</t>
  </si>
  <si>
    <t>A7483706</t>
  </si>
  <si>
    <t>01-SSC-4234</t>
  </si>
  <si>
    <t>Comprehensive Gateway Security Suite for NSA 5600  (1 Yr)</t>
  </si>
  <si>
    <t>A7483707</t>
  </si>
  <si>
    <t>01-SSC-4235</t>
  </si>
  <si>
    <t>Comprehensive Gateway Security Suite for NSA 5600  (2 Yr)</t>
  </si>
  <si>
    <t>A7483708</t>
  </si>
  <si>
    <t>01-SSC-4236</t>
  </si>
  <si>
    <t>Comprehensive Gateway Security Suite for NSA 5600  (3 Yr)</t>
  </si>
  <si>
    <t>A7000267</t>
  </si>
  <si>
    <t>01-SSC-4237</t>
  </si>
  <si>
    <t>Comprehensive Gateway Security Suite for NSA 5600  (4 Yr)</t>
  </si>
  <si>
    <t>A7000276</t>
  </si>
  <si>
    <t>01-SSC-4238</t>
  </si>
  <si>
    <t>Comprehensive Gateway Security Suite for NSA 5600  (5 Yr)</t>
  </si>
  <si>
    <t>A7483709</t>
  </si>
  <si>
    <t>01-SSC-4240</t>
  </si>
  <si>
    <t>Gateway Anti-Malware, Intrusion Prevention and Application Control for NSA 5600  (1 Yr)</t>
  </si>
  <si>
    <t>A7483710</t>
  </si>
  <si>
    <t>01-SSC-4241</t>
  </si>
  <si>
    <t>Gateway Anti-Malware, Intrusion Prevention and Application Control for NSA 5600  (2 Yr)</t>
  </si>
  <si>
    <t>A7483711</t>
  </si>
  <si>
    <t>01-SSC-4242</t>
  </si>
  <si>
    <t>Gateway Anti-Malware, Intrusion Prevention and Application Control for NSA 5600  (3 Yr)</t>
  </si>
  <si>
    <t>A7000220</t>
  </si>
  <si>
    <t>01-SSC-4243</t>
  </si>
  <si>
    <t>Gateway Anti-Malware, Intrusion Prevention and Application Control for NSA 5600  (4 Yr)</t>
  </si>
  <si>
    <t>A7000272</t>
  </si>
  <si>
    <t>01-SSC-4244</t>
  </si>
  <si>
    <t>Gateway Anti-Malware, Intrusion Prevention and Application Control for NSA 5600  (5 Yr)</t>
  </si>
  <si>
    <t>A7483712</t>
  </si>
  <si>
    <t>01-SSC-4246</t>
  </si>
  <si>
    <t>Content Filtering Premium Service for NSA 5600  (1 Yr)</t>
  </si>
  <si>
    <t>A7483713</t>
  </si>
  <si>
    <t>01-SSC-4247</t>
  </si>
  <si>
    <t>Content Filtering Premium Service for NSA 5600  (2 Yr)</t>
  </si>
  <si>
    <t>A7483714</t>
  </si>
  <si>
    <t>01-SSC-4248</t>
  </si>
  <si>
    <t>Content Filtering Premium Service for NSA 5600  (3 Yr)</t>
  </si>
  <si>
    <t>A7056669</t>
  </si>
  <si>
    <t>01-SSC-4249</t>
  </si>
  <si>
    <t>Content Filtering Premium Service for NSA 5600  (4 Yr)</t>
  </si>
  <si>
    <t>A7000246</t>
  </si>
  <si>
    <t>01-SSC-4250</t>
  </si>
  <si>
    <t>Content Filtering Premium Service for NSA 5600  (5 Yr)</t>
  </si>
  <si>
    <t>A7483715</t>
  </si>
  <si>
    <t>01-SSC-4252</t>
  </si>
  <si>
    <t>Comprehensive Anti-Spam Service For NSA 5600  (1 Yr)</t>
  </si>
  <si>
    <t>A7483716</t>
  </si>
  <si>
    <t>01-SSC-4253</t>
  </si>
  <si>
    <t>Comprehensive Anti-Spam Service For NSA 5600  (2 Yr)</t>
  </si>
  <si>
    <t>A7483717</t>
  </si>
  <si>
    <t>01-SSC-4254</t>
  </si>
  <si>
    <t>Comprehensive Anti-Spam Service For NSA 5600  (3 Yr)</t>
  </si>
  <si>
    <t>A7000268</t>
  </si>
  <si>
    <t>01-SSC-4255</t>
  </si>
  <si>
    <t>Comprehensive Anti-Spam Service For NSA 5600  (4 Yr)</t>
  </si>
  <si>
    <t>A7000280</t>
  </si>
  <si>
    <t>01-SSC-4256</t>
  </si>
  <si>
    <t>Comprehensive Anti-Spam Service For NSA 5600  (5 Yr)</t>
  </si>
  <si>
    <t>A7483718</t>
  </si>
  <si>
    <t>01-SSC-4284</t>
  </si>
  <si>
    <t>Gold 24x7 Support for NSA 5600  (1 Yr)</t>
  </si>
  <si>
    <t>A7483719</t>
  </si>
  <si>
    <t>01-SSC-4285</t>
  </si>
  <si>
    <t>Gold 24x7 Support for NSA 5600  (2 Yr)</t>
  </si>
  <si>
    <t>A7483720</t>
  </si>
  <si>
    <t>01-SSC-4286</t>
  </si>
  <si>
    <t>Gold 24x7 Support for NSA 5600  (3 Yr)</t>
  </si>
  <si>
    <t>A7000263</t>
  </si>
  <si>
    <t>01-SSC-4287</t>
  </si>
  <si>
    <t>Gold 24x7 Support for NSA 5600  (4 Yr)</t>
  </si>
  <si>
    <t>A7000249</t>
  </si>
  <si>
    <t>01-SSC-4288</t>
  </si>
  <si>
    <t>Gold 24x7 Support for NSA 5600  (5 Yr)</t>
  </si>
  <si>
    <t>A7483721</t>
  </si>
  <si>
    <t>01-SSC-4486</t>
  </si>
  <si>
    <t>Network Security Appliance 5600 High Availability conversion license to standalone unit</t>
  </si>
  <si>
    <t>A7483722</t>
  </si>
  <si>
    <t>01-SSC-4480</t>
  </si>
  <si>
    <t>Dell SonicWALL NSA 5600 Expanded License</t>
  </si>
  <si>
    <t>Adds  for A/A clustering and A/A DPI capabilities to NSA 5600</t>
  </si>
  <si>
    <t>DELL SonicWALL NSA 4600</t>
  </si>
  <si>
    <t>A6929838</t>
  </si>
  <si>
    <t>01-SSC-3840</t>
  </si>
  <si>
    <t>Dell SonicWALL NSA 4600</t>
  </si>
  <si>
    <t>NSA 4600 Firewall - 8-Core 2x10GbE SFP+, 4x1GbE SFP, 12xGbE, 1GbE Mgmt</t>
  </si>
  <si>
    <t>A6929839</t>
  </si>
  <si>
    <t>01-SSC-3843</t>
  </si>
  <si>
    <t>Dell SonicWALL NSA 4600 TotalSecure (1 Yr)</t>
  </si>
  <si>
    <t>NSA 4600 Firewall with 1 Year CGSS Bundle (Threat Prevention, Content Filtering, 24x7 Support)</t>
  </si>
  <si>
    <t>A6929918</t>
  </si>
  <si>
    <t>01-SSC-3841</t>
  </si>
  <si>
    <t>Dell SonicWALL NSA 4600 High Availability (HA) Unit</t>
  </si>
  <si>
    <t>NSA 4600 High Availability Firewall - must be paired with a regular NSA 4600 Firewall</t>
  </si>
  <si>
    <t>A7483723</t>
  </si>
  <si>
    <t>01-SSC-4405</t>
  </si>
  <si>
    <t>Comprehensive Gateway Security Suite for NSA 4600  (1 Yr)</t>
  </si>
  <si>
    <t>A7483724</t>
  </si>
  <si>
    <t>01-SSC-4406</t>
  </si>
  <si>
    <t>Comprehensive Gateway Security Suite for NSA 4600  (2 Yr)</t>
  </si>
  <si>
    <t>A7483725</t>
  </si>
  <si>
    <t>01-SSC-4407</t>
  </si>
  <si>
    <t>Comprehensive Gateway Security Suite for NSA 4600  (3 Yr)</t>
  </si>
  <si>
    <t>A7000281</t>
  </si>
  <si>
    <t>01-SSC-4408</t>
  </si>
  <si>
    <t>Comprehensive Gateway Security Suite for NSA 4600  (4 Yr)</t>
  </si>
  <si>
    <t>A7000236</t>
  </si>
  <si>
    <t>01-SSC-4409</t>
  </si>
  <si>
    <t>Comprehensive Gateway Security Suite for NSA 4600  (5 Yr)</t>
  </si>
  <si>
    <t>A7483726</t>
  </si>
  <si>
    <t>01-SSC-4411</t>
  </si>
  <si>
    <t>Gateway Anti-Malware, Intrusion Prevention and Application Control for NSA 4600  (1 Yr)</t>
  </si>
  <si>
    <t>A7483727</t>
  </si>
  <si>
    <t>01-SSC-4412</t>
  </si>
  <si>
    <t>Gateway Anti-Malware, Intrusion Prevention and Application Control for NSA 4600  (2 Yr)</t>
  </si>
  <si>
    <t>A7483728</t>
  </si>
  <si>
    <t>01-SSC-4413</t>
  </si>
  <si>
    <t>Gateway Anti-Malware, Intrusion Prevention and Application Control for NSA 4600  (3 Yr)</t>
  </si>
  <si>
    <t>A7000221</t>
  </si>
  <si>
    <t>01-SSC-4414</t>
  </si>
  <si>
    <t>Gateway Anti-Malware, Intrusion Prevention and Application Control for NSA 4600  (4 Yr)</t>
  </si>
  <si>
    <t>A7000230</t>
  </si>
  <si>
    <t>01-SSC-4415</t>
  </si>
  <si>
    <t>Gateway Anti-Malware, Intrusion Prevention and Application Control for NSA 4600  (5 Yr)</t>
  </si>
  <si>
    <t>A7483729</t>
  </si>
  <si>
    <t>01-SSC-4417</t>
  </si>
  <si>
    <t>Content Filtering Premium Service for NSA 4600  (1 Yr)</t>
  </si>
  <si>
    <t>A7483730</t>
  </si>
  <si>
    <t>01-SSC-4418</t>
  </si>
  <si>
    <t>Content Filtering Premium Service for NSA 4600  (2 Yr)</t>
  </si>
  <si>
    <t>A7483731</t>
  </si>
  <si>
    <t>01-SSC-4419</t>
  </si>
  <si>
    <t>Content Filtering Premium Service for NSA 4600  (3 Yr)</t>
  </si>
  <si>
    <t>A7000287</t>
  </si>
  <si>
    <t>01-SSC-4420</t>
  </si>
  <si>
    <t>Content Filtering Premium Service for NSA 4600  (4 Yr)</t>
  </si>
  <si>
    <t>A7000231</t>
  </si>
  <si>
    <t>01-SSC-4421</t>
  </si>
  <si>
    <t>Content Filtering Premium Service for NSA 4600  (5 Yr)</t>
  </si>
  <si>
    <t>A7483732</t>
  </si>
  <si>
    <t>01-SSC-4423</t>
  </si>
  <si>
    <t>Comprehensive Anti-Spam Service For NSA 4600  (1 Yr)</t>
  </si>
  <si>
    <t>A7483733</t>
  </si>
  <si>
    <t>01-SSC-4424</t>
  </si>
  <si>
    <t>Comprehensive Anti-Spam Service For NSA 4600  (2 Yr)</t>
  </si>
  <si>
    <t>A7483734</t>
  </si>
  <si>
    <t>01-SSC-4425</t>
  </si>
  <si>
    <t>Comprehensive Anti-Spam Service For NSA 4600  (3 Yr)</t>
  </si>
  <si>
    <t>A7000269</t>
  </si>
  <si>
    <t>01-SSC-4426</t>
  </si>
  <si>
    <t>Comprehensive Anti-Spam Service For NSA 4600  (4 Yr)</t>
  </si>
  <si>
    <t>A7000222</t>
  </si>
  <si>
    <t>01-SSC-4427</t>
  </si>
  <si>
    <t>Comprehensive Anti-Spam Service For NSA 4600  (5 Yr)</t>
  </si>
  <si>
    <t>A7483735</t>
  </si>
  <si>
    <t>01-SSC-4290</t>
  </si>
  <si>
    <t>Silver 24x7 Support for NSA 4600  (1 Yr)</t>
  </si>
  <si>
    <t>Dell SonicWALL Silver Support 24x7  - 24x7 phone, email and Web-based Support, RMA, Firmware updates</t>
  </si>
  <si>
    <t>A7483736</t>
  </si>
  <si>
    <t>01-SSC-4291</t>
  </si>
  <si>
    <t>Silver 24x7 Support for NSA 4600  (2 Yr)</t>
  </si>
  <si>
    <t>A7483737</t>
  </si>
  <si>
    <t>01-SSC-4292</t>
  </si>
  <si>
    <t>Silver 24x7 Support for NSA 4600  (3 Yr)</t>
  </si>
  <si>
    <t>A7000250</t>
  </si>
  <si>
    <t>01-SSC-4293</t>
  </si>
  <si>
    <t>Silver 24x7 Support for NSA 4600  (4 Yr)</t>
  </si>
  <si>
    <t>A7000282</t>
  </si>
  <si>
    <t>01-SSC-4294</t>
  </si>
  <si>
    <t>Silver 24x7 Support for NSA 4600  (5 Yr)</t>
  </si>
  <si>
    <t>A7483738</t>
  </si>
  <si>
    <t>01-SSC-4296</t>
  </si>
  <si>
    <t>Silver 8x5 Support for NSA 4600  (1 Yr)</t>
  </si>
  <si>
    <t>Dell SonicWALL Silver Support 8x5 - 8x5 phone, email and Web-based Support, RMA, Firmware updates</t>
  </si>
  <si>
    <t>A7483739</t>
  </si>
  <si>
    <t>01-SSC-4297</t>
  </si>
  <si>
    <t>Silver 8x5 Support for NSA 4600  (2 Yr)</t>
  </si>
  <si>
    <t>A7483740</t>
  </si>
  <si>
    <t>01-SSC-4298</t>
  </si>
  <si>
    <t>Silver 8x5 Support for NSA 4600  (3 Yr)</t>
  </si>
  <si>
    <t>A7000232</t>
  </si>
  <si>
    <t>01-SSC-4299</t>
  </si>
  <si>
    <t>Silver 8x5 Support for NSA 4600  (4 Yr)</t>
  </si>
  <si>
    <t>A7000223</t>
  </si>
  <si>
    <t>01-SSC-4300</t>
  </si>
  <si>
    <t>Silver 8x5 Support for NSA 4600  (5 Yr)</t>
  </si>
  <si>
    <t>A7483741</t>
  </si>
  <si>
    <t>01-SSC-4487</t>
  </si>
  <si>
    <t>Network Security Appliance 4600 High Availability conversion license to standalone unit</t>
  </si>
  <si>
    <t>A7483742</t>
  </si>
  <si>
    <t>01-SSC-3381</t>
  </si>
  <si>
    <t>SonicWALL Analyzer Reporting Software For The NSA 4600, 4500, PRO 4060, PRO 4100, PRO 5060</t>
  </si>
  <si>
    <t>SonicWALL Analyzer Reporting Software For The NSA 4600</t>
  </si>
  <si>
    <t xml:space="preserve"> SonicWALL Analyzer Reporting Software for the NSA 3500, PRO 3060</t>
  </si>
  <si>
    <t>DELL SonicWALL NSA 3600</t>
  </si>
  <si>
    <t>A6929840</t>
  </si>
  <si>
    <t>01-SSC-3850</t>
  </si>
  <si>
    <t>Dell SonicWALL NSA 3600</t>
  </si>
  <si>
    <t>NSA 3600 Firewall - 6-Core 2x10GbE SFP+, 4x1GbE SFP, 12xGbE, 1GbE Mgmt</t>
  </si>
  <si>
    <t>A6929841</t>
  </si>
  <si>
    <t>01-SSC-3853</t>
  </si>
  <si>
    <t>Dell SonicWALL NSA 3600 TotalSecure (1 Yr)</t>
  </si>
  <si>
    <t>NSA 3600 Firewall with 1 Year CGSS Bundle (Threat Prevention, Content Filtering, 24x7 Support)</t>
  </si>
  <si>
    <t>A6929919</t>
  </si>
  <si>
    <t>01-SSC-3851</t>
  </si>
  <si>
    <t>Dell SonicWALL NSA 3600 High Availability (HA) Unit</t>
  </si>
  <si>
    <t>NSA 3600 High Availability Firewall - must be paired with a regular NSA 3600 Firewall</t>
  </si>
  <si>
    <t>A7483744</t>
  </si>
  <si>
    <t>01-SSC-4429</t>
  </si>
  <si>
    <t>Comprehensive Gateway Security Suite for NSA 3600  (1 Yr)</t>
  </si>
  <si>
    <t>A7483745</t>
  </si>
  <si>
    <t>01-SSC-4430</t>
  </si>
  <si>
    <t>Comprehensive Gateway Security Suite for NSA 3600  (2 Yr)</t>
  </si>
  <si>
    <t>A7483746</t>
  </si>
  <si>
    <t>01-SSC-4431</t>
  </si>
  <si>
    <t>Comprehensive Gateway Security Suite for NSA 3600  (3 Yr)</t>
  </si>
  <si>
    <t>A7000238</t>
  </si>
  <si>
    <t>01-SSC-4432</t>
  </si>
  <si>
    <t>Comprehensive Gateway Security Suite for NSA 3600  (4 Yr)</t>
  </si>
  <si>
    <t>A7000224</t>
  </si>
  <si>
    <t>01-SSC-4433</t>
  </si>
  <si>
    <t>Comprehensive Gateway Security Suite for NSA 3600  (5 Yr)</t>
  </si>
  <si>
    <t>A7483747</t>
  </si>
  <si>
    <t>01-SSC-4435</t>
  </si>
  <si>
    <t>Gateway Anti-Malware, Intrusion Prevention and Application Control for NSA 3600  (1 Yr)</t>
  </si>
  <si>
    <t>A7483748</t>
  </si>
  <si>
    <t>01-SSC-4436</t>
  </si>
  <si>
    <t>Gateway Anti-Malware, Intrusion Prevention and Application Control for NSA 3600  (2 Yr)</t>
  </si>
  <si>
    <t>A7483749</t>
  </si>
  <si>
    <t>01-SSC-4437</t>
  </si>
  <si>
    <t>Gateway Anti-Malware, Intrusion Prevention and Application Control for NSA 3600  (3 Yr)</t>
  </si>
  <si>
    <t>A7000251</t>
  </si>
  <si>
    <t>01-SSC-4438</t>
  </si>
  <si>
    <t>Gateway Anti-Malware, Intrusion Prevention and Application Control for NSA 3600  (4 Yr)</t>
  </si>
  <si>
    <t>A7000227</t>
  </si>
  <si>
    <t>01-SSC-4439</t>
  </si>
  <si>
    <t>GatewayAnti-Malware, Intrusion Prevention and Application Control for NSA 3600  (5 Yr)</t>
  </si>
  <si>
    <t>A7483750</t>
  </si>
  <si>
    <t>01-SSC-4441</t>
  </si>
  <si>
    <t>Content Filtering Premium Service for NSA 3600  (1 Yr)</t>
  </si>
  <si>
    <t>A7483751</t>
  </si>
  <si>
    <t>01-SSC-4442</t>
  </si>
  <si>
    <t>Content Filtering Premium Service for NSA 3600  (2 Yr)</t>
  </si>
  <si>
    <t>A7483752</t>
  </si>
  <si>
    <t>01-SSC-4443</t>
  </si>
  <si>
    <t>Content Filtering Premium Service for NSA 3600  (3 Yr)</t>
  </si>
  <si>
    <t>A7000256</t>
  </si>
  <si>
    <t>01-SSC-4444</t>
  </si>
  <si>
    <t>Content Filtering Premium Service for NSA 3600  (4 Yr)</t>
  </si>
  <si>
    <t>A7000270</t>
  </si>
  <si>
    <t>01-SSC-4445</t>
  </si>
  <si>
    <t>Content Filtering Premium Service for NSA 3600  (5 Yr)</t>
  </si>
  <si>
    <t>A7483753</t>
  </si>
  <si>
    <t>01-SSC-4447</t>
  </si>
  <si>
    <t>Comprehensive Anti-Spam Service For NSA 3600  (1 Yr)</t>
  </si>
  <si>
    <t>A7483754</t>
  </si>
  <si>
    <t>01-SSC-4448</t>
  </si>
  <si>
    <t>Comprehensive Anti-Spam Service For NSA 3600  (2 Yr)</t>
  </si>
  <si>
    <t>A7483755</t>
  </si>
  <si>
    <t>01-SSC-4449</t>
  </si>
  <si>
    <t>Comprehensive Anti-Spam Service For NSA 3600  (3 Yr)</t>
  </si>
  <si>
    <t>A7000257</t>
  </si>
  <si>
    <t>01-SSC-4450</t>
  </si>
  <si>
    <t>Comprehensive Anti-Spam Service For NSA 3600  (4 Yr)</t>
  </si>
  <si>
    <t>A7000239</t>
  </si>
  <si>
    <t>01-SSC-4451</t>
  </si>
  <si>
    <t>Comprehensive Anti-Spam Service For NSA 3600  (5 Yr)</t>
  </si>
  <si>
    <t>A7483756</t>
  </si>
  <si>
    <t>01-SSC-4302</t>
  </si>
  <si>
    <t>Silver 24x7 Support for NSA 3600  (1 Yr)</t>
  </si>
  <si>
    <t>A7483757</t>
  </si>
  <si>
    <t>01-SSC-4303</t>
  </si>
  <si>
    <t>Silver 24x7 Support for NSA 3600  (2 Yr)</t>
  </si>
  <si>
    <t>A7483758</t>
  </si>
  <si>
    <t>01-SSC-4304</t>
  </si>
  <si>
    <t>Silver 24x7 Support for NSA 3600  (3 Yr)</t>
  </si>
  <si>
    <t>A7000252</t>
  </si>
  <si>
    <t>01-SSC-4305</t>
  </si>
  <si>
    <t>Silver 24x7 Support for NSA 3600  (4 Yr)</t>
  </si>
  <si>
    <t>A7000278</t>
  </si>
  <si>
    <t>01-SSC-4306</t>
  </si>
  <si>
    <t>Silver 24x7 Support for NSA 3600  (5 Yr)</t>
  </si>
  <si>
    <t>A7483759</t>
  </si>
  <si>
    <t>01-SSC-4308</t>
  </si>
  <si>
    <t>Silver 8x5 Support for NSA 3600  (1 Yr)</t>
  </si>
  <si>
    <t>A7483760</t>
  </si>
  <si>
    <t>01-SSC-4309</t>
  </si>
  <si>
    <t>Silver 8x5 Support for NSA 3600  (2 Yr)</t>
  </si>
  <si>
    <t>A7483761</t>
  </si>
  <si>
    <t>01-SSC-4310</t>
  </si>
  <si>
    <t>Silver 8x5 Support for NSA 3600  (3 Yr)</t>
  </si>
  <si>
    <t>A7000259</t>
  </si>
  <si>
    <t>01-SSC-4311</t>
  </si>
  <si>
    <t>Silver 8x5 Support for NSA 3600  (4 Yr)</t>
  </si>
  <si>
    <t>A7000264</t>
  </si>
  <si>
    <t>01-SSC-4312</t>
  </si>
  <si>
    <t>Silver 8x5 Support for NSA 3600  (5 Yr)</t>
  </si>
  <si>
    <t>A7483762</t>
  </si>
  <si>
    <t>01-SSC-4488</t>
  </si>
  <si>
    <t>Network Security Appliance 3600 High Availability conversion license to standalone unit</t>
  </si>
  <si>
    <t>A7483763</t>
  </si>
  <si>
    <t>01-SSC-3380</t>
  </si>
  <si>
    <t>SonicWALL Analyzer Reporting Software For The NSA 3600, 3500, PRO 3060</t>
  </si>
  <si>
    <t>SonicWALL Analyzer Reporting Software For The NSA 3600</t>
  </si>
  <si>
    <t>A7483764</t>
  </si>
  <si>
    <t>01-SSC-7091</t>
  </si>
  <si>
    <t>Dell SonicWALL Expanded License for NSA 3500 and NSA 3600</t>
  </si>
  <si>
    <t>Enables Stateful HA and BGP support</t>
  </si>
  <si>
    <t>A7483765</t>
  </si>
  <si>
    <t>01-SSC-7094</t>
  </si>
  <si>
    <t>Stateful HA upgrade For NSA 3500 and NSA 3600</t>
  </si>
  <si>
    <t xml:space="preserve">Upgrades The NSA 3600 to Support State Sync in Active / Passive config for seamless failover between two NSA 3600s </t>
  </si>
  <si>
    <t>DELL SonicWALL NSA 2600</t>
  </si>
  <si>
    <t>A7211682</t>
  </si>
  <si>
    <t>01-SSC-3860</t>
  </si>
  <si>
    <t>Dell SonicWALL Network Security Appliance 2600</t>
  </si>
  <si>
    <t>A7211683</t>
  </si>
  <si>
    <t>01-SSC-3861</t>
  </si>
  <si>
    <t>Dell SonicWALL Network Security Appliance 2600 High Availability</t>
  </si>
  <si>
    <t>A7211684</t>
  </si>
  <si>
    <t>01-SSC-3863</t>
  </si>
  <si>
    <t>Dell SonicWALL Network Security Appliance 2600 TotalSecure 1 Yr</t>
  </si>
  <si>
    <t>A7483766</t>
  </si>
  <si>
    <t>01-SSC-4453</t>
  </si>
  <si>
    <t>Comprehensive Gateway Security Suite Bundle for NSA 2600  (1 Yr)</t>
  </si>
  <si>
    <t>A7483767</t>
  </si>
  <si>
    <t>01-SSC-4454</t>
  </si>
  <si>
    <t>Comprehensive Gateway Security Suite Bundle for NSA 2600  (2 Yr)</t>
  </si>
  <si>
    <t>A7483768</t>
  </si>
  <si>
    <t>01-SSC-4455</t>
  </si>
  <si>
    <t>Comprehensive Gateway Security Suite Bundle for NSA 2600  (3 Yr)</t>
  </si>
  <si>
    <t>A7554662</t>
  </si>
  <si>
    <t>01-SSC-4456</t>
  </si>
  <si>
    <t>Comprehensive Gateway Security Suite for 2600  (4 Yr)</t>
  </si>
  <si>
    <t>A7554664</t>
  </si>
  <si>
    <t>01-SSC-4457</t>
  </si>
  <si>
    <t>Comprehensive Gateway Security Suite for 2600  (5 Yr)</t>
  </si>
  <si>
    <t>A7483769</t>
  </si>
  <si>
    <t>01-SSC-4459</t>
  </si>
  <si>
    <t>Gateway Anti-Malware, Intrusion Prevention and Application Control for NSA 2600  (1 Yr)</t>
  </si>
  <si>
    <t>A7483770</t>
  </si>
  <si>
    <t>01-SSC-4460</t>
  </si>
  <si>
    <t>Gateway Anti-Malware, Intrusion Prevention and Application Control for NSA 2600  (2 Yr)</t>
  </si>
  <si>
    <t>A7483771</t>
  </si>
  <si>
    <t>01-SSC-4461</t>
  </si>
  <si>
    <t>Gateway Anti-Malware, Intrusion Prevention and Application Control for NSA 2600  (3 Yr)</t>
  </si>
  <si>
    <t>A7554666</t>
  </si>
  <si>
    <t>01-SSC-4462</t>
  </si>
  <si>
    <t>Gateway Anti-Malware, Intrusion Prevention and Application Control for NSA 2600  (4 Yr)</t>
  </si>
  <si>
    <t>A7554667</t>
  </si>
  <si>
    <t>01-SSC-4463</t>
  </si>
  <si>
    <t>Gateway Anti-Malware, Intrusion Prevention and Application Control for NSA 2600  (5 Yr)</t>
  </si>
  <si>
    <t>A7483772</t>
  </si>
  <si>
    <t>01-SSC-4465</t>
  </si>
  <si>
    <t>Content Filtering Service Premium Service for NSA 2600  (1 Yr)</t>
  </si>
  <si>
    <t>A7483773</t>
  </si>
  <si>
    <t>01-SSC-4466</t>
  </si>
  <si>
    <t>Content Filtering Service Premium Service for NSA 2600  (2 Yr)</t>
  </si>
  <si>
    <t>A7483774</t>
  </si>
  <si>
    <t>01-SSC-4467</t>
  </si>
  <si>
    <t>Content Filtering Service Premium Service for NSA 2600  (3 Yr)</t>
  </si>
  <si>
    <t>A7554669</t>
  </si>
  <si>
    <t>01-SSC-4468</t>
  </si>
  <si>
    <t>Content Filtering Service Premium Service for NSA 2600  (4 Yr)</t>
  </si>
  <si>
    <t>A7554670</t>
  </si>
  <si>
    <t>01-SSC-4469</t>
  </si>
  <si>
    <t>Content Filtering Service Premium Service for NSA 2600  (5 Yr)</t>
  </si>
  <si>
    <t>A7483775</t>
  </si>
  <si>
    <t>01-SSC-4471</t>
  </si>
  <si>
    <t>Comprehensive Anti-Spam Service For NSA 2600 Series  (1 Yr)</t>
  </si>
  <si>
    <t>A7483776</t>
  </si>
  <si>
    <t>01-SSC-4472</t>
  </si>
  <si>
    <t>Comprehensive Anti-Spam Service For NSA 2600 Series  (2 Yr)</t>
  </si>
  <si>
    <t>A7483777</t>
  </si>
  <si>
    <t>01-SSC-4473</t>
  </si>
  <si>
    <t>Comprehensive Anti-Spam Service For NSA 2600 Series  (3 Yr)</t>
  </si>
  <si>
    <t>A7554672</t>
  </si>
  <si>
    <t>01-SSC-4474</t>
  </si>
  <si>
    <t>Comprehensive Anti-Spam Service For NSA 2600 Series  (4 Yr)</t>
  </si>
  <si>
    <t>A7554673</t>
  </si>
  <si>
    <t>01-SSC-4475</t>
  </si>
  <si>
    <t>Comprehensive Anti-Spam Service For NSA 2600 Series  (5 Yr)</t>
  </si>
  <si>
    <t>A7483778</t>
  </si>
  <si>
    <t>01-SSC-4314</t>
  </si>
  <si>
    <t>Silver Support 24x7 for NSA 2600  (1 Yr)</t>
  </si>
  <si>
    <t>A7483779</t>
  </si>
  <si>
    <t>01-SSC-4315</t>
  </si>
  <si>
    <t>Silver Support 24x7 for NSA 2600  (2 Yr)</t>
  </si>
  <si>
    <t>A7483780</t>
  </si>
  <si>
    <t>01-SSC-4316</t>
  </si>
  <si>
    <t>Silver Support 24x7 for NSA 2600  (3 Yr)</t>
  </si>
  <si>
    <t>A7282826</t>
  </si>
  <si>
    <t>01-SSC-4317</t>
  </si>
  <si>
    <t>Silver Support 24x7 for NSA 2600  (4 Yr)</t>
  </si>
  <si>
    <t>A7282827</t>
  </si>
  <si>
    <t>01-SSC-4318</t>
  </si>
  <si>
    <t>Silver Support 24x7 for NSA 2600  (5 Yr)</t>
  </si>
  <si>
    <t>A7483781</t>
  </si>
  <si>
    <t>01-SSC-4320</t>
  </si>
  <si>
    <t>Silver Support 8x5 for NSA 2600  (1 Yr)</t>
  </si>
  <si>
    <t>A7483782</t>
  </si>
  <si>
    <t>01-SSC-4326</t>
  </si>
  <si>
    <t>Silver Support  8x5 for NSA 2600  (2 Yr)</t>
  </si>
  <si>
    <t>A7483783</t>
  </si>
  <si>
    <t>01-SSC-4322</t>
  </si>
  <si>
    <t>Silver Support 8x5 for NSA 2600  (3 Yr)</t>
  </si>
  <si>
    <t>A7282811</t>
  </si>
  <si>
    <t>01-SSC-4323</t>
  </si>
  <si>
    <t>Silver Support 8x5 for NSA 2600  (4 Yr)</t>
  </si>
  <si>
    <t>A7282812</t>
  </si>
  <si>
    <t>01-SSC-4324</t>
  </si>
  <si>
    <t>Silver Support 8x5 for NSA 2600  (5 Yr)</t>
  </si>
  <si>
    <t>A7483784</t>
  </si>
  <si>
    <t>01-SSC-4489</t>
  </si>
  <si>
    <t>NSA 2600 High Availability conversion license to standalone unit</t>
  </si>
  <si>
    <t>A7483785</t>
  </si>
  <si>
    <t>01-SSC-7090</t>
  </si>
  <si>
    <t>Dell SonicWALL Expanded License for NSA 2400 and NSA 2600</t>
  </si>
  <si>
    <t>Includes BGP and Stateful HA features</t>
  </si>
  <si>
    <t>A7483787</t>
  </si>
  <si>
    <t>01-SSC-3379</t>
  </si>
  <si>
    <t>SonicWALL Analyzer Reporting Software For NSA 220, 240, 250M, 2400, 2600, TZ5xx, TZ6xx Series</t>
  </si>
  <si>
    <t>SonicWALL Analyzer Reporting Software For NSA 220, 240, 250M, NSA 2400, PRO 1260, PRO 2040 Class Products</t>
  </si>
  <si>
    <t xml:space="preserve"> SonicWALL Analyzer Reporting Software for NSA 220, 240, 250M, NSA 2400, PRO 1260, PRO 2040 Class Products</t>
  </si>
  <si>
    <t>A7483788</t>
  </si>
  <si>
    <t>01-SSC-7095</t>
  </si>
  <si>
    <t>SonicWALL Stateful HA Upgrade For NSA 2400 and NSA 2600 Series</t>
  </si>
  <si>
    <t>Upgrades The NSA 2400/2600 to Support State Sync in Active / Passive config for seamless failover between two NSA 2400s or two NSA 2600s</t>
  </si>
  <si>
    <t>SonicWALL NSA 4500 Support &amp; Services</t>
  </si>
  <si>
    <t>A7453138</t>
  </si>
  <si>
    <t>01-SSC-0009</t>
  </si>
  <si>
    <t>DELL SONICWALL COMPREHENSIVE GATEWAY SECURITY SUITE-W/O VIEWPOINT FOR NSA 4500 (1 YR)</t>
  </si>
  <si>
    <t>A7453139</t>
  </si>
  <si>
    <t>01-SSC-0010</t>
  </si>
  <si>
    <t>DELL SONICWALL COMPREHENSIVE GATEWAY SECURITY SUITE-W/O VIEWPOINT FOR NSA 4500 (2 YR)</t>
  </si>
  <si>
    <t>A7453140</t>
  </si>
  <si>
    <t>01-SSC-0011</t>
  </si>
  <si>
    <t>DELL SONICWALL COMPREHENSIVE GATEWAY SECURITY SUITE-W/O VIEWPOINT FOR NSA 4500 (3 YR)</t>
  </si>
  <si>
    <t>A7483789</t>
  </si>
  <si>
    <t>01-SSC-6133</t>
  </si>
  <si>
    <t>SonicWALL Gateway Anti-Virus, Anti-Spyware and Intrusion Prevention Service For NSA 4500 (1 Yr)</t>
  </si>
  <si>
    <t>A7483790</t>
  </si>
  <si>
    <t>01-SSC-6140</t>
  </si>
  <si>
    <t>SonicWALL Gateway Anti-Virus, Anti-Spyware and Intrusion Prevention Service For NSA 4500 (2 Yr)</t>
  </si>
  <si>
    <t>A7483791</t>
  </si>
  <si>
    <t>01-SSC-6156</t>
  </si>
  <si>
    <t>SonicWALL Gateway Anti-Virus, Anti-Spyware and Intrusion Prevention Service For NSA 4500 (3 Yr)</t>
  </si>
  <si>
    <t>A7483792</t>
  </si>
  <si>
    <t>01-SSC-7332</t>
  </si>
  <si>
    <t>SonicWALL Content Filtering Service Premium Business Edition For NSA 4500 (1 Yr)</t>
  </si>
  <si>
    <t>A7483793</t>
  </si>
  <si>
    <t>01-SSC-7339</t>
  </si>
  <si>
    <t>SonicWALL Content Filtering Service Premium Business Edition For NSA 4500 (2 Yr)</t>
  </si>
  <si>
    <t>A7483794</t>
  </si>
  <si>
    <t>01-SSC-7346</t>
  </si>
  <si>
    <t>SonicWALL Content Filtering Service Premium Business Edition For NSA 4500 (3 Yr)</t>
  </si>
  <si>
    <t>A7483795</t>
  </si>
  <si>
    <t>01-SSC-9003</t>
  </si>
  <si>
    <t>SonicWALL Comprehensive Anti-Spam Service For NSA 4500 (1 Yr)</t>
  </si>
  <si>
    <t>The Comprehensive Anti-Spam Service is recommended For Up To 250 User.</t>
  </si>
  <si>
    <t>A7483796</t>
  </si>
  <si>
    <t>01-SSC-9004</t>
  </si>
  <si>
    <t>SonicWALL Comprehensive Anti-Spam Service For NSA 4500 (2 Yr)</t>
  </si>
  <si>
    <t>A7483797</t>
  </si>
  <si>
    <t>01-SSC-9005</t>
  </si>
  <si>
    <t>SonicWALL Comprehensive Anti-Spam Service For NSA 4500 (3 Yr)</t>
  </si>
  <si>
    <t>A7483798</t>
  </si>
  <si>
    <t>01-SSC-7227</t>
  </si>
  <si>
    <t>SonicWALL Dynamic Support 8x5 For NSA 4500 (1 Yr)</t>
  </si>
  <si>
    <t>Includes 8x5 telephone, email and Web-based Support, Software and firmware updates, Advance Exchange hardware replacement, access to electronic Support tools and moderated discussion groups.</t>
  </si>
  <si>
    <t>A7483799</t>
  </si>
  <si>
    <t>01-SSC-7228</t>
  </si>
  <si>
    <t>SonicWALL Dynamic Support 8x5 For NSA 4500 (2 Yr)</t>
  </si>
  <si>
    <t>A7483800</t>
  </si>
  <si>
    <t>01-SSC-7229</t>
  </si>
  <si>
    <t>SonicWALL Dynamic Support 8x5 For NSA 4500 (3 Yr)</t>
  </si>
  <si>
    <t>A7483801</t>
  </si>
  <si>
    <t>01-SSC-7230</t>
  </si>
  <si>
    <t>SonicWALL Dynamic Support 24x7 For NSA 4500 (1 Yr)</t>
  </si>
  <si>
    <t>A7483802</t>
  </si>
  <si>
    <t>01-SSC-7231</t>
  </si>
  <si>
    <t>SonicWALL Dynamic Support 24x7 For NSA 4500 (2 Yr)</t>
  </si>
  <si>
    <t>A7483803</t>
  </si>
  <si>
    <t>01-SSC-7232</t>
  </si>
  <si>
    <t>SonicWALL Dynamic Support 24x7 For NSA 4500 (3 Yr)</t>
  </si>
  <si>
    <t>A7483804</t>
  </si>
  <si>
    <t>01-SSC-4332</t>
  </si>
  <si>
    <t>Network Security Appliance 4500 High Availability conversion license to standalone unit</t>
  </si>
  <si>
    <t>A7483743</t>
  </si>
  <si>
    <t>01-SSC-8934</t>
  </si>
  <si>
    <t>SonicWALL DPI-SSL For NSA 3500/4500</t>
  </si>
  <si>
    <t>License For NSA 3500/4500/5000</t>
  </si>
  <si>
    <t>SonicWALL Analyzer Reporting Software For The NSA 4500, PRO 4060, PRO 4100, PRO 5060</t>
  </si>
  <si>
    <t xml:space="preserve"> SonicWALL Analyzer Reporting Software for the NSA 4500, PRO 4060, PRO 4100, PRO 5060</t>
  </si>
  <si>
    <t>SonicWALL NSA 3500 Service &amp; Support</t>
  </si>
  <si>
    <t>A7453141</t>
  </si>
  <si>
    <t>01-SSC-0012</t>
  </si>
  <si>
    <t>DELL SONICWALL COMPREHENSIVE GATEWAY SECURITY SUITE-W/O VIEWPOINT FOR NSA 3500 (1 YR)</t>
  </si>
  <si>
    <t>A7453142</t>
  </si>
  <si>
    <t>01-SSC-0013</t>
  </si>
  <si>
    <t>DELL SONICWALL COMPREHENSIVE GATEWAY SECURITY SUITE-W/O VIEWPOINT FOR NSA 3500 (2 YR)</t>
  </si>
  <si>
    <t>A7474247</t>
  </si>
  <si>
    <t>01-SSC-0014</t>
  </si>
  <si>
    <t>DELL SONICWALL COMPREHENSIVE GATEWAY SECURITY SUITE-W/O VIEWPOINT FOR NSA 3500 (3 YR)</t>
  </si>
  <si>
    <t>A7483806</t>
  </si>
  <si>
    <t>01-SSC-6134</t>
  </si>
  <si>
    <t>SonicWALL Gateway Anti-Virus, Anti-Spyware and Intrusion Prevention Service For NSA 3500 (1 Yr)</t>
  </si>
  <si>
    <t>A7483807</t>
  </si>
  <si>
    <t>01-SSC-6141</t>
  </si>
  <si>
    <t>SonicWALL Gateway Anti-Virus, Anti-Spyware and Intrusion Prevention Service For NSA 3500 (2 Yr)</t>
  </si>
  <si>
    <t>A7483808</t>
  </si>
  <si>
    <t>01-SSC-6157</t>
  </si>
  <si>
    <t>SonicWALL Gateway Anti-Virus, Anti-Spyware and Intrusion Prevention Service For NSA 3500 (3 Yr)</t>
  </si>
  <si>
    <t>A7483809</t>
  </si>
  <si>
    <t>01-SSC-7333</t>
  </si>
  <si>
    <t>SonicWALL Content Filtering Service Premium Business Edition For NSA 3500 (1 Yr)</t>
  </si>
  <si>
    <t>A7483810</t>
  </si>
  <si>
    <t>01-SSC-7340</t>
  </si>
  <si>
    <t>SonicWALL Content Filtering Service Premium Business Edition For NSA 3500 (2 Yr)</t>
  </si>
  <si>
    <t>A7489508</t>
  </si>
  <si>
    <t>01-SSC-7347</t>
  </si>
  <si>
    <t>SonicWALL Content Filtering Service Premium Business Edition For NSA 3500 (3 Yr)</t>
  </si>
  <si>
    <t>A7489509</t>
  </si>
  <si>
    <t>01-SSC-9000</t>
  </si>
  <si>
    <t>SonicWALL Comprehensive Anti-Spam Service For NSA 3500 (1 Yr)</t>
  </si>
  <si>
    <t>A7489510</t>
  </si>
  <si>
    <t>01-SSC-9001</t>
  </si>
  <si>
    <t>SonicWALL Comprehensive Anti-Spam Service For NSA 3500 (2 Yr)</t>
  </si>
  <si>
    <t>A7489511</t>
  </si>
  <si>
    <t>01-SSC-9002</t>
  </si>
  <si>
    <t>SonicWALL Comprehensive Anti-Spam Service For NSA 3500 (3 Yr)</t>
  </si>
  <si>
    <t>A7489512</t>
  </si>
  <si>
    <t>01-SSC-7236</t>
  </si>
  <si>
    <t>SonicWALL Dynamic Support 8x5 For NSA 3500 (1 Yr)</t>
  </si>
  <si>
    <t>A7489513</t>
  </si>
  <si>
    <t>01-SSC-7237</t>
  </si>
  <si>
    <t>SonicWALL Dynamic Support 8x5 For NSA 3500 (2 Yr)</t>
  </si>
  <si>
    <t>A7489514</t>
  </si>
  <si>
    <t>01-SSC-7238</t>
  </si>
  <si>
    <t>SonicWALL Dynamic Support 8x5 For NSA 3500 (3 Yr)</t>
  </si>
  <si>
    <t>A7489515</t>
  </si>
  <si>
    <t>01-SSC-7239</t>
  </si>
  <si>
    <t>SonicWALL Dynamic Support 24x7 For NSA 3500 (1 Yr)</t>
  </si>
  <si>
    <t>A7489516</t>
  </si>
  <si>
    <t>01-SSC-7240</t>
  </si>
  <si>
    <t>SonicWALL Dynamic Support 24x7 For NSA 3500 (2 Yr)</t>
  </si>
  <si>
    <t>A7489517</t>
  </si>
  <si>
    <t>01-SSC-7241</t>
  </si>
  <si>
    <t>SonicWALL Dynamic Support 24x7 For NSA 3500 (3 Yr)</t>
  </si>
  <si>
    <t>A7489518</t>
  </si>
  <si>
    <t>01-SSC-4331</t>
  </si>
  <si>
    <t>Network Security Appliance 3500 High Availability conversion license to standalone unit</t>
  </si>
  <si>
    <t xml:space="preserve">Upgrades The NSA 3500 to Support Active / Passive with Statesync For seamless failover between two NSA 3500s </t>
  </si>
  <si>
    <t>SonicWALL Analyzer Reporting Software For The NSA 3500, PRO 3060</t>
  </si>
  <si>
    <t>SonicWALL NSA 2400 Service &amp; Support</t>
  </si>
  <si>
    <t>A7453144</t>
  </si>
  <si>
    <t>01-SSC-0015</t>
  </si>
  <si>
    <t>DELL SONICWALL COMPREHENSIVE GATEWAY SECURITY SUITE-W/O VIEWPOINT FOR NSA 2400 (1 YR)</t>
  </si>
  <si>
    <t>A7453145</t>
  </si>
  <si>
    <t>01-SSC-0016</t>
  </si>
  <si>
    <t>DELL SONICWALL COMPREHENSIVE GATEWAY SECURITY SUITE-W/O VIEWPOINT FOR NSA 2400 (2 YR)</t>
  </si>
  <si>
    <t>A7453146</t>
  </si>
  <si>
    <t>01-SSC-0017</t>
  </si>
  <si>
    <t>DELL SONICWALL COMPREHENSIVE GATEWAY SECURITY SUITE-W/O VIEWPOINT FOR NSA 2400 (3 YR)</t>
  </si>
  <si>
    <t>A7489519</t>
  </si>
  <si>
    <t>01-SSC-6135</t>
  </si>
  <si>
    <t xml:space="preserve">SonicWALL Gateway Anti-Virus and Intrusion Prevention Service For NSA 2400 Series (1 Yr) </t>
  </si>
  <si>
    <t>Provides real time network threat prevention with Gateway Anti-virus, Anti-spyware, Intrusion Prevention Service and Application firewall.</t>
  </si>
  <si>
    <t>A7489520</t>
  </si>
  <si>
    <t>01-SSC-6142</t>
  </si>
  <si>
    <t>SonicWALL Gateway Anti-Virus and Intrusion Prevention Service For NSA 2400 Series (2 Yr)</t>
  </si>
  <si>
    <t>A7489521</t>
  </si>
  <si>
    <t>01-SSC-6158</t>
  </si>
  <si>
    <t>SonicWALL Gateway Anti-Virus and Intrusion Prevention Service For NSA 2400 Series (3 Yr)</t>
  </si>
  <si>
    <t>A7489522</t>
  </si>
  <si>
    <t>01-SSC-7334</t>
  </si>
  <si>
    <t>SonicWALL Premium Content Filtering Service For NSA 2400 Series (1 Yr)</t>
  </si>
  <si>
    <t>A7489523</t>
  </si>
  <si>
    <t>01-SSC-7341</t>
  </si>
  <si>
    <t>SonicWALL Premium Content Filtering Service For NSA 2400 Series (2 Yr)</t>
  </si>
  <si>
    <t>A7489524</t>
  </si>
  <si>
    <t>01-SSC-7348</t>
  </si>
  <si>
    <t>SonicWALL Premium Content Filtering Service For NSA 2400 Series (3 Yr)</t>
  </si>
  <si>
    <t>A7489525</t>
  </si>
  <si>
    <t>01-SSC-8997</t>
  </si>
  <si>
    <t>SonicWALL Comprehensive Anti-Spam Service For NSA 2400 Series (1 Yr)</t>
  </si>
  <si>
    <t>A7489526</t>
  </si>
  <si>
    <t>01-SSC-8998</t>
  </si>
  <si>
    <t>SonicWALL Comprehensive Anti-Spam Service For NSA 2400 Series (2 Yr)</t>
  </si>
  <si>
    <t>A7489527</t>
  </si>
  <si>
    <t>01-SSC-8999</t>
  </si>
  <si>
    <t>SonicWALL Comprehensive Anti-Spam Service For NSA 2400 Series (3 Yr)</t>
  </si>
  <si>
    <t>A7489528</t>
  </si>
  <si>
    <t>01-SSC-7245</t>
  </si>
  <si>
    <t>SonicWALL Dynamic Support 8x5 For 2400 Series (1 Yr)</t>
  </si>
  <si>
    <t>A7489529</t>
  </si>
  <si>
    <t>01-SSC-7246</t>
  </si>
  <si>
    <t>SonicWALL Dynamic Support 8x5 For NSA 2400 (2 Yr)</t>
  </si>
  <si>
    <t>A7489530</t>
  </si>
  <si>
    <t>01-SSC-7247</t>
  </si>
  <si>
    <t>SonicWALL Dynamic Support 8x5 For NSA 2400 (3 Yr)</t>
  </si>
  <si>
    <t>A7489531</t>
  </si>
  <si>
    <t>01-SSC-7248</t>
  </si>
  <si>
    <t>SonicWALL Dynamic Support 24x7 For 2400 Series (1 Yr)</t>
  </si>
  <si>
    <t>A7489532</t>
  </si>
  <si>
    <t>01-SSC-7249</t>
  </si>
  <si>
    <t>SonicWALL Dynamic Support 24x7 For NSA 2400 (2 Yr)</t>
  </si>
  <si>
    <t>A7489533</t>
  </si>
  <si>
    <t>01-SSC-7250</t>
  </si>
  <si>
    <t>SonicWALL Dynamic Support 24x7 For NSA 2400 (3 Yr)</t>
  </si>
  <si>
    <t>A7489534</t>
  </si>
  <si>
    <t>01-SSC-4330</t>
  </si>
  <si>
    <t>Network Security Appliance 2400 High Availability conversion license to standalone unit</t>
  </si>
  <si>
    <t>A7483786</t>
  </si>
  <si>
    <t>01-SSC-8933</t>
  </si>
  <si>
    <t>SonicWALL DPI-SSL For NSA 220/240/250M/2400 Series</t>
  </si>
  <si>
    <t>Enable SSL Decryption on the NSA 220/240/250M/2400/2600 for additional protection (one time license)</t>
  </si>
  <si>
    <t>SonicWALL NSA 250M</t>
  </si>
  <si>
    <t>2 core,5 GE Ports, 2 USB, 1 Console,  750 Mbps SPI, 200 Mbps VPN, 130 Mbps UTM/DPI, Module Slot For ADSL/T1/SFP/etc</t>
  </si>
  <si>
    <t>A7004435</t>
  </si>
  <si>
    <t>01-SSC-9755</t>
  </si>
  <si>
    <t>NSA 250M</t>
  </si>
  <si>
    <t>NSA 250M Appliance</t>
  </si>
  <si>
    <t>A7060696</t>
  </si>
  <si>
    <t>01-SSC-9757</t>
  </si>
  <si>
    <t>NSA 250M Wireless-N</t>
  </si>
  <si>
    <t>NSA 250M Wireless-N Appliance</t>
  </si>
  <si>
    <t>A7004431</t>
  </si>
  <si>
    <t>01-SSC-9747</t>
  </si>
  <si>
    <t>NSA 250M TotalSecure 1 Yr</t>
  </si>
  <si>
    <t>NSA 250M Appliance with 1 year of Comprehensive Gateway Security Suite with 24x7 Support</t>
  </si>
  <si>
    <t>A7060697</t>
  </si>
  <si>
    <t>01-SSC-9748</t>
  </si>
  <si>
    <t>NSA 250M Wireless-N TotalSecure 1 Yr</t>
  </si>
  <si>
    <t>NSA 250M Wireless-N Appliance with 1 year of Comprehensive Gateway Security Suite with 24x7 Support</t>
  </si>
  <si>
    <t>A7004533</t>
  </si>
  <si>
    <t>01-SSC-9735</t>
  </si>
  <si>
    <t>NSA 250M High Availability</t>
  </si>
  <si>
    <t>Must be paired with a regular NSA 250M appliance</t>
  </si>
  <si>
    <t>A7004166</t>
  </si>
  <si>
    <t>01-SSC-4662</t>
  </si>
  <si>
    <t>NSA 250M Support Bundle 8x5 (1 Yr)</t>
  </si>
  <si>
    <t>NSA 250M Appliance with 1 year of 8x5 Support and Firmware updates</t>
  </si>
  <si>
    <t>A7060698</t>
  </si>
  <si>
    <t>01-SSC-4663</t>
  </si>
  <si>
    <t>NSA 250M Wireless-N Support Bundle 8x5 (1 Yr)</t>
  </si>
  <si>
    <t>NSA 250M Wireless-N Appliance with 1 year of 8x5 Support and Firmware updates</t>
  </si>
  <si>
    <t>A7489535</t>
  </si>
  <si>
    <t>01-SSC-4606</t>
  </si>
  <si>
    <t>Comprehensive Gateway Security Suite Bundle For The NSA 250M Series (1 Yr)</t>
  </si>
  <si>
    <t>BEST VALUE: Comprehensive Gateway Security Suite includes - Gateway Anti-Virus, Anti-Spyware, Intrusion Prevention and Application Firewall Service, as well as Content Filtering Premium Services, and 24x7 Support with Firmware Updates.</t>
  </si>
  <si>
    <t>A7489536</t>
  </si>
  <si>
    <t>01-SSC-4607</t>
  </si>
  <si>
    <t>Comprehensive Gateway Security Suite Bundle For The NSA 250M Series (2 Yr)</t>
  </si>
  <si>
    <t>A7489537</t>
  </si>
  <si>
    <t>01-SSC-4608</t>
  </si>
  <si>
    <t>Comprehensive Gateway Security Suite Bundle For The NSA 250M Series (3 Yr)</t>
  </si>
  <si>
    <t>A6833375</t>
  </si>
  <si>
    <t>01-SSC-4609</t>
  </si>
  <si>
    <t>Comprehensive Gateway Security Suite Bundle for the NSA 250M Series (4 Years)</t>
  </si>
  <si>
    <t>A6833401</t>
  </si>
  <si>
    <t>01-SSC-4610</t>
  </si>
  <si>
    <t>Comprehensive Gateway Security Suite Bundle for the NSA 250M Series (5 Years)</t>
  </si>
  <si>
    <t>A7489538</t>
  </si>
  <si>
    <t>01-SSC-4570</t>
  </si>
  <si>
    <t>Gateway Anti-Malware, Intrusion Prevention and Application Control For The NSA 250M Series (1 Yr)</t>
  </si>
  <si>
    <t>A7489539</t>
  </si>
  <si>
    <t>01-SSC-4571</t>
  </si>
  <si>
    <t>Gateway Anti-Malware, Intrusion Prevention and Application Control For The NSA 250M Series (2 Yr)</t>
  </si>
  <si>
    <t>A7489540</t>
  </si>
  <si>
    <t>01-SSC-4572</t>
  </si>
  <si>
    <t>Gateway Anti-Malware, Intrusion Prevention and Application Control For The NSA 250M Series (3 Yr)</t>
  </si>
  <si>
    <t>A7489541</t>
  </si>
  <si>
    <t>01-SSC-4576</t>
  </si>
  <si>
    <t>Content Filtering Service Premium Business Edition For NSA 250M Series (1 Yr)</t>
  </si>
  <si>
    <t>A7489542</t>
  </si>
  <si>
    <t>01-SSC-4577</t>
  </si>
  <si>
    <t>Content Filtering Service Premium Business Edition For NSA 250M Series (2 Yr)</t>
  </si>
  <si>
    <t>A7489543</t>
  </si>
  <si>
    <t>01-SSC-4578</t>
  </si>
  <si>
    <t>Content Filtering Service Premium Business Edition For NSA 250M Series (3 Yr)</t>
  </si>
  <si>
    <t>A7489544</t>
  </si>
  <si>
    <t>01-SSC-4582</t>
  </si>
  <si>
    <t>Dynamic Support 8x5 For The NSA 250M Series (1 Yr)</t>
  </si>
  <si>
    <t>A7489545</t>
  </si>
  <si>
    <t>01-SSC-4583</t>
  </si>
  <si>
    <t>Dynamic Support 8x5 For The NSA 250M Series (2 Yr)</t>
  </si>
  <si>
    <t>A7489546</t>
  </si>
  <si>
    <t>01-SSC-4584</t>
  </si>
  <si>
    <t>Dynamic Support 8x5 For The NSA 250M Series (3 Yr)</t>
  </si>
  <si>
    <t>A6833377</t>
  </si>
  <si>
    <t>01-SSC-4585</t>
  </si>
  <si>
    <t>Dynamic Support 8x5 for the NSA 250M Series (4 Years)</t>
  </si>
  <si>
    <t>A6833402</t>
  </si>
  <si>
    <t>01-SSC-4586</t>
  </si>
  <si>
    <t>Dynamic Support 8x5 for the NSA 250M Series (5 Years)</t>
  </si>
  <si>
    <t>A7489547</t>
  </si>
  <si>
    <t>01-SSC-4588</t>
  </si>
  <si>
    <t>Dynamic Support 24x7 For The NSA 250M Series (1 Yr)</t>
  </si>
  <si>
    <t>A7489548</t>
  </si>
  <si>
    <t>01-SSC-4589</t>
  </si>
  <si>
    <t>Dynamic Support 24x7 For The NSA 250M Series (2 Yr)</t>
  </si>
  <si>
    <t>A7489549</t>
  </si>
  <si>
    <t>01-SSC-4590</t>
  </si>
  <si>
    <t>Dynamic Support 24x7 For The NSA 250M Series (3 Yr)</t>
  </si>
  <si>
    <t>A6833376</t>
  </si>
  <si>
    <t>01-SSC-4591</t>
  </si>
  <si>
    <t>Dynamic Support 24x7 for the NSA 250M Series (4 Years)</t>
  </si>
  <si>
    <t>A6833452</t>
  </si>
  <si>
    <t>01-SSC-4592</t>
  </si>
  <si>
    <t>Dynamic Support 24x7 for the NSA 250M Series (5 Years)</t>
  </si>
  <si>
    <t>A7489550</t>
  </si>
  <si>
    <t>01-SSC-4600</t>
  </si>
  <si>
    <t>Comprehensive Anti-Spam Service For NSA 250M (1 Yr)</t>
  </si>
  <si>
    <t>A7489551</t>
  </si>
  <si>
    <t>01-SSC-4601</t>
  </si>
  <si>
    <t>Comprehensive Anti-Spam Service For NSA 250M (2 Yr)</t>
  </si>
  <si>
    <t>A7489552</t>
  </si>
  <si>
    <t>01-SSC-4602</t>
  </si>
  <si>
    <t>Comprehensive Anti-Spam Service For NSA 250M (3 Yr)</t>
  </si>
  <si>
    <t>A7489553</t>
  </si>
  <si>
    <t>01-SSC-4656</t>
  </si>
  <si>
    <t>NSA 250M Series Stateful HA Upgrade</t>
  </si>
  <si>
    <t>A7489554</t>
  </si>
  <si>
    <t>01-SSC-4329</t>
  </si>
  <si>
    <t>Network Security Appliance 250M High Availability conversion license to standalone unit</t>
  </si>
  <si>
    <t>A7489555</t>
  </si>
  <si>
    <t>01-SSC-4657</t>
  </si>
  <si>
    <t>Dell SonicWALL Expanded License for NSA 250M Series</t>
  </si>
  <si>
    <t>Enables Stateful HA and BGP support (only with SonicOS 5.9)</t>
  </si>
  <si>
    <t>Modules For NSA 250M</t>
  </si>
  <si>
    <t>Expansion modules For The NSA 2400 MX</t>
  </si>
  <si>
    <t>A7004385</t>
  </si>
  <si>
    <t>01-SSC-9205</t>
  </si>
  <si>
    <t>SonicWALL TZ 215, NSA 220/240/250M Replacement Power Supply</t>
  </si>
  <si>
    <t>A6869427</t>
  </si>
  <si>
    <t>01-SSC-9211</t>
  </si>
  <si>
    <t>SONICWALL NSA 250M RACK MOUNT KIT            </t>
  </si>
  <si>
    <t>SonicWALL NSA 220</t>
  </si>
  <si>
    <t>7 GE, 2 USB, 1 Console,  600 Mbps SPI, 150 Mbps VPN, 110 Mbps UTM/DPI</t>
  </si>
  <si>
    <t>A7004433</t>
  </si>
  <si>
    <t>01-SSC-9750</t>
  </si>
  <si>
    <t>NSA 220</t>
  </si>
  <si>
    <t>NSA 220 Appliance</t>
  </si>
  <si>
    <t>A7060699</t>
  </si>
  <si>
    <t>01-SSC-9752</t>
  </si>
  <si>
    <t>NSA 220 Wireless-N</t>
  </si>
  <si>
    <t>NSA 220 Wireless-N Appliance</t>
  </si>
  <si>
    <t>A7004429</t>
  </si>
  <si>
    <t>01-SSC-9744</t>
  </si>
  <si>
    <t>NSA 220 TotalSecure 1 Yr</t>
  </si>
  <si>
    <t>NSA 220 Appliance with 1 year of Comprehensive Gateway Security Suite with 24x7 Support</t>
  </si>
  <si>
    <t>A7060700</t>
  </si>
  <si>
    <t>01-SSC-9745</t>
  </si>
  <si>
    <t>NSA 220 Wireless-N TotalSecure 1 Yr</t>
  </si>
  <si>
    <t>NSA 220 Wireless-N Appliance with 1 year of Comprehensive Gateway Security Suite with 24x7 Support</t>
  </si>
  <si>
    <t>A7004532</t>
  </si>
  <si>
    <t>01-SSC-9732</t>
  </si>
  <si>
    <t>NSA 220 High Availability</t>
  </si>
  <si>
    <t>Must be paired with a regular NSA 220 appliance</t>
  </si>
  <si>
    <t>A7004164</t>
  </si>
  <si>
    <t>01-SSC-4659</t>
  </si>
  <si>
    <t>NSA 220 Support Bundle 8x5 (1 Yr)</t>
  </si>
  <si>
    <t>NSA 220 Appliance with 1 year of 8x5 Support and Firmware updates</t>
  </si>
  <si>
    <t>A7060701</t>
  </si>
  <si>
    <t>01-SSC-4660</t>
  </si>
  <si>
    <t>NSA 220 Wireless-N Support Bundle 8x5 (1 Yr)</t>
  </si>
  <si>
    <t>NSA 220 Wireless-N Appliance with 1 year of 8x5 Support and Firmware updates</t>
  </si>
  <si>
    <t>A7489556</t>
  </si>
  <si>
    <t>01-SSC-4648</t>
  </si>
  <si>
    <t>Comprehensive Gateway Security Suite Bundle For The NSA 220 Series (1 Yr)</t>
  </si>
  <si>
    <t>A7489557</t>
  </si>
  <si>
    <t>01-SSC-4649</t>
  </si>
  <si>
    <t>Comprehensive Gateway Security Suite Bundle For The NSA 220 Series (2 Yr)</t>
  </si>
  <si>
    <t>A7489558</t>
  </si>
  <si>
    <t>01-SSC-4650</t>
  </si>
  <si>
    <t>Comprehensive Gateway Security Suite Bundle For The NSA 220 Series (3 Yr)</t>
  </si>
  <si>
    <t>A6833404</t>
  </si>
  <si>
    <t>01-SSC-4651</t>
  </si>
  <si>
    <t>Comprehensive Gateway Security Suite Bundle for the NSA 220 Series (4 Years)</t>
  </si>
  <si>
    <t>A6833403</t>
  </si>
  <si>
    <t>01-SSC-4652</t>
  </si>
  <si>
    <t>Comprehensive Gateway Security Suite Bundle for the NSA 220 Series (5 Years)</t>
  </si>
  <si>
    <t>A7489559</t>
  </si>
  <si>
    <t>01-SSC-4612</t>
  </si>
  <si>
    <t>Gateway Anti-Malware, Intrusion Prevention and Application Control For The NSA 220 Series (1 Yr)</t>
  </si>
  <si>
    <t>A7489560</t>
  </si>
  <si>
    <t>01-SSC-4613</t>
  </si>
  <si>
    <t>Gateway Anti-Malware, Intrusion Prevention and Application Control For The NSA 220 Series (2 Yr)</t>
  </si>
  <si>
    <t>A7489561</t>
  </si>
  <si>
    <t>01-SSC-4614</t>
  </si>
  <si>
    <t>Gateway Anti-Malware, Intrusion Prevention and Application Control For The NSA 220 Series (3 Yr)</t>
  </si>
  <si>
    <t>A7648013</t>
  </si>
  <si>
    <t>01-SSC-4615</t>
  </si>
  <si>
    <t>Gateway Anti-Malware, Intrusion Prevention and Application Control for the NSA 220 Series (4 Years)</t>
  </si>
  <si>
    <t>A7648014</t>
  </si>
  <si>
    <t>01-SSC-4616</t>
  </si>
  <si>
    <t>Gateway Anti-Malware, Intrusion Prevention and Application Control for the NSA 220 Series (5 Years)</t>
  </si>
  <si>
    <t>A7489562</t>
  </si>
  <si>
    <t>01-SSC-4618</t>
  </si>
  <si>
    <t>Content Filtering Service Premium Business Edition For NSA 220 Series (1 Yr)</t>
  </si>
  <si>
    <t>A7489563</t>
  </si>
  <si>
    <t>01-SSC-4619</t>
  </si>
  <si>
    <t>Content Filtering Service Premium Business Edition For NSA 220 Series (2 Yr)</t>
  </si>
  <si>
    <t>A7489564</t>
  </si>
  <si>
    <t>01-SSC-4620</t>
  </si>
  <si>
    <t>Content Filtering Service Premium Business Edition For NSA 220 Series (3 Yr)</t>
  </si>
  <si>
    <t>A7648004</t>
  </si>
  <si>
    <t>01-SSC-4621</t>
  </si>
  <si>
    <t>Content Filtering Service Premium Business Edition for the NSA 220 Series (4 Years)</t>
  </si>
  <si>
    <t>A7648005</t>
  </si>
  <si>
    <t>01-SSC-4622</t>
  </si>
  <si>
    <t>Content Filtering Service Premium Business Edition for the NSA 220 Series (5 Years)</t>
  </si>
  <si>
    <t>A7489565</t>
  </si>
  <si>
    <t>01-SSC-4624</t>
  </si>
  <si>
    <t>Dynamic Support 8x5 For The NSA 220 Series (1 Yr)</t>
  </si>
  <si>
    <t>A7489566</t>
  </si>
  <si>
    <t>01-SSC-4625</t>
  </si>
  <si>
    <t>Dynamic Support 8x5 For The NSA 220 Series (2 Yr)</t>
  </si>
  <si>
    <t>A7489567</t>
  </si>
  <si>
    <t>01-SSC-4626</t>
  </si>
  <si>
    <t>Dynamic Support 8x5 For The NSA 220 Series (3 Yr)</t>
  </si>
  <si>
    <t>A6833405</t>
  </si>
  <si>
    <t>01-SSC-4627</t>
  </si>
  <si>
    <t>Dynamic Support 8x5 for the NSA 220 Series (4 Years)</t>
  </si>
  <si>
    <t>A6833379</t>
  </si>
  <si>
    <t>01-SSC-4628</t>
  </si>
  <si>
    <t>Dynamic Support 8x5 for the NSA 220 Series (5 Years)</t>
  </si>
  <si>
    <t>A7489568</t>
  </si>
  <si>
    <t>01-SSC-4630</t>
  </si>
  <si>
    <t>Dynamic Support 24x7 For The NSA 220 Series (1 Yr)</t>
  </si>
  <si>
    <t>A7489569</t>
  </si>
  <si>
    <t>01-SSC-4631</t>
  </si>
  <si>
    <t>Dynamic Support 24x7 For The NSA 220 Series (2 Yr)</t>
  </si>
  <si>
    <t>A7489570</t>
  </si>
  <si>
    <t>01-SSC-4632</t>
  </si>
  <si>
    <t>Dynamic Support 24x7 For The NSA 220 Series (3 Yr)</t>
  </si>
  <si>
    <t>A6833486</t>
  </si>
  <si>
    <t>01-SSC-4633</t>
  </si>
  <si>
    <t>Dynamic Support 24x7 for the NSA 220 Series (4 Years)</t>
  </si>
  <si>
    <t>A6833434</t>
  </si>
  <si>
    <t>01-SSC-4634</t>
  </si>
  <si>
    <t>Dynamic Support 24x7 for the NSA 220 Series (5 Years)</t>
  </si>
  <si>
    <t>A7489571</t>
  </si>
  <si>
    <t>01-SSC-4642</t>
  </si>
  <si>
    <t>Comprehensive Anti-Spam Service For NSA 220 (1 Yr)</t>
  </si>
  <si>
    <t>A7489572</t>
  </si>
  <si>
    <t>01-SSC-4643</t>
  </si>
  <si>
    <t>Comprehensive Anti-Spam Service For NSA 220 (2 Yr)</t>
  </si>
  <si>
    <t>A7489573</t>
  </si>
  <si>
    <t>01-SSC-4644</t>
  </si>
  <si>
    <t>Comprehensive Anti-Spam Service For NSA 220 (3 Yr)</t>
  </si>
  <si>
    <t>A7647998</t>
  </si>
  <si>
    <t>01-SSC-4645</t>
  </si>
  <si>
    <t>Comprehensive Anti-Spam Service for the NSA 220 (4 Years)</t>
  </si>
  <si>
    <t>A7647999</t>
  </si>
  <si>
    <t>01-SSC-4646</t>
  </si>
  <si>
    <t>Comprehensive Anti-Spam Service for the NSA 220 (5 Years)</t>
  </si>
  <si>
    <t>A7489574</t>
  </si>
  <si>
    <t>01-SSC-4654</t>
  </si>
  <si>
    <t>NSA 220 Series Stateful HA Upgrade</t>
  </si>
  <si>
    <t>Enables Stateful HA</t>
  </si>
  <si>
    <t>A7489575</t>
  </si>
  <si>
    <t>01-SSC-4655</t>
  </si>
  <si>
    <t>Dell SonicWALL Expanded License for NSA 220 Series</t>
  </si>
  <si>
    <t>A7489576</t>
  </si>
  <si>
    <t>01-SSC-4328</t>
  </si>
  <si>
    <t>Network Security Appliance 220 High Availability conversion license to standalone unit</t>
  </si>
  <si>
    <t>A7004389</t>
  </si>
  <si>
    <t>01-SSC-9212</t>
  </si>
  <si>
    <t>SONICWALL NSA 220 / TZ 215 RACK MOUNT KIT</t>
  </si>
  <si>
    <t>Dell SonicWALL TZ600</t>
  </si>
  <si>
    <t xml:space="preserve">
4 x 1.4GHz cores, 10x1GbE interfaces, 1GB RAM, 64MB Flash </t>
  </si>
  <si>
    <t>A8312216</t>
  </si>
  <si>
    <t>01-SSC-0210</t>
  </si>
  <si>
    <t>DELL SONICWALL TZ600</t>
  </si>
  <si>
    <t>Dell SonicWALL TZ600 Appliance</t>
  </si>
  <si>
    <t>A8312217</t>
  </si>
  <si>
    <t>01-SSC-0219</t>
  </si>
  <si>
    <t>DELL SONICWALL TZ600 TOTAL SECURE 1YR</t>
  </si>
  <si>
    <t>Dell SonicWALL TZ600 Appliance with 1 year of Comprehensive Gateway Security Suite and 24x7 Support</t>
  </si>
  <si>
    <t>A8312218</t>
  </si>
  <si>
    <t>01-SSC-0220</t>
  </si>
  <si>
    <t>DELL SONICWALL TZ600 HIGH AVAILABILITY</t>
  </si>
  <si>
    <t>Must be paired with a regular Dell SonicwALL TZ600 firewall</t>
  </si>
  <si>
    <t>A8312219</t>
  </si>
  <si>
    <t>01-SSC-0221</t>
  </si>
  <si>
    <t>DELL SONICWALL TZ600 WITH 8X5 SUPPORT 1 YR</t>
  </si>
  <si>
    <t>Dell SonicWALL TZ600 Appliance with 1 year of 8x5 Support and Firmware updates</t>
  </si>
  <si>
    <t>A8312222</t>
  </si>
  <si>
    <t>01-SSC-0258</t>
  </si>
  <si>
    <t>COMPREHENSIVE GATEWAY SECURITY SUITE BUNDLE FOR TZ600 SERIES 1YR</t>
  </si>
  <si>
    <t>A8312223</t>
  </si>
  <si>
    <t>01-SSC-0259</t>
  </si>
  <si>
    <t>COMPREHENSIVE GATEWAY SECURITY SUITE BUNDLE FOR TZ600 SERIES 2YR</t>
  </si>
  <si>
    <t>A8312224</t>
  </si>
  <si>
    <t>01-SSC-0260</t>
  </si>
  <si>
    <t>COMPREHENSIVE GATEWAY SECURITY SUITE BUNDLE FOR TZ600 SERIES 3YR</t>
  </si>
  <si>
    <t>A8312225</t>
  </si>
  <si>
    <t>01-SSC-0261</t>
  </si>
  <si>
    <t>COMPREHENSIVE GATEWAY SECURITY SUITE BUNDLE FOR TZ600 SERIES 4YR</t>
  </si>
  <si>
    <t>A8312226</t>
  </si>
  <si>
    <t>01-SSC-0262</t>
  </si>
  <si>
    <t>COMPREHENSIVE GATEWAY SECURITY SUITE BUNDLE FOR TZ600 SERIES 5YR</t>
  </si>
  <si>
    <t>A8312227</t>
  </si>
  <si>
    <t>01-SSC-0228</t>
  </si>
  <si>
    <t>GATEWAY ANTI-MALWARE, INTRUSION PREVENTION AND APPLICATION CONTROL FOR TZ600 SERIES 1YR</t>
  </si>
  <si>
    <t>A8312228</t>
  </si>
  <si>
    <t>01-SSC-0229</t>
  </si>
  <si>
    <t>GATEWAY ANTI-MALWARE, INTRUSION PREVENTION AND APPLICATION CONTROL FOR TZ600 SERIES 2YR</t>
  </si>
  <si>
    <t>A8312229</t>
  </si>
  <si>
    <t>01-SSC-0230</t>
  </si>
  <si>
    <t>GATEWAY ANTI-MALWARE, INTRUSION PREVENTION AND APPLICATION CONTROL FOR TZ600 SERIES 3YR</t>
  </si>
  <si>
    <t>A8312230</t>
  </si>
  <si>
    <t>01-SSC-0231</t>
  </si>
  <si>
    <t>GATEWAY ANTI-MALWARE, INTRUSION PREVENTION AND APPLICATION CONTROL FOR TZ600 SERIES 4YR</t>
  </si>
  <si>
    <t>A8312231</t>
  </si>
  <si>
    <t>01-SSC-0232</t>
  </si>
  <si>
    <t>GATEWAY ANTI-MALWARE, INTRUSION PREVENTION AND APPLICATION CONTROL FOR TZ600 SERIES 5YR</t>
  </si>
  <si>
    <t>A8312232</t>
  </si>
  <si>
    <t>01-SSC-0234</t>
  </si>
  <si>
    <t>CONTENT FILTERING SERVICE PREMIUM BUSINESS EDITION FOR TZ600 SERIES 1YR</t>
  </si>
  <si>
    <t>A8312233</t>
  </si>
  <si>
    <t>01-SSC-0235</t>
  </si>
  <si>
    <t>CONTENT FILTERING SERVICE PREMIUM BUSINESS EDITION FOR TZ600 SERIES 2YR</t>
  </si>
  <si>
    <t>A8312234</t>
  </si>
  <si>
    <t>01-SSC-0236</t>
  </si>
  <si>
    <t>CONTENT FILTERING SERVICE PREMIUM BUSINESS EDITION FOR TZ600 SERIES 3YR</t>
  </si>
  <si>
    <t>A8312235</t>
  </si>
  <si>
    <t>01-SSC-0237</t>
  </si>
  <si>
    <t>CONTENT FILTERING SERVICE PREMIUM BUSINESS EDITION FOR TZ600 SERIES 4YR</t>
  </si>
  <si>
    <t>A8312236</t>
  </si>
  <si>
    <t>01-SSC-0238</t>
  </si>
  <si>
    <t>CONTENT FILTERING SERVICE PREMIUM BUSINESS EDITION FOR TZ600 SERIES 5YR</t>
  </si>
  <si>
    <t>A8312237</t>
  </si>
  <si>
    <t>01-SSC-0240</t>
  </si>
  <si>
    <t>DYNAMIC SUPPORT 8X5 FOR TZ600 SERIES 1YR</t>
  </si>
  <si>
    <t>A8312238</t>
  </si>
  <si>
    <t>01-SSC-0241</t>
  </si>
  <si>
    <t>DYNAMIC SUPPORT 8X5 FOR TZ600 SERIES 2YR</t>
  </si>
  <si>
    <t>A8312239</t>
  </si>
  <si>
    <t>01-SSC-0242</t>
  </si>
  <si>
    <t>DYNAMIC SUPPORT 8X5 FOR TZ600 SERIES 3YR</t>
  </si>
  <si>
    <t>A8312240</t>
  </si>
  <si>
    <t>01-SSC-0243</t>
  </si>
  <si>
    <t>DYNAMIC SUPPORT 8X5 FOR TZ600 SERIES 4YR</t>
  </si>
  <si>
    <t>A8312241</t>
  </si>
  <si>
    <t>01-SSC-0244</t>
  </si>
  <si>
    <t>DYNAMIC SUPPORT 8X5 FOR TZ600 SERIES 5YR</t>
  </si>
  <si>
    <t>A8312242</t>
  </si>
  <si>
    <t>01-SSC-0246</t>
  </si>
  <si>
    <t>DYNAMIC SUPPORT 24X7 FOR TZ600 SERIES 1YR</t>
  </si>
  <si>
    <t>A8312243</t>
  </si>
  <si>
    <t>01-SSC-0247</t>
  </si>
  <si>
    <t>DYNAMIC SUPPORT 24X7 FOR TZ600 SERIES 2YR</t>
  </si>
  <si>
    <t>A8312244</t>
  </si>
  <si>
    <t>01-SSC-0248</t>
  </si>
  <si>
    <t>DYNAMIC SUPPORT 24X7 FOR TZ600 SERIES 3YR</t>
  </si>
  <si>
    <t>A8312245</t>
  </si>
  <si>
    <t>01-SSC-0249</t>
  </si>
  <si>
    <t>DYNAMIC SUPPORT 24X7 FOR TZ600 SERIES 4YR</t>
  </si>
  <si>
    <t>A8312246</t>
  </si>
  <si>
    <t>01-SSC-0250</t>
  </si>
  <si>
    <t>DYNAMIC SUPPORT 24X7 FOR TZ600 SERIES 5YR</t>
  </si>
  <si>
    <t>A8312247</t>
  </si>
  <si>
    <t>01-SSC-0252</t>
  </si>
  <si>
    <t>COMPREHENSIVE ANTI-SPAM SERVICE FOR TZ600 SERIES 1YR</t>
  </si>
  <si>
    <t>A8312248</t>
  </si>
  <si>
    <t>01-SSC-0253</t>
  </si>
  <si>
    <t>COMPREHENSIVE ANTI-SPAM SERVICE FOR TZ600 SERIES 2YR</t>
  </si>
  <si>
    <t>A8312249</t>
  </si>
  <si>
    <t>01-SSC-0254</t>
  </si>
  <si>
    <t>COMPREHENSIVE ANTI-SPAM SERVICE FOR TZ600 SERIES 3YR</t>
  </si>
  <si>
    <t>A8312250</t>
  </si>
  <si>
    <t>01-SSC-0255</t>
  </si>
  <si>
    <t>COMPREHENSIVE ANTI-SPAM SERVICE FOR TZ600 SERIES 4YR</t>
  </si>
  <si>
    <t>A8312251</t>
  </si>
  <si>
    <t>01-SSC-0256</t>
  </si>
  <si>
    <t>COMPREHENSIVE ANTI-SPAM SERVICE FOR TZ600 SERIES 5YR</t>
  </si>
  <si>
    <t>A8312252</t>
  </si>
  <si>
    <t>01-SSC-0264</t>
  </si>
  <si>
    <t>STATEFUL HA UPGRADE FOR TZ600 SERIES</t>
  </si>
  <si>
    <t>A8312253</t>
  </si>
  <si>
    <t>01-SSC-0265</t>
  </si>
  <si>
    <t>HA CONVERSION LICENSE TO STANDALONE UNIT FOR TZ600 SERIES</t>
  </si>
  <si>
    <t>A8312254</t>
  </si>
  <si>
    <t>01-SSC-0266</t>
  </si>
  <si>
    <t>EXPANDED LICENSE FOR TZ600 SERIES</t>
  </si>
  <si>
    <t xml:space="preserve">Enables Stateful HA and BGP support </t>
  </si>
  <si>
    <t>SonicWALL Analyzer Reporting Software For TZ Class Products</t>
  </si>
  <si>
    <t xml:space="preserve"> SonicWALL Analyzer Reporting Software for TZ Class Products</t>
  </si>
  <si>
    <t>A7489595</t>
  </si>
  <si>
    <t>01-SSC-8580</t>
  </si>
  <si>
    <t>Remote Start-up and Configuration Service For The TZ Series</t>
  </si>
  <si>
    <t>Remote Start-up and Configuration Service For The TZ Series provides Secure remote configuration of SonicWALL TZ Series appliances.</t>
  </si>
  <si>
    <t>Dell SonicWALL TZ500</t>
  </si>
  <si>
    <t xml:space="preserve">
4x1GHz cores, 8x1GbE interfaces, 1GB RAM, 64MB Flash</t>
  </si>
  <si>
    <t>A8312257</t>
  </si>
  <si>
    <t>01-SSC-0211</t>
  </si>
  <si>
    <t>DELL SONICWALL TZ500</t>
  </si>
  <si>
    <t>Dell SonicWALL TZ500 Appliance</t>
  </si>
  <si>
    <t>A8312258</t>
  </si>
  <si>
    <t>01-SSC-0445</t>
  </si>
  <si>
    <t>DELL SONICWALL TZ500 TOTALSECURE 1YR</t>
  </si>
  <si>
    <t>Dell SonicWALL TZ500 Appliance with 1 year of Comprehensive Gateway Security Suite and 24x7 Support</t>
  </si>
  <si>
    <t>A8312259</t>
  </si>
  <si>
    <t>01-SSC-0439</t>
  </si>
  <si>
    <t>DELL SONICWALL TZ500 HIGH AVAILABILITY</t>
  </si>
  <si>
    <t>Must be paired with a regular Dell SonicwALL TZ500 firewall</t>
  </si>
  <si>
    <t>A8312260</t>
  </si>
  <si>
    <t>01-SSC-0425</t>
  </si>
  <si>
    <t>DELL SONICWALL TZ500 WITH 8X5 SUPPORT 1YR</t>
  </si>
  <si>
    <t>Dell SonicWALL TZ500 Appliance with 1 year of 8x5 Support and Firmware updates</t>
  </si>
  <si>
    <t>A8312263</t>
  </si>
  <si>
    <t>01-SSC-0488</t>
  </si>
  <si>
    <t>COMPREHENSIVE GATEWAY SECURITY SUITE BUNDLE FOR TZ500 SERIES 1YR</t>
  </si>
  <si>
    <t>A8312264</t>
  </si>
  <si>
    <t>01-SSC-0489</t>
  </si>
  <si>
    <t>COMPREHENSIVE GATEWAY SECURITY SUITE BUNDLE FOR TZ500 SERIES 2YR</t>
  </si>
  <si>
    <t>A8312265</t>
  </si>
  <si>
    <t>01-SSC-0490</t>
  </si>
  <si>
    <t>COMPREHENSIVE GATEWAY SECURITY SUITE BUNDLE FOR TZ500 SERIES 3YR</t>
  </si>
  <si>
    <t>A8312266</t>
  </si>
  <si>
    <t>01-SSC-0491</t>
  </si>
  <si>
    <t>COMPREHENSIVE GATEWAY SECURITY SUITE BUNDLE FOR TZ500 SERIES 4YR</t>
  </si>
  <si>
    <t>A8312267</t>
  </si>
  <si>
    <t>01-SSC-0492</t>
  </si>
  <si>
    <t>COMPREHENSIVE GATEWAY SECURITY SUITE BUNDLE FOR TZ500 SERIES 5YR</t>
  </si>
  <si>
    <t>A8312268</t>
  </si>
  <si>
    <t>01-SSC-0458</t>
  </si>
  <si>
    <t>GATEWAY ANTI-MALWARE, INTRUSION PREVENTION AND APPLICATION CONTROL FOR TZ500 SERIES 1YR</t>
  </si>
  <si>
    <t>A8312269</t>
  </si>
  <si>
    <t>01-SSC-0459</t>
  </si>
  <si>
    <t>GATEWAY ANTI-MALWARE, INTRUSION PREVENTION AND APPLICATION CONTROL FOR TZ500 SERIES 2YR</t>
  </si>
  <si>
    <t>A8312270</t>
  </si>
  <si>
    <t>01-SSC-0460</t>
  </si>
  <si>
    <t>GATEWAY ANTI-MALWARE, INTRUSION PREVENTION AND APPLICATION CONTROL FOR TZ500 SERIES 3YR</t>
  </si>
  <si>
    <t>A8312271</t>
  </si>
  <si>
    <t>01-SSC-0461</t>
  </si>
  <si>
    <t>GATEWAY ANTI-MALWARE, INTRUSION PREVENTION AND APPLICATION CONTROL FOR TZ500 SERIES 4YR</t>
  </si>
  <si>
    <t>A8312272</t>
  </si>
  <si>
    <t>01-SSC-0462</t>
  </si>
  <si>
    <t>GATEWAY ANTI-MALWARE, INTRUSION PREVENTION AND APPLICATION CONTROL FOR TZ500 SERIES 5YR</t>
  </si>
  <si>
    <t>A8312273</t>
  </si>
  <si>
    <t>01-SSC-0464</t>
  </si>
  <si>
    <t>CONTENT FILTERING SERVICE PREMIUM BUSINESS EDITION FOR TZ500 SERIES 1YR</t>
  </si>
  <si>
    <t>A8312274</t>
  </si>
  <si>
    <t>01-SSC-0465</t>
  </si>
  <si>
    <t>CONTENT FILTERING SERVICE PREMIUM BUSINESS EDITION FOR TZ500 SERIES 2YR</t>
  </si>
  <si>
    <t>A8312275</t>
  </si>
  <si>
    <t>01-SSC-0466</t>
  </si>
  <si>
    <t>CONTENT FILTERING SERVICE PREMIUM BUSINESS EDITION FOR TZ500 SERIES 3YR</t>
  </si>
  <si>
    <t>A8312276</t>
  </si>
  <si>
    <t>01-SSC-0467</t>
  </si>
  <si>
    <t>CONTENT FILTERING SERVICE PREMIUM BUSINESS EDITION FOR TZ500 SERIES 4YR</t>
  </si>
  <si>
    <t>A8312277</t>
  </si>
  <si>
    <t>01-SSC-0468</t>
  </si>
  <si>
    <t>CONTENT FILTERING SERVICE PREMIUM BUSINESS EDITION FOR TZ500 SERIES 5YR</t>
  </si>
  <si>
    <t>A8312278</t>
  </si>
  <si>
    <t>01-SSC-0470</t>
  </si>
  <si>
    <t>DYNAMIC SUPPORT 8X5 FOR TZ500 SERIES 1YR</t>
  </si>
  <si>
    <t>A8312279</t>
  </si>
  <si>
    <t>01-SSC-0471</t>
  </si>
  <si>
    <t>DYNAMIC SUPPORT 8X5 FOR TZ500 SERIES 2YR</t>
  </si>
  <si>
    <t>A8312280</t>
  </si>
  <si>
    <t>01-SSC-0472</t>
  </si>
  <si>
    <t>DYNAMIC SUPPORT 8X5 FOR TZ500 SERIES 3YR</t>
  </si>
  <si>
    <t>A8312281</t>
  </si>
  <si>
    <t>01-SSC-0473</t>
  </si>
  <si>
    <t>DYNAMIC SUPPORT 8X5 FOR TZ500 SERIES 4YR</t>
  </si>
  <si>
    <t>A8312282</t>
  </si>
  <si>
    <t>01-SSC-0474</t>
  </si>
  <si>
    <t>DYNAMIC SUPPORT 8X5 FOR TZ500 SERIES 5YR</t>
  </si>
  <si>
    <t>A8312283</t>
  </si>
  <si>
    <t>01-SSC-0476</t>
  </si>
  <si>
    <t>DYNAMIC SUPPORT 24X7 FOR TZ500 SERIES 1YR</t>
  </si>
  <si>
    <t>A8312284</t>
  </si>
  <si>
    <t>01-SSC-0477</t>
  </si>
  <si>
    <t>DYNAMIC SUPPORT 24X7 FOR TZ500 SERIES 2YR</t>
  </si>
  <si>
    <t>A8312285</t>
  </si>
  <si>
    <t>01-SSC-0478</t>
  </si>
  <si>
    <t>DYNAMIC SUPPORT 24X7 FOR TZ500 SERIES 3YR</t>
  </si>
  <si>
    <t>A8312286</t>
  </si>
  <si>
    <t>01-SSC-0479</t>
  </si>
  <si>
    <t>DYNAMIC SUPPORT 24X7 FOR TZ500 SERIES 4YR</t>
  </si>
  <si>
    <t>A8312287</t>
  </si>
  <si>
    <t>01-SSC-0480</t>
  </si>
  <si>
    <t>DYNAMIC SUPPORT 24X7 FOR TZ500 SERIES 5YR</t>
  </si>
  <si>
    <t>A8312288</t>
  </si>
  <si>
    <t>01-SSC-0482</t>
  </si>
  <si>
    <t>COMPREHENSIVE ANTI-SPAM SERVICE FOR TZ500 SERIES 1YR</t>
  </si>
  <si>
    <t>A8312289</t>
  </si>
  <si>
    <t>01-SSC-0483</t>
  </si>
  <si>
    <t>COMPREHENSIVE ANTI-SPAM SERVICE FOR TZ500 SERIES 2YR</t>
  </si>
  <si>
    <t>A8312290</t>
  </si>
  <si>
    <t>01-SSC-0484</t>
  </si>
  <si>
    <t>COMPREHENSIVE ANTI-SPAM SERVICE FOR TZ500 SERIES 3YR</t>
  </si>
  <si>
    <t>A8312291</t>
  </si>
  <si>
    <t>01-SSC-0485</t>
  </si>
  <si>
    <t>COMPREHENSIVE ANTI-SPAM SERVICE FOR TZ500 SERIES 4YR</t>
  </si>
  <si>
    <t>A8312292</t>
  </si>
  <si>
    <t>01-SSC-0486</t>
  </si>
  <si>
    <t>COMPREHENSIVE ANTI-SPAM SERVICE FOR TZ500 SERIES 5YR</t>
  </si>
  <si>
    <t>A8312293</t>
  </si>
  <si>
    <t>01-SSC-0494</t>
  </si>
  <si>
    <t>STATEFUL HA UPGRADE FOR TZ500 SERIES</t>
  </si>
  <si>
    <t>Enables Stateful HA support</t>
  </si>
  <si>
    <t>A8312294</t>
  </si>
  <si>
    <t>01-SSC-0501</t>
  </si>
  <si>
    <t>HA CONVERSION LICENSE TO STANDALONE UNIT FOR TZ500 SERIES</t>
  </si>
  <si>
    <t>A8312295</t>
  </si>
  <si>
    <t>01-SSC-0502</t>
  </si>
  <si>
    <t>EXPANDED LICENSE FOR TZ500 SERIES</t>
  </si>
  <si>
    <t>Dell SonicWALL TZ400</t>
  </si>
  <si>
    <t xml:space="preserve">
4x800MHz cores, 7x1GbE interfaces, 1GB RAM, 64MB Flash</t>
  </si>
  <si>
    <t>A8312298</t>
  </si>
  <si>
    <t>01-SSC-0213</t>
  </si>
  <si>
    <t>DELL SONICWALL TZ400</t>
  </si>
  <si>
    <t>Dell SonicWALL TZ400 Appliance</t>
  </si>
  <si>
    <t>A8312299</t>
  </si>
  <si>
    <t>01-SSC-0514</t>
  </si>
  <si>
    <t>DELL SONICWALL TZ400 TOTALSECURE 1YR</t>
  </si>
  <si>
    <t>Dell SonicWALL TZ400 Appliance with 1 year of Comprehensive Gateway Security Suite and 24x7 Support</t>
  </si>
  <si>
    <t>A8312302</t>
  </si>
  <si>
    <t>01-SSC-0567</t>
  </si>
  <si>
    <t>COMPREHENSIVE GATEWAY SECURITY SUITE BUNDLE FOR TZ400 SERIES 1YR</t>
  </si>
  <si>
    <t>A8312303</t>
  </si>
  <si>
    <t>01-SSC-0568</t>
  </si>
  <si>
    <t>COMPREHENSIVE GATEWAY SECURITY SUITE BUNDLE FOR TZ400 SERIES 2YR</t>
  </si>
  <si>
    <t>A8312304</t>
  </si>
  <si>
    <t>01-SSC-0569</t>
  </si>
  <si>
    <t>COMPREHENSIVE GATEWAY SECURITY SUITE BUNDLE FOR TZ400 SERIES 3YR</t>
  </si>
  <si>
    <t>A8312305</t>
  </si>
  <si>
    <t>01-SSC-0570</t>
  </si>
  <si>
    <t>COMPREHENSIVE GATEWAY SECURITY SUITE BUNDLE FOR TZ400 SERIES 4YR</t>
  </si>
  <si>
    <t>A8312306</t>
  </si>
  <si>
    <t>01-SSC-0571</t>
  </si>
  <si>
    <t>COMPREHENSIVE GATEWAY SECURITY SUITE BUNDLE FOR TZ400 SERIES 5YR</t>
  </si>
  <si>
    <t>A8312307</t>
  </si>
  <si>
    <t>01-SSC-0534</t>
  </si>
  <si>
    <t>GATEWAY ANTI-MALWARE, INTRUSION PREVENTION AND APPLICATION CONTROL FOR TZ400 SERIES 1YR</t>
  </si>
  <si>
    <t>A8312308</t>
  </si>
  <si>
    <t>01-SSC-0535</t>
  </si>
  <si>
    <t>GATEWAY ANTI-MALWARE, INTRUSION PREVENTION AND APPLICATION CONTROL FOR TZ400 SERIES 2YR</t>
  </si>
  <si>
    <t>A8312309</t>
  </si>
  <si>
    <t>01-SSC-0536</t>
  </si>
  <si>
    <t>GATEWAY ANTI-MALWARE, INTRUSION PREVENTION AND APPLICATION CONTROL FOR TZ400 SERIES 3YR</t>
  </si>
  <si>
    <t>A8312310</t>
  </si>
  <si>
    <t>01-SSC-0537</t>
  </si>
  <si>
    <t>GATEWAY ANTI-MALWARE, INTRUSION PREVENTION AND APPLICATION CONTROL FOR TZ400 SERIES 4YR</t>
  </si>
  <si>
    <t>A8312311</t>
  </si>
  <si>
    <t>01-SSC-0538</t>
  </si>
  <si>
    <t>GATEWAY ANTI-MALWARE, INTRUSION PREVENTION AND APPLICATION CONTROL FOR TZ400 SERIES 5YR</t>
  </si>
  <si>
    <t>A8312312</t>
  </si>
  <si>
    <t>01-SSC-0540</t>
  </si>
  <si>
    <t>CONTENT FILTERING SERVICE PREMIUM BUSINESS EDITION FOR TZ400 SERIES 1YR</t>
  </si>
  <si>
    <t>A8312313</t>
  </si>
  <si>
    <t>01-SSC-0541</t>
  </si>
  <si>
    <t>CONTENT FILTERING SERVICE PREMIUM BUSINESS EDITION FOR TZ400 SERIES 2YR</t>
  </si>
  <si>
    <t>A8312314</t>
  </si>
  <si>
    <t>01-SSC-0542</t>
  </si>
  <si>
    <t>CONTENT FILTERING SERVICE PREMIUM BUSINESS EDITION FOR TZ400 SERIES 3YR</t>
  </si>
  <si>
    <t>A8312315</t>
  </si>
  <si>
    <t>01-SSC-0543</t>
  </si>
  <si>
    <t>CONTENT FILTERING SERVICE PREMIUM BUSINESS EDITION FOR TZ400 SERIES 4YR</t>
  </si>
  <si>
    <t>A8312316</t>
  </si>
  <si>
    <t>01-SSC-0544</t>
  </si>
  <si>
    <t>CONTENT FILTERING SERVICE PREMIUM BUSINESS EDITION FOR TZ400 SERIES 5YR</t>
  </si>
  <si>
    <t>A8312317</t>
  </si>
  <si>
    <t>01-SSC-0546</t>
  </si>
  <si>
    <t>DYNAMIC SUPPORT 8X5 FOR TZ400 SERIES 1YR</t>
  </si>
  <si>
    <t>A8312318</t>
  </si>
  <si>
    <t>01-SSC-0547</t>
  </si>
  <si>
    <t>DYNAMIC SUPPORT 8X5 FOR TZ400 SERIES 2YR</t>
  </si>
  <si>
    <t>A8312319</t>
  </si>
  <si>
    <t>01-SSC-0548</t>
  </si>
  <si>
    <t>DYNAMIC SUPPORT 8X5 FOR TZ400 SERIES 3YR</t>
  </si>
  <si>
    <t>A8312320</t>
  </si>
  <si>
    <t>01-SSC-0549</t>
  </si>
  <si>
    <t>DYNAMIC SUPPORT 8X5 FOR TZ400 SERIES 4YR</t>
  </si>
  <si>
    <t>A8312321</t>
  </si>
  <si>
    <t>01-SSC-0550</t>
  </si>
  <si>
    <t>DYNAMIC SUPPORT 8X5 FOR TZ400 SERIES 5YR</t>
  </si>
  <si>
    <t>A8312322</t>
  </si>
  <si>
    <t>01-SSC-0552</t>
  </si>
  <si>
    <t>DYNAMIC SUPPORT 24X7 FOR TZ400 SERIES 1YR</t>
  </si>
  <si>
    <t>A8312323</t>
  </si>
  <si>
    <t>01-SSC-0553</t>
  </si>
  <si>
    <t>DYNAMIC SUPPORT 24X7 FOR TZ400 SERIES 2YR</t>
  </si>
  <si>
    <t>A8312324</t>
  </si>
  <si>
    <t>01-SSC-0554</t>
  </si>
  <si>
    <t>DYNAMIC SUPPORT 24X7 FOR TZ400 SERIES 3YR</t>
  </si>
  <si>
    <t>A8312325</t>
  </si>
  <si>
    <t>01-SSC-0555</t>
  </si>
  <si>
    <t>DYNAMIC SUPPORT 24X7 FOR TZ400 SERIES 4YR</t>
  </si>
  <si>
    <t>A8312326</t>
  </si>
  <si>
    <t>01-SSC-0556</t>
  </si>
  <si>
    <t>DYNAMIC SUPPORT 24X7 FOR TZ400 SERIES 5YR</t>
  </si>
  <si>
    <t>A8312327</t>
  </si>
  <si>
    <t>01-SSC-0561</t>
  </si>
  <si>
    <t>COMPREHENSIVE ANTI-SPAM SERVICE FOR TZ400 SERIES 1YR</t>
  </si>
  <si>
    <t>A8312328</t>
  </si>
  <si>
    <t>01-SSC-0562</t>
  </si>
  <si>
    <t>COMPREHENSIVE ANTI-SPAM SERVICE FOR TZ400 SERIES 2YR</t>
  </si>
  <si>
    <t>A8312329</t>
  </si>
  <si>
    <t>01-SSC-0563</t>
  </si>
  <si>
    <t>COMPREHENSIVE ANTI-SPAM SERVICE FOR TZ400 SERIES 3YR</t>
  </si>
  <si>
    <t>A8312330</t>
  </si>
  <si>
    <t>01-SSC-0564</t>
  </si>
  <si>
    <t>COMPREHENSIVE ANTI-SPAM SERVICE FOR TZ400 SERIES 4YR</t>
  </si>
  <si>
    <t>A8312331</t>
  </si>
  <si>
    <t>01-SSC-0565</t>
  </si>
  <si>
    <t>COMPREHENSIVE ANTI-SPAM SERVICE FOR TZ400 SERIES 5YR</t>
  </si>
  <si>
    <t>A8312332</t>
  </si>
  <si>
    <t>01-SSC-0573</t>
  </si>
  <si>
    <t>EXPANDED LICENSE FOR TZ400 SERIES</t>
  </si>
  <si>
    <t>Enables BGP support on SonicWALL TZ400 firewall</t>
  </si>
  <si>
    <t>A7489596</t>
  </si>
  <si>
    <t>01-SSC-3378</t>
  </si>
  <si>
    <t>SonicWALL Analyzer Reporting Software For SOHO, TZ1xx, TZ2xx, TZ3xx, TZ4xx Series</t>
  </si>
  <si>
    <t xml:space="preserve"> Dell SonicWALL TZ300</t>
  </si>
  <si>
    <t xml:space="preserve">
2x800MHz cores, 5x1GbE interfaces, 1GB RAM, 64MB Flash</t>
  </si>
  <si>
    <t>A8312335</t>
  </si>
  <si>
    <t>01-SSC-0215</t>
  </si>
  <si>
    <t>DELL SONICWALL TZ300</t>
  </si>
  <si>
    <t>Dell SonicWALL TZ300 Appliance</t>
  </si>
  <si>
    <t>A8312336</t>
  </si>
  <si>
    <t>01-SSC-0581</t>
  </si>
  <si>
    <t>DELL SONICWALL TZ300 TOTALSECURE 1YR</t>
  </si>
  <si>
    <t>Dell SonicWALL TZ300 Appliance with 1 year of Comprehensive Gateway Security Suite and 24x7 Support</t>
  </si>
  <si>
    <t>A8312339</t>
  </si>
  <si>
    <t>01-SSC-0638</t>
  </si>
  <si>
    <t>COMPREHENSIVE GATEWAY SECURITY SUITE BUNDLE FOR TZ300 SERIES 1YR</t>
  </si>
  <si>
    <t>A8312340</t>
  </si>
  <si>
    <t>01-SSC-0639</t>
  </si>
  <si>
    <t>COMPREHENSIVE GATEWAY SECURITY SUITE BUNDLE FOR TZ300 SERIES 2YR</t>
  </si>
  <si>
    <t>A8312341</t>
  </si>
  <si>
    <t>01-SSC-0640</t>
  </si>
  <si>
    <t>COMPREHENSIVE GATEWAY SECURITY SUITE BUNDLE FOR TZ300 SERIES 3YR</t>
  </si>
  <si>
    <t>A8312342</t>
  </si>
  <si>
    <t>01-SSC-0641</t>
  </si>
  <si>
    <t>COMPREHENSIVE GATEWAY SECURITY SUITE BUNDLE FOR TZ300 SERIES 4YR</t>
  </si>
  <si>
    <t>A8312343</t>
  </si>
  <si>
    <t>01-SSC-0642</t>
  </si>
  <si>
    <t>COMPREHENSIVE GATEWAY SECURITY SUITE BUNDLE FOR TZ300 SERIES 5YR</t>
  </si>
  <si>
    <t>A8312344</t>
  </si>
  <si>
    <t>01-SSC-0602</t>
  </si>
  <si>
    <t>GATEWAY ANTI-MALWARE, INTRUSION PREVENTION AND APPLICATION CONTROL FOR TZ300 SERIES 1YR</t>
  </si>
  <si>
    <t>A8312345</t>
  </si>
  <si>
    <t>01-SSC-0603</t>
  </si>
  <si>
    <t>GATEWAY ANTI-MALWARE, INTRUSION PREVENTION AND APPLICATION CONTROL FOR TZ300 SERIES 2YR</t>
  </si>
  <si>
    <t>A8312346</t>
  </si>
  <si>
    <t>01-SSC-0604</t>
  </si>
  <si>
    <t>GATEWAY ANTI-MALWARE, INTRUSION PREVENTION AND APPLICATION CONTROL FOR TZ300 SERIES 3YR</t>
  </si>
  <si>
    <t>A8312347</t>
  </si>
  <si>
    <t>01-SSC-0605</t>
  </si>
  <si>
    <t>GATEWAY ANTI-MALWARE, INTRUSION PREVENTION AND APPLICATION CONTROL FOR TZ300 SERIES 4YR</t>
  </si>
  <si>
    <t>A8312348</t>
  </si>
  <si>
    <t>01-SSC-0606</t>
  </si>
  <si>
    <t>GATEWAY ANTI-MALWARE, INTRUSION PREVENTION AND APPLICATION CONTROL FOR TZ300 SERIES 5YR</t>
  </si>
  <si>
    <t>A8312349</t>
  </si>
  <si>
    <t>01-SSC-0608</t>
  </si>
  <si>
    <t>CONTENT FILTERING SERVICE PREMIUM BUSINESS EDITION FOR TZ300 SERIES 1YR</t>
  </si>
  <si>
    <t>A8312350</t>
  </si>
  <si>
    <t>01-SSC-0609</t>
  </si>
  <si>
    <t>CONTENT FILTERING SERVICE PREMIUM BUSINESS EDITION FOR TZ300 SERIES 2YR</t>
  </si>
  <si>
    <t>A8312351</t>
  </si>
  <si>
    <t>01-SSC-0610</t>
  </si>
  <si>
    <t>CONTENT FILTERING SERVICE PREMIUM BUSINESS EDITION FOR TZ300 SERIES 3YR</t>
  </si>
  <si>
    <t>A8312352</t>
  </si>
  <si>
    <t>01-SSC-0611</t>
  </si>
  <si>
    <t>CONTENT FILTERING SERVICE PREMIUM BUSINESS EDITION FOR TZ300 SERIES 4YR</t>
  </si>
  <si>
    <t>A8312353</t>
  </si>
  <si>
    <t>01-SSC-0612</t>
  </si>
  <si>
    <t>CONTENT FILTERING SERVICE PREMIUM BUSINESS EDITION FOR TZ300 SERIES 5YR</t>
  </si>
  <si>
    <t>A8312354</t>
  </si>
  <si>
    <t>01-SSC-0614</t>
  </si>
  <si>
    <t>DYNAMIC SUPPORT 8X5 FOR TZ300 SERIES 1YR</t>
  </si>
  <si>
    <t>A8312355</t>
  </si>
  <si>
    <t>01-SSC-0615</t>
  </si>
  <si>
    <t>DYNAMIC SUPPORT 8X5 FOR TZ300 SERIES 2YR</t>
  </si>
  <si>
    <t>A8312356</t>
  </si>
  <si>
    <t>01-SSC-0616</t>
  </si>
  <si>
    <t>DYNAMIC SUPPORT 8X5 FOR TZ300 SERIES 3YR</t>
  </si>
  <si>
    <t>A8312357</t>
  </si>
  <si>
    <t>01-SSC-0617</t>
  </si>
  <si>
    <t>DYNAMIC SUPPORT 8X5 FOR TZ300 SERIES 4YR</t>
  </si>
  <si>
    <t>A8312358</t>
  </si>
  <si>
    <t>01-SSC-0618</t>
  </si>
  <si>
    <t>DYNAMIC SUPPORT 8X5 FOR TZ300 SERIES 5YR</t>
  </si>
  <si>
    <t>A8312359</t>
  </si>
  <si>
    <t>01-SSC-0620</t>
  </si>
  <si>
    <t>DYNAMIC SUPPORT 24X7 FOR TZ300 SERIES 1YR</t>
  </si>
  <si>
    <t>A8312360</t>
  </si>
  <si>
    <t>01-SSC-0621</t>
  </si>
  <si>
    <t>DYNAMIC SUPPORT 24X7 FOR TZ300 SERIES 2YR</t>
  </si>
  <si>
    <t>A8312361</t>
  </si>
  <si>
    <t>01-SSC-0622</t>
  </si>
  <si>
    <t>DYNAMIC SUPPORT 24X7 FOR TZ300 SERIES 3YR</t>
  </si>
  <si>
    <t>A8312362</t>
  </si>
  <si>
    <t>01-SSC-0623</t>
  </si>
  <si>
    <t>DYNAMIC SUPPORT 24X7 FOR TZ300 SERIES 4YR</t>
  </si>
  <si>
    <t>A8312363</t>
  </si>
  <si>
    <t>01-SSC-0624</t>
  </si>
  <si>
    <t>DYNAMIC SUPPORT 24X7 FOR TZ300 SERIES 5YR</t>
  </si>
  <si>
    <t>A8312364</t>
  </si>
  <si>
    <t>01-SSC-0632</t>
  </si>
  <si>
    <t>COMPREHENSIVE ANTI-SPAM SERVICE FOR TZ300 1YR</t>
  </si>
  <si>
    <t>A8312365</t>
  </si>
  <si>
    <t>01-SSC-0633</t>
  </si>
  <si>
    <t>COMPREHENSIVE ANTI-SPAM SERVICE FOR TZ300 2YR</t>
  </si>
  <si>
    <t>A8312366</t>
  </si>
  <si>
    <t>01-SSC-0634</t>
  </si>
  <si>
    <t>COMPREHENSIVE ANTI-SPAM SERVICE FOR TZ300 3YR</t>
  </si>
  <si>
    <t>A8312367</t>
  </si>
  <si>
    <t>01-SSC-0635</t>
  </si>
  <si>
    <t>COMPREHENSIVE ANTI-SPAM SERVICE FOR TZ300 4YR</t>
  </si>
  <si>
    <t>A8312368</t>
  </si>
  <si>
    <t>01-SSC-0636</t>
  </si>
  <si>
    <t>COMPREHENSIVE ANTI-SPAM SERVICE FOR TZ300 5YR</t>
  </si>
  <si>
    <t>DELL SONICWALL SOHO</t>
  </si>
  <si>
    <t xml:space="preserve">
2x400MHz cores, 5x1GbE interfaces, 512MB RAM, 32MB Flash</t>
  </si>
  <si>
    <t>A8312369</t>
  </si>
  <si>
    <t>01-SSC-0217</t>
  </si>
  <si>
    <t>Dell SonicWALL SOHO Appliance</t>
  </si>
  <si>
    <t>A8312370</t>
  </si>
  <si>
    <t>01-SSC-0651</t>
  </si>
  <si>
    <t>DELL SONICWALL SOHO TOTALSECURE 1YR</t>
  </si>
  <si>
    <t>Dell SonicWALL SOHO Appliance with 1 year of Comprehensive Gateway Security Suite and 24x7 Support</t>
  </si>
  <si>
    <t>A8312373</t>
  </si>
  <si>
    <t>01-SSC-0688</t>
  </si>
  <si>
    <t>COMPREHENSIVE GATEWAY SECURITY SUITE BUNDLE FOR SONICWALL SOHO SERIES 1YR</t>
  </si>
  <si>
    <t>A8312374</t>
  </si>
  <si>
    <t>01-SSC-0689</t>
  </si>
  <si>
    <t>COMPREHENSIVE GATEWAY SECURITY SUITE BUNDLE FOR SONICWALL SOHO SERIES 2YR</t>
  </si>
  <si>
    <t>A8312375</t>
  </si>
  <si>
    <t>01-SSC-0690</t>
  </si>
  <si>
    <t>COMPREHENSIVE GATEWAY SECURITY SUITE BUNDLE FOR SONICWALL SOHO SERIES 3YR</t>
  </si>
  <si>
    <t>A8312376</t>
  </si>
  <si>
    <t>01-SSC-0691</t>
  </si>
  <si>
    <t>COMPREHENSIVE GATEWAY SECURITY SUITE BUNDLE FOR SONICWALL SOHO SERIES 4YR</t>
  </si>
  <si>
    <t>A8312377</t>
  </si>
  <si>
    <t>01-SSC-0692</t>
  </si>
  <si>
    <t>COMPREHENSIVE GATEWAY SECURITY SUITE BUNDLE FOR SONICWALL SOHO SERIES 5YR</t>
  </si>
  <si>
    <t>A8312378</t>
  </si>
  <si>
    <t>01-SSC-0670</t>
  </si>
  <si>
    <t>GATEWAY ANTI-MALWARE AND INTRUSION PREVENTION FOR SONICWALL SOHO SERIES 1YR</t>
  </si>
  <si>
    <t>A8312379</t>
  </si>
  <si>
    <t>01-SSC-0671</t>
  </si>
  <si>
    <t>GATEWAY ANTI-MALWARE AND INTRUSION PREVENTION FOR SONICWALL SOHO SERIES 2YR</t>
  </si>
  <si>
    <t>A8312380</t>
  </si>
  <si>
    <t>01-SSC-0672</t>
  </si>
  <si>
    <t>GATEWAY ANTI-MALWARE AND INTRUSION PREVENTION FOR SONICWALL SOHO SERIES 3YR</t>
  </si>
  <si>
    <t>A8312381</t>
  </si>
  <si>
    <t>01-SSC-0673</t>
  </si>
  <si>
    <t>GATEWAY ANTI-MALWARE AND INTRUSION PREVENTION FOR SONICWALL SOHO SERIES 4YR</t>
  </si>
  <si>
    <t>A8312382</t>
  </si>
  <si>
    <t>01-SSC-0674</t>
  </si>
  <si>
    <t>GATEWAY ANTI-MALWARE AND INTRUSION PREVENTION FOR SONICWALL SOHO SERIES 5YR</t>
  </si>
  <si>
    <t>A8312383</t>
  </si>
  <si>
    <t>01-SSC-0676</t>
  </si>
  <si>
    <t>CONTENT FILTERING SERVICE PREMIUM BUSINESS EDITION FOR SONICWALL SOHO SERIES 1YR</t>
  </si>
  <si>
    <t>A8312384</t>
  </si>
  <si>
    <t>01-SSC-0677</t>
  </si>
  <si>
    <t>CONTENT FILTERING SERVICE PREMIUM BUSINESS EDITION FOR SONICWALL SOHO SERIES 2YR</t>
  </si>
  <si>
    <t>A8312385</t>
  </si>
  <si>
    <t>01-SSC-0678</t>
  </si>
  <si>
    <t>CONTENT FILTERING SERVICE PREMIUM BUSINESS EDITION FOR SONICWALL SOHO SERIES 3YR</t>
  </si>
  <si>
    <t>A8312386</t>
  </si>
  <si>
    <t>01-SSC-0679</t>
  </si>
  <si>
    <t>CONTENT FILTERING SERVICE PREMIUM BUSINESS EDITION FOR SONICWALL SOHO SERIES 4YR</t>
  </si>
  <si>
    <t>A8312387</t>
  </si>
  <si>
    <t>01-SSC-0680</t>
  </si>
  <si>
    <t>CONTENT FILTERING SERVICE PREMIUM BUSINESS EDITION FOR SONICWALL SOHO SERIES 5YR</t>
  </si>
  <si>
    <t>A8312388</t>
  </si>
  <si>
    <t>01-SSC-0694</t>
  </si>
  <si>
    <t>DYNAMIC SUPPORT 8X5 FOR SONICWALL SOHO SERIES 1YR</t>
  </si>
  <si>
    <t>A8312389</t>
  </si>
  <si>
    <t>01-SSC-0695</t>
  </si>
  <si>
    <t>DYNAMIC SUPPORT 8X5 FOR SONICWALL SOHO SERIES 2YR</t>
  </si>
  <si>
    <t>A8312390</t>
  </si>
  <si>
    <t>01-SSC-0696</t>
  </si>
  <si>
    <t>DYNAMIC SUPPORT 8X5 FOR SONICWALL SOHO SERIES 3YR</t>
  </si>
  <si>
    <t>A8312391</t>
  </si>
  <si>
    <t>01-SSC-0697</t>
  </si>
  <si>
    <t>DYNAMIC SUPPORT 8X5 FOR SONICWALL SOHO SERIES 4YR</t>
  </si>
  <si>
    <t>A8312392</t>
  </si>
  <si>
    <t>01-SSC-0698</t>
  </si>
  <si>
    <t>DYNAMIC SUPPORT 8X5 FOR SONICWALL SOHO SERIES 5YR</t>
  </si>
  <si>
    <t>A8312393</t>
  </si>
  <si>
    <t>01-SSC-0700</t>
  </si>
  <si>
    <t>DYNAMIC SUPPORT 24X7 FOR SONICWALL SOHO SERIES 1YR</t>
  </si>
  <si>
    <t>A8312394</t>
  </si>
  <si>
    <t>01-SSC-0701</t>
  </si>
  <si>
    <t>DYNAMIC SUPPORT 24X7 FOR SONICWALL SOHO SERIES 2YR</t>
  </si>
  <si>
    <t>A8312395</t>
  </si>
  <si>
    <t>01-SSC-0702</t>
  </si>
  <si>
    <t>DYNAMIC SUPPORT 24X7 FOR SONICWALL SOHO SERIES 3YR</t>
  </si>
  <si>
    <t>A8312396</t>
  </si>
  <si>
    <t>01-SSC-0703</t>
  </si>
  <si>
    <t>DYNAMIC SUPPORT 24X7 FOR SONICWALL SOHO SERIES 4YR</t>
  </si>
  <si>
    <t>A8312397</t>
  </si>
  <si>
    <t>01-SSC-0704</t>
  </si>
  <si>
    <t>DYNAMIC SUPPORT 24X7 FOR SONICWALL SOHO SERIES 5YR</t>
  </si>
  <si>
    <t>A8312398</t>
  </si>
  <si>
    <t>01-SSC-0682</t>
  </si>
  <si>
    <t>COMPREHENSIVE ANTI-SPAM SERVICE FOR SONICWALL SOHO SERIES 1YR</t>
  </si>
  <si>
    <t>A8312399</t>
  </si>
  <si>
    <t>01-SSC-0683</t>
  </si>
  <si>
    <t>COMPREHENSIVE ANTI-SPAM SERVICE FOR SONICWALL SOHO SERIES 2YR</t>
  </si>
  <si>
    <t>A8312400</t>
  </si>
  <si>
    <t>01-SSC-0684</t>
  </si>
  <si>
    <t>COMPREHENSIVE ANTI-SPAM SERVICE FOR SONICWALL SOHO SERIES 3YR</t>
  </si>
  <si>
    <t>A8312401</t>
  </si>
  <si>
    <t>01-SSC-0685</t>
  </si>
  <si>
    <t>COMPREHENSIVE ANTI-SPAM SERVICE FOR SONICWALL SOHO SERIES 4YR</t>
  </si>
  <si>
    <t>A8312402</t>
  </si>
  <si>
    <t>01-SSC-0686</t>
  </si>
  <si>
    <t>COMPREHENSIVE ANTI-SPAM SERVICE FOR SONICWALL SOHO SERIES 5YR</t>
  </si>
  <si>
    <t>A8371078</t>
  </si>
  <si>
    <t>01-SSC-0723</t>
  </si>
  <si>
    <t>DELL SONICWALL DPI SSL UPGRADE LICENSE FOR SOHO SERIES  </t>
  </si>
  <si>
    <t>Enable SSL Decryption on the Dell SonicWALL SOHO Series for additional protection (one time license)</t>
  </si>
  <si>
    <t>SonicWALL TZ 215</t>
  </si>
  <si>
    <t>7 GE, Dual-Core, Dual USB, Dual-Band 802.11n WLAN, 500 Mbps SPI, 130 Mbps VPN, 60 Mbps UTM</t>
  </si>
  <si>
    <t>http://www.SonicWALL.com/us/products/TZ_Series.html</t>
  </si>
  <si>
    <t>A7060702</t>
  </si>
  <si>
    <t>01-SSC-4984</t>
  </si>
  <si>
    <t>SonicWALL TZ 215 Wireless-N TotalSecure 1 Yr</t>
  </si>
  <si>
    <t>TZ 215 Wireless-N Appliance with 1 year of Comprehensive Gateway Security Suite with 24x7 Support</t>
  </si>
  <si>
    <t>A7004182</t>
  </si>
  <si>
    <t>01-SSC-4982</t>
  </si>
  <si>
    <t>SonicWALL TZ 215 TotalSecure 1 Yr</t>
  </si>
  <si>
    <t>TZ 215 Appliance with 1 year of Comprehensive Gateway Security Suite with 24x7 Support</t>
  </si>
  <si>
    <t>A7060703</t>
  </si>
  <si>
    <t>01-SSC-4977</t>
  </si>
  <si>
    <t>SonicWALL TZ 215 Wireless-N</t>
  </si>
  <si>
    <t>TZ 215 Wireless-N Appliance</t>
  </si>
  <si>
    <t>A7004181</t>
  </si>
  <si>
    <t>01-SSC-4976</t>
  </si>
  <si>
    <t>TZ 215 Appliance</t>
  </si>
  <si>
    <t>A7489577</t>
  </si>
  <si>
    <t>01-SSC-4793</t>
  </si>
  <si>
    <t>Comprehensive Gateway Security Suite Bundle for the TZ 215 Series (1 Yr)</t>
  </si>
  <si>
    <t>A6869217</t>
  </si>
  <si>
    <t>01-SSC-4794</t>
  </si>
  <si>
    <t>Comprehensive Gateway Security Suite Bundle for the TZ 215 Series (2 Yr)</t>
  </si>
  <si>
    <t>A7489578</t>
  </si>
  <si>
    <t>01-SSC-4795</t>
  </si>
  <si>
    <t>Comprehensive Gateway Security Suite Bundle for the TZ 215 Series (3 Yr)</t>
  </si>
  <si>
    <t>A6833406</t>
  </si>
  <si>
    <t>01-SSC-4796</t>
  </si>
  <si>
    <t>Comprehensive Gateway Security Suite Bundle for the TZ 215 Series (4 Years)</t>
  </si>
  <si>
    <t>A6833454</t>
  </si>
  <si>
    <t>01-SSC-4797</t>
  </si>
  <si>
    <t>Comprehensive Gateway Security Suite Bundle for the TZ 215 Series (5 Years)</t>
  </si>
  <si>
    <t>A7489579</t>
  </si>
  <si>
    <t>01-SSC-4757</t>
  </si>
  <si>
    <t>Gateway Anti-Malware, Intrusion Prevention and Application Control for the TZ 215 Series (1 Yr)</t>
  </si>
  <si>
    <t>A7489580</t>
  </si>
  <si>
    <t>01-SSC-4758</t>
  </si>
  <si>
    <t>Gateway Anti-Malware, Intrusion Prevention and Application Control for the TZ 215 Series (2 Yr)</t>
  </si>
  <si>
    <t>A7489581</t>
  </si>
  <si>
    <t>01-SSC-4759</t>
  </si>
  <si>
    <t>Gateway Anti-Malware, Intrusion Prevention and Application Control for the TZ 215 Series (3 Yr)</t>
  </si>
  <si>
    <t>A7489582</t>
  </si>
  <si>
    <t>01-SSC-4763</t>
  </si>
  <si>
    <t>Content Filtering Service Premium Business Edition for TZ 215 Series (1 Yr)</t>
  </si>
  <si>
    <t>Provides URL filtering allowing organizations to manage productivity and security For online activites.</t>
  </si>
  <si>
    <t>A7489583</t>
  </si>
  <si>
    <t>01-SSC-4764</t>
  </si>
  <si>
    <t>Content Filtering Service Premium Business Edition for TZ 215 Series (2 Yr)</t>
  </si>
  <si>
    <t>A7489584</t>
  </si>
  <si>
    <t>01-SSC-4765</t>
  </si>
  <si>
    <t>Content Filtering Service Premium Business Edition for TZ 215 Series (3 Yr)</t>
  </si>
  <si>
    <t>A7489585</t>
  </si>
  <si>
    <t>01-SSC-4769</t>
  </si>
  <si>
    <t>Dynamic Support 8x5 for the TZ 215 Series (1 Yr)</t>
  </si>
  <si>
    <t>A7489586</t>
  </si>
  <si>
    <t>01-SSC-4770</t>
  </si>
  <si>
    <t>Dynamic Support 8x5 for the TZ 215 Series (2 Yr)</t>
  </si>
  <si>
    <t>A7489587</t>
  </si>
  <si>
    <t>01-SSC-4771</t>
  </si>
  <si>
    <t>Dynamic Support 8x5 for the TZ 215 Series (3 Yr)</t>
  </si>
  <si>
    <t>A6833455</t>
  </si>
  <si>
    <t>01-SSC-4772</t>
  </si>
  <si>
    <t>Dynamic Support 8x5 for the TZ 215 Series (4 Years)</t>
  </si>
  <si>
    <t>A6833433</t>
  </si>
  <si>
    <t>01-SSC-4773</t>
  </si>
  <si>
    <t>Dynamic Support 8x5 for the TZ 215 Series (5 Years)</t>
  </si>
  <si>
    <t>A7489588</t>
  </si>
  <si>
    <t>01-SSC-4775</t>
  </si>
  <si>
    <t>Dynamic Support 24x7 for the TZ 215 Series (1 Yr)</t>
  </si>
  <si>
    <t>A7489589</t>
  </si>
  <si>
    <t>01-SSC-4776</t>
  </si>
  <si>
    <t>Dynamic Support 24x7 for the TZ 215 Series (2 Yr)</t>
  </si>
  <si>
    <t>A7489590</t>
  </si>
  <si>
    <t>01-SSC-4777</t>
  </si>
  <si>
    <t>Dynamic Support 24x7 for the TZ 215 Series (3 Yr)</t>
  </si>
  <si>
    <t>A6833432</t>
  </si>
  <si>
    <t>01-SSC-4778</t>
  </si>
  <si>
    <t>Dynamic Support 24x7 for the TZ 215 Series (4 Years)</t>
  </si>
  <si>
    <t>A6833431</t>
  </si>
  <si>
    <t>01-SSC-4779</t>
  </si>
  <si>
    <t>Dynamic Support 24x7 for the TZ 215 Series (5 Years)</t>
  </si>
  <si>
    <t>A7489591</t>
  </si>
  <si>
    <t>01-SSC-4787</t>
  </si>
  <si>
    <t>Comprehensive Anti-Spam Service for TZ 215 (1 Yr)</t>
  </si>
  <si>
    <t>A7489592</t>
  </si>
  <si>
    <t>01-SSC-4788</t>
  </si>
  <si>
    <t>Comprehensive Anti-Spam Service for TZ 215 (2 Yr)</t>
  </si>
  <si>
    <t>A7489593</t>
  </si>
  <si>
    <t>01-SSC-4789</t>
  </si>
  <si>
    <t>Comprehensive Anti-Spam Service for TZ 215 (3 Yr)</t>
  </si>
  <si>
    <t>A7489594</t>
  </si>
  <si>
    <t>01-SSC-7089</t>
  </si>
  <si>
    <t>Dell SonicWALL Expanded License for TZ 215 Series</t>
  </si>
  <si>
    <t>Enables BGP Support on TZ 215</t>
  </si>
  <si>
    <t>SonicWALL TZ 210 Support &amp; Services</t>
  </si>
  <si>
    <t>A7453147</t>
  </si>
  <si>
    <t>01-SSC-0018</t>
  </si>
  <si>
    <t>DELL SONICWALL COMPREHENSIVE GATEWAY SECURITY SUITE-W/O VIEWPOINT FOR TZ 210 (1 YR)</t>
  </si>
  <si>
    <t>A8179290</t>
  </si>
  <si>
    <t>01-SSC-7692</t>
  </si>
  <si>
    <t>DELL SONICWALL COMPREHENSIVE GATEWAY SECURITY SUITE-W/O VIEWPOINT FOR TZ 210 (2 YR)</t>
  </si>
  <si>
    <t>A7489597</t>
  </si>
  <si>
    <t>01-SSC-6165</t>
  </si>
  <si>
    <t>SonicWALL Gateway Anti-Virus, Anti-Spyware and Intrusion Prevention Service For TZ 210 (1 Yr)</t>
  </si>
  <si>
    <t>A7489598</t>
  </si>
  <si>
    <t>01-SSC-6166</t>
  </si>
  <si>
    <t>SonicWALL Gateway Anti-Virus, Anti-Spyware and Intrusion Prevention Service For TZ 210 (2 Yr)</t>
  </si>
  <si>
    <t>A7489599</t>
  </si>
  <si>
    <t>01-SSC-6167</t>
  </si>
  <si>
    <t>SonicWALL Gateway Anti-Virus, Anti-Spyware and Intrusion Prevention Service For TZ 210 (3 Yr)</t>
  </si>
  <si>
    <t>A7489600</t>
  </si>
  <si>
    <t>01-SSC-7371</t>
  </si>
  <si>
    <t>SonicWALL Content Filtering Service Premium Business Edition For TZ 210 (1 Yr)</t>
  </si>
  <si>
    <t>A7489601</t>
  </si>
  <si>
    <t>01-SSC-7372</t>
  </si>
  <si>
    <t>SonicWALL Content Filtering Service Premium Business Edition For TZ 210 (2 Yr)</t>
  </si>
  <si>
    <t>A7489602</t>
  </si>
  <si>
    <t>01-SSC-7373</t>
  </si>
  <si>
    <t>SonicWALL Content Filtering Service Premium Business Edition For TZ 210 (3 Yr)</t>
  </si>
  <si>
    <t>A6868872</t>
  </si>
  <si>
    <t>01-SSC-8613</t>
  </si>
  <si>
    <t>SonicWALL Dynamic Support 24x7 For TZ 210 (1 Yr)</t>
  </si>
  <si>
    <t>A6868843</t>
  </si>
  <si>
    <t>01-SSC-8614</t>
  </si>
  <si>
    <t>SonicWALL Dynamic Support 24x7 For TZ 210 (2 Yr)</t>
  </si>
  <si>
    <t>A7489603</t>
  </si>
  <si>
    <t>01-SSC-8610</t>
  </si>
  <si>
    <t>SonicWALL Dynamic Support 8x5 For TZ 210 (1 Yr)</t>
  </si>
  <si>
    <t>A6868842</t>
  </si>
  <si>
    <t>01-SSC-8611</t>
  </si>
  <si>
    <t>SonicWALL Dynamic Support 8x5 For TZ 210 (2 Yr)</t>
  </si>
  <si>
    <t>A7489604</t>
  </si>
  <si>
    <t>01-SSC-8991</t>
  </si>
  <si>
    <t>SonicWALL Comprehensive Anti-Spam Service For TZ 210 Series (1 Yr)</t>
  </si>
  <si>
    <t>A7489605</t>
  </si>
  <si>
    <t>01-SSC-8992</t>
  </si>
  <si>
    <t>SonicWALL Comprehensive Anti-Spam Service For TZ 210 Series (2 Yr)</t>
  </si>
  <si>
    <t>A7489606</t>
  </si>
  <si>
    <t>01-SSC-8993</t>
  </si>
  <si>
    <t>SonicWALL Comprehensive Anti-Spam Service For TZ 210 Series (3 Yr)</t>
  </si>
  <si>
    <t>A7004387</t>
  </si>
  <si>
    <t>01-SSC-9209</t>
  </si>
  <si>
    <t>SonicWALL TZ 210/NSA 240 USB Security Clamp</t>
  </si>
  <si>
    <t>A7004388</t>
  </si>
  <si>
    <t>01-SSC-9210</t>
  </si>
  <si>
    <t>SonicWALL TZ 210/NSA 240 Rack Mount Kit</t>
  </si>
  <si>
    <t>A7004260</t>
  </si>
  <si>
    <t>01-SSC-6832</t>
  </si>
  <si>
    <t>SonicWALL TZ 210 / TZ 190 / TZ 180 Series Power Supply</t>
  </si>
  <si>
    <t>SonicWALL TZ 205</t>
  </si>
  <si>
    <t>5 GbE Ports, Dual-Core, Dual-Band 802.11 a/b/g/n WLAN, Single USB Port, 500 Mbps SPI, 40 Mbps UTM</t>
  </si>
  <si>
    <t>A6869736</t>
  </si>
  <si>
    <t>01-SSC-4890</t>
  </si>
  <si>
    <t>SonicWALL TZ 205 TotalSecure 1 Yr</t>
  </si>
  <si>
    <t>Includes: TZ 205 Appliance + (1 Yr) of Comprehensive Gateway Security Suite.</t>
  </si>
  <si>
    <t>A7060704</t>
  </si>
  <si>
    <t>01-SSC-4892</t>
  </si>
  <si>
    <t>SonicWALL TZ 205 Wireless-N TotalSecure 1 Yr</t>
  </si>
  <si>
    <t>Includes: TZ 205 Wireless-N Appliance + (1 Yr) of Comprehensive Gateway Security Suite.</t>
  </si>
  <si>
    <t>A7000771</t>
  </si>
  <si>
    <t>01-SSC-6945</t>
  </si>
  <si>
    <t>Includes: TZ 205 Appliance.</t>
  </si>
  <si>
    <t>A7060705</t>
  </si>
  <si>
    <t>01-SSC-6947</t>
  </si>
  <si>
    <t>SonicWALL TZ 205 Wireless-N</t>
  </si>
  <si>
    <t>Includes: TZ 205 Wireless-N Appliance.</t>
  </si>
  <si>
    <t>A7489607</t>
  </si>
  <si>
    <t>01-SSC-4838</t>
  </si>
  <si>
    <t>Comprehensive Gateway Security Suite Bundle for the TZ 205 Series (1 Yr)</t>
  </si>
  <si>
    <t>BEST VALUE-Comprehensive Security Suite subscription includes- Gateway Anti-Virus, Anti-Spyware and Intrusion Prevention Services, Content Filtering Premium Service and 24x7 Support.</t>
  </si>
  <si>
    <t>A7489608</t>
  </si>
  <si>
    <t>01-SSC-4839</t>
  </si>
  <si>
    <t>Comprehensive Gateway Security Suite Bundle for the TZ 205 Series (2 Yr)</t>
  </si>
  <si>
    <t>A7489609</t>
  </si>
  <si>
    <t>01-SSC-4840</t>
  </si>
  <si>
    <t>Comprehensive Gateway Security Suite Bundle for the TZ 205 Series (3 Yr)</t>
  </si>
  <si>
    <t>A7489610</t>
  </si>
  <si>
    <t>01-SSC-4799</t>
  </si>
  <si>
    <t>Gateway Anti-Malware, Intrusion Prevention and Application Control for the TZ 205 Series (1 Yr)</t>
  </si>
  <si>
    <t>Provides real time network threat prevention with Gateway Anti-Virus, Anti-Spyware, Intrusion Prevention Service, Cloud AV and Application Control (Does not include App Visualization and Geo-IP)</t>
  </si>
  <si>
    <t>A7489611</t>
  </si>
  <si>
    <t>01-SSC-4800</t>
  </si>
  <si>
    <t>Gateway Anti-Malware, Intrusion Prevention and Application Control for the TZ 205 Series (2 Yr)</t>
  </si>
  <si>
    <t>A7489612</t>
  </si>
  <si>
    <t>01-SSC-4801</t>
  </si>
  <si>
    <t>Gateway Anti-Malware, Intrusion Prevention and Application Control for the TZ 205 Series (3 Yr)</t>
  </si>
  <si>
    <t>A7489613</t>
  </si>
  <si>
    <t>01-SSC-4805</t>
  </si>
  <si>
    <t>Content Filtering Service Premium Business Edition for TZ 205 Series (1 Yr)</t>
  </si>
  <si>
    <t>A7489614</t>
  </si>
  <si>
    <t>01-SSC-4806</t>
  </si>
  <si>
    <t>Content Filtering Service Premium Business Edition for TZ 205 Series (2 Yr)</t>
  </si>
  <si>
    <t>A7489615</t>
  </si>
  <si>
    <t>01-SSC-4807</t>
  </si>
  <si>
    <t>Content Filtering Service Premium Business Edition for TZ 205 Series (3 Yr)</t>
  </si>
  <si>
    <t>A7489616</t>
  </si>
  <si>
    <t>01-SSC-4811</t>
  </si>
  <si>
    <t>Dynamic Support 8x5 for the TZ 205 Series (1 Yr)</t>
  </si>
  <si>
    <t>A7489617</t>
  </si>
  <si>
    <t>01-SSC-4812</t>
  </si>
  <si>
    <t>Dynamic Support 8x5 for the TZ 205 Series (2 Yr)</t>
  </si>
  <si>
    <t>A7489618</t>
  </si>
  <si>
    <t>01-SSC-4813</t>
  </si>
  <si>
    <t>Dynamic Support 8x5 for the TZ 205 Series (3 Yr)</t>
  </si>
  <si>
    <t>A7489619</t>
  </si>
  <si>
    <t>01-SSC-4817</t>
  </si>
  <si>
    <t>Dynamic Support 24x7 for the TZ 205 Series (1 Yr)</t>
  </si>
  <si>
    <t>A7489620</t>
  </si>
  <si>
    <t>01-SSC-4818</t>
  </si>
  <si>
    <t>Dynamic Support 24x7 for the TZ 205 Series (2 Yr)</t>
  </si>
  <si>
    <t>A7489621</t>
  </si>
  <si>
    <t>01-SSC-4819</t>
  </si>
  <si>
    <t>Dynamic Support 24x7 for the TZ 205 Series (3 Yr)</t>
  </si>
  <si>
    <t>A7489622</t>
  </si>
  <si>
    <t>01-SSC-4832</t>
  </si>
  <si>
    <t>Comprehensive Anti-Spam Service for TZ 205 (1 Yr)</t>
  </si>
  <si>
    <t>A7489623</t>
  </si>
  <si>
    <t>01-SSC-4833</t>
  </si>
  <si>
    <t>Comprehensive Anti-Spam Service for TZ 205 (2 Yr)</t>
  </si>
  <si>
    <t>A7489624</t>
  </si>
  <si>
    <t>01-SSC-4834</t>
  </si>
  <si>
    <t>Comprehensive Anti-Spam Service for TZ 205 (3 Yr)</t>
  </si>
  <si>
    <t>A7004386</t>
  </si>
  <si>
    <t>01-SSC-9207</t>
  </si>
  <si>
    <t>SonicWALL TZ 100/200/105/205 Series Replacement Power Supply</t>
  </si>
  <si>
    <t>SonicWALL TZ 200 Service &amp; Support</t>
  </si>
  <si>
    <t>A8179293</t>
  </si>
  <si>
    <t>01-SSC-7695</t>
  </si>
  <si>
    <t>DELL SONICWALL COMPREHENSIVE GATEWAY SECURITY SUITE-W/O VIEWPOINT FOR TZ 200 (1 YR)</t>
  </si>
  <si>
    <t>BEST VALUE: Comprehensive Gateway Security Suite includes - Gateway Anti-Virus, Anti-Spyware, Intrusion Prevention and Application Firewall Service, Content Filtering Premium Services, and24x7 Support with Firmware Updates</t>
  </si>
  <si>
    <t>A8179294</t>
  </si>
  <si>
    <t>01-SSC-7696</t>
  </si>
  <si>
    <t>DELL SONICWALL COMPREHENSIVE GATEWAY SECURITY SUITE-W/O VIEWPOINT FOR TZ 200 (2 YR)</t>
  </si>
  <si>
    <t>A7489626</t>
  </si>
  <si>
    <t>01-SSC-6168</t>
  </si>
  <si>
    <t>SonicWALL Gateway Anti-Virus, Spyware and Intrusion Prevention Service For TZ 200 Series (1 Yr)</t>
  </si>
  <si>
    <t>Provides real time network threat prevention with Gateway Anti-Virus,Anti-Spyware and Intrusion Prevention Service.</t>
  </si>
  <si>
    <t>A7489627</t>
  </si>
  <si>
    <t>01-SSC-6169</t>
  </si>
  <si>
    <t>SonicWALL Gateway Anti-Virus, Spyware and Intrusion Prevention Service For TZ 200 Series (2 Yr)</t>
  </si>
  <si>
    <t>A7489628</t>
  </si>
  <si>
    <t>01-SSC-6170</t>
  </si>
  <si>
    <t>SonicWALL Gateway Anti-Virus, Spyware and Intrusion Prevention Service For TZ 200 Series (3 Yr)</t>
  </si>
  <si>
    <t>A7489629</t>
  </si>
  <si>
    <t>01-SSC-8634</t>
  </si>
  <si>
    <t>SonicWALL Content Filtering Service Premium Business Edition For TZ 200 (1 Yr)</t>
  </si>
  <si>
    <t>A7489630</t>
  </si>
  <si>
    <t>01-SSC-8635</t>
  </si>
  <si>
    <t>SonicWALL Content Filtering Service Premium Business Edition For TZ 200 (2 Yr)</t>
  </si>
  <si>
    <t>A6868844</t>
  </si>
  <si>
    <t>01-SSC-8636</t>
  </si>
  <si>
    <t>SonicWALL Content Filtering Service Premium Business Edition For TZ 200 (3 Yr)</t>
  </si>
  <si>
    <t>A7489631</t>
  </si>
  <si>
    <t>01-SSC-7295</t>
  </si>
  <si>
    <t>SonicWALL Dynamic Support 24x7 For TZ 200 Series (1 Yr)</t>
  </si>
  <si>
    <t>A7489632</t>
  </si>
  <si>
    <t>01-SSC-7296</t>
  </si>
  <si>
    <t>SonicWALL Dynamic Support 24x7 For TZ 200 Series (2 Yr)</t>
  </si>
  <si>
    <t>A7489633</t>
  </si>
  <si>
    <t>01-SSC-7272</t>
  </si>
  <si>
    <t>SonicWALL Dynamic Support 8x5 For TZ 200 Series (1 Yr)</t>
  </si>
  <si>
    <t>A7489634</t>
  </si>
  <si>
    <t>01-SSC-7273</t>
  </si>
  <si>
    <t>SonicWALL Dynamic Support 8x5 For TZ 200 Series (2 Yr)</t>
  </si>
  <si>
    <t>A7489635</t>
  </si>
  <si>
    <t>01-SSC-8988</t>
  </si>
  <si>
    <t>SonicWALL Comprehensive Anti-Spam Service For TZ 200 Series (1 Yr)</t>
  </si>
  <si>
    <t>A7489636</t>
  </si>
  <si>
    <t>01-SSC-8989</t>
  </si>
  <si>
    <t>SonicWALL Comprehensive Anti-Spam Service For TZ 200 Series (2 Yr)</t>
  </si>
  <si>
    <t>A7004453</t>
  </si>
  <si>
    <t>01-SSC-9208</t>
  </si>
  <si>
    <t>SonicWALL TZ 200 USB Security Clamp</t>
  </si>
  <si>
    <t>SonicWALL TZ 105</t>
  </si>
  <si>
    <t>5 FE Ports, Single-Core,  802.11 b/g/n WLAN, Single USB Port, 200 Mbps SPI, 25 Mbps UTM</t>
  </si>
  <si>
    <t>A6869792</t>
  </si>
  <si>
    <t>01-SSC-4906</t>
  </si>
  <si>
    <t>SonicWALL TZ 105 TotalSecure 1 Yr</t>
  </si>
  <si>
    <t>Includes: TZ 105 Appliance + (1 Yr) of Comprehensive Gateway Security Suite.</t>
  </si>
  <si>
    <t>A7060706</t>
  </si>
  <si>
    <t>01-SSC-4908</t>
  </si>
  <si>
    <t>SonicWALL TZ 105 Wireless-N TotalSecure 1 Yr</t>
  </si>
  <si>
    <t>Includes: TZ 105 Wireless-N Appliance + (1 Yr) of Comprehensive Gateway Security Suite.</t>
  </si>
  <si>
    <t>A6869761</t>
  </si>
  <si>
    <t>01-SSC-6942</t>
  </si>
  <si>
    <t>A7060707</t>
  </si>
  <si>
    <t>01-SSC-6944</t>
  </si>
  <si>
    <t>SonicWALL TZ 105 Wireless-N</t>
  </si>
  <si>
    <t>A7489637</t>
  </si>
  <si>
    <t>01-SSC-4877</t>
  </si>
  <si>
    <t>Comprehensive Gateway Security Suite Bundle for the TZ 105 Series (1 Yr)</t>
  </si>
  <si>
    <t>BEST VALUE-Comprehensive Security Suite subscription includes- Gateway Anti-virus, Anti-Spyware and Intrusion Prevention Services, Content Filtering Premium Service and 24x7 Support.</t>
  </si>
  <si>
    <t>A7489638</t>
  </si>
  <si>
    <t>01-SSC-4878</t>
  </si>
  <si>
    <t>Comprehensive Gateway Security Suite Bundle for the TZ 105 Series (2 Yr)</t>
  </si>
  <si>
    <t>A7489639</t>
  </si>
  <si>
    <t>01-SSC-4879</t>
  </si>
  <si>
    <t>Comprehensive Gateway Security Suite Bundle for the TZ 105 Series (3 Yr)</t>
  </si>
  <si>
    <t>A7489640</t>
  </si>
  <si>
    <t>01-SSC-4844</t>
  </si>
  <si>
    <t>Gateway Anti-Malware, Intrusion Prevention and Application Control for the TZ 105 Series (1 Yr)</t>
  </si>
  <si>
    <t>A7489641</t>
  </si>
  <si>
    <t>01-SSC-4845</t>
  </si>
  <si>
    <t>Gateway Anti-Malware, Intrusion Prevention and Application Control for the TZ 105 Series (2 Yr)</t>
  </si>
  <si>
    <t>A7489642</t>
  </si>
  <si>
    <t>01-SSC-4846</t>
  </si>
  <si>
    <t>Gateway Anti-Malware, Intrusion Prevention and Application Control for the TZ 105 Series (3 Yr)</t>
  </si>
  <si>
    <t>A7489643</t>
  </si>
  <si>
    <t>01-SSC-4850</t>
  </si>
  <si>
    <t>Content Filtering Service Premium Business Edition for TZ 105 Series (1 Yr)</t>
  </si>
  <si>
    <t>A7489644</t>
  </si>
  <si>
    <t>01-SSC-4851</t>
  </si>
  <si>
    <t>Content Filtering Service Premium Business Edition for TZ 105 Series (2 Yr)</t>
  </si>
  <si>
    <t>A7489645</t>
  </si>
  <si>
    <t>01-SSC-4852</t>
  </si>
  <si>
    <t>Content Filtering Service Premium Business Edition for TZ 105 Series (3 Yr)</t>
  </si>
  <si>
    <t>A7489646</t>
  </si>
  <si>
    <t>01-SSC-4856</t>
  </si>
  <si>
    <t>Dynamic Support 8x5 for the TZ 105 Series (1 Yr)</t>
  </si>
  <si>
    <t>A7489647</t>
  </si>
  <si>
    <t>01-SSC-4857</t>
  </si>
  <si>
    <t>Dynamic Support 8x5 for the TZ 105 Series (2 Yr)</t>
  </si>
  <si>
    <t>A7489648</t>
  </si>
  <si>
    <t>01-SSC-4858</t>
  </si>
  <si>
    <t>Dynamic Support 8x5 for the TZ 105 Series (3 Yr)</t>
  </si>
  <si>
    <t>A7489649</t>
  </si>
  <si>
    <t>01-SSC-4862</t>
  </si>
  <si>
    <t>Dynamic Support 24x7 for the TZ 105 Series (1 Yr)</t>
  </si>
  <si>
    <t>A7489650</t>
  </si>
  <si>
    <t>01-SSC-4863</t>
  </si>
  <si>
    <t>Dynamic Support 24x7 for the TZ 105 Series (2 Yr)</t>
  </si>
  <si>
    <t>A7489651</t>
  </si>
  <si>
    <t>01-SSC-4864</t>
  </si>
  <si>
    <t>Dynamic Support 24x7 for the TZ 105 Series (3 Yr)</t>
  </si>
  <si>
    <t>A7489652</t>
  </si>
  <si>
    <t>01-SSC-4871</t>
  </si>
  <si>
    <t>Comprehensive Anti-Spam Service for TZ 105 (1 Yr)</t>
  </si>
  <si>
    <t>A7489653</t>
  </si>
  <si>
    <t>01-SSC-4872</t>
  </si>
  <si>
    <t>Comprehensive Anti-Spam Service for TZ 105 (2 Yr)</t>
  </si>
  <si>
    <t>A7489654</t>
  </si>
  <si>
    <t>01-SSC-4873</t>
  </si>
  <si>
    <t>Comprehensive Anti-Spam Service for TZ 105 (3 Yr)</t>
  </si>
  <si>
    <t>SonicWALL TZ 100 Service &amp; Support</t>
  </si>
  <si>
    <t>A7453148</t>
  </si>
  <si>
    <t>01-SSC-0020</t>
  </si>
  <si>
    <t>DELL SONICWALL COMPREHENSIVE GATEWAY SECURITY SUITE-W/O VIEWPOINT FOR TZ 100 (1 YR)</t>
  </si>
  <si>
    <t>A7453149</t>
  </si>
  <si>
    <t>01-SSC-0021</t>
  </si>
  <si>
    <t>DELL SONICWALL COMPREHENSIVE GATEWAY SECURITY SUITE-W/O VIEWPOINT FOR TZ 100 (2 YR)</t>
  </si>
  <si>
    <t>A7489655</t>
  </si>
  <si>
    <t>01-SSC-6171</t>
  </si>
  <si>
    <t>SonicWALL Gateway Anti-Virus, Spyware and Intrusion Prevention Service For TZ 100 Series (1 Yr)</t>
  </si>
  <si>
    <t>A7489656</t>
  </si>
  <si>
    <t>01-SSC-6172</t>
  </si>
  <si>
    <t>SonicWALL Gateway Anti-Virus, Spyware and Intrusion Prevention Service For TZ 100 Series (2 Yr)</t>
  </si>
  <si>
    <t>A7489657</t>
  </si>
  <si>
    <t>01-SSC-6173</t>
  </si>
  <si>
    <t>SonicWALL Gateway Anti-Virus, Spyware and Intrusion Prevention Service For TZ 100 Series (3 Yr)</t>
  </si>
  <si>
    <t>A7489658</t>
  </si>
  <si>
    <t>01-SSC-8637</t>
  </si>
  <si>
    <t>SonicWALL Content Filtering Service Premium Business Edition For TZ 100 (1 Yr)</t>
  </si>
  <si>
    <t>A7489659</t>
  </si>
  <si>
    <t>01-SSC-8638</t>
  </si>
  <si>
    <t>SonicWALL Content Filtering Service Premium Business Edition For TZ 100 (2 Yr)</t>
  </si>
  <si>
    <t>A7489660</t>
  </si>
  <si>
    <t>01-SSC-8639</t>
  </si>
  <si>
    <t>SonicWALL Content Filtering Service Premium Business Edition For TZ 100 (3 Yr)</t>
  </si>
  <si>
    <t>A7489661</t>
  </si>
  <si>
    <t>01-SSC-7298</t>
  </si>
  <si>
    <t>SonicWALL Dynamic Support 24x7 For TZ 100 Series (1 Yr)</t>
  </si>
  <si>
    <t>A7489662</t>
  </si>
  <si>
    <t>01-SSC-7299</t>
  </si>
  <si>
    <t>SonicWALL Dynamic Support 24x7 For TZ 100 Series (2 Yr)</t>
  </si>
  <si>
    <t>A7489663</t>
  </si>
  <si>
    <t>01-SSC-7275</t>
  </si>
  <si>
    <t>SonicWALL Dynamic Support 8x5 For TZ 100 Series (1 Yr)</t>
  </si>
  <si>
    <t>A7489664</t>
  </si>
  <si>
    <t>01-SSC-7276</t>
  </si>
  <si>
    <t>SonicWALL Dynamic Support 8x5 For TZ 100 Series (2 Yr)</t>
  </si>
  <si>
    <t>A7489665</t>
  </si>
  <si>
    <t>01-SSC-8985</t>
  </si>
  <si>
    <t>SonicWALL Comprehensive Anti-Spam Service For TZ 100 Series (1 Yr)</t>
  </si>
  <si>
    <t>A7489666</t>
  </si>
  <si>
    <t>01-SSC-8986</t>
  </si>
  <si>
    <t>SonicWALL Comprehensive Anti-Spam Service For TZ 100 Series (2 Yr)</t>
  </si>
  <si>
    <t>SonicWALL SFP/SFP+ Modules</t>
  </si>
  <si>
    <t>A7004438</t>
  </si>
  <si>
    <t>01-SSC-9785</t>
  </si>
  <si>
    <t>10GB-SR SFP+ Short Reach Fiber Module Multi-Mode No Cable</t>
  </si>
  <si>
    <t>A7004505</t>
  </si>
  <si>
    <t>01-SSC-9786</t>
  </si>
  <si>
    <t>10GB-LR SFP+ Long Reach Fiber Module Single-Mode No Cable</t>
  </si>
  <si>
    <t>A7004506</t>
  </si>
  <si>
    <t>01-SSC-9787</t>
  </si>
  <si>
    <t xml:space="preserve">10GB SFP+ Copper with 1M Twinax Cable </t>
  </si>
  <si>
    <t>A7004507</t>
  </si>
  <si>
    <t>01-SSC-9788</t>
  </si>
  <si>
    <t>10GB SFP+ Copper with 3M Twinax Cable</t>
  </si>
  <si>
    <t>A7004439</t>
  </si>
  <si>
    <t>01-SSC-9789</t>
  </si>
  <si>
    <t>1GB-SX SFP Short Haul Fiber Module Multi-Mode No Cable</t>
  </si>
  <si>
    <t>A7004440</t>
  </si>
  <si>
    <t>01-SSC-9790</t>
  </si>
  <si>
    <t>1GB-LX SFP Long Haul Fiber Module Single-Mode No Cable</t>
  </si>
  <si>
    <t>A7004441</t>
  </si>
  <si>
    <t>01-SSC-9791</t>
  </si>
  <si>
    <t>1GB-RJ45 SFP Copper Module No Cable</t>
  </si>
  <si>
    <t>SonicWALL NSA Modules - NSA 250M/NSA 2400MX only</t>
  </si>
  <si>
    <t>T1/E1, ADSL Annex A, ADSL Annex B, 2 Port GE SFP, 4 Port GE Copper, 2 Port GE LAN Bypass</t>
  </si>
  <si>
    <t>A6869430</t>
  </si>
  <si>
    <t>01-SSC-8619</t>
  </si>
  <si>
    <t>SonicWALL 4-Port GbE Expansion Module for NSA 250M Series</t>
  </si>
  <si>
    <t>Supported on NSA 250M Only</t>
  </si>
  <si>
    <t>A7004500</t>
  </si>
  <si>
    <t>01-SSC-8825</t>
  </si>
  <si>
    <t>SonicWALL 4 Port GbE Module (For The NSA 2400MX Only)</t>
  </si>
  <si>
    <t>Supported on NSA 2400MX Only, Not applicable For The NSA250M</t>
  </si>
  <si>
    <t>A7004372</t>
  </si>
  <si>
    <t>01-SSC-8826</t>
  </si>
  <si>
    <t>SonicWALL 2 Port SFP Module</t>
  </si>
  <si>
    <t>Supported on NSA 2400MX, NSA 250M Series</t>
  </si>
  <si>
    <t>A7004501</t>
  </si>
  <si>
    <t>01-SSC-8829</t>
  </si>
  <si>
    <t>SonicWALL 1-Port T1/E1 MODULE M1</t>
  </si>
  <si>
    <t>A7004373</t>
  </si>
  <si>
    <t>01-SSC-8827</t>
  </si>
  <si>
    <t>SonicWALL 1-Port ADSL ANNEX A MODULE M1</t>
  </si>
  <si>
    <t>A7004374</t>
  </si>
  <si>
    <t>01-SSC-8828</t>
  </si>
  <si>
    <t>SonicWALL 1-Port ADSL ANNEX B MODULE M1</t>
  </si>
  <si>
    <t>A7004375</t>
  </si>
  <si>
    <t>01-SSC-8830</t>
  </si>
  <si>
    <t>SonicWALL 2-Port GBE WITH LAN BYPASS MODULE M1</t>
  </si>
  <si>
    <t>TotalSecure Email Hardware and Software</t>
  </si>
  <si>
    <t>http://www.SonicWALL.com/us/products/email_security_anti-spam_comparison_197.html</t>
  </si>
  <si>
    <t>Email Security Total Secure Bundles - Appliances</t>
  </si>
  <si>
    <t xml:space="preserve">Note: "Made In America" Compliant. </t>
  </si>
  <si>
    <t>A7004325</t>
  </si>
  <si>
    <t>01-SSC-7438</t>
  </si>
  <si>
    <t>SonicWALL TotalSecure Email 250 (+ ESA 3300 Appliance)</t>
  </si>
  <si>
    <t>Total Secure Email Appliance bundle includes a SonicWALL Email Security Hardware Appliance and the Total Secure subscriptions For the respective User counts For 1 yr. The Total Secure Subscription includes  SonicWALL Email Protection subscription with 24x7 Support, Email Compliance subscription, and McAfee Anti-Virus subscription.</t>
  </si>
  <si>
    <t>A6905394</t>
  </si>
  <si>
    <t>01-SSC-7439</t>
  </si>
  <si>
    <t>SonicWALL TotalSecure Email 750 (+ ESA 3300 Appliance)</t>
  </si>
  <si>
    <t>A7004324</t>
  </si>
  <si>
    <t>01-SSC-7437</t>
  </si>
  <si>
    <t>SonicWALL TotalSecure Email 100 (+ ESA 3300 Appliance)</t>
  </si>
  <si>
    <t>A7004323</t>
  </si>
  <si>
    <t>01-SSC-7436</t>
  </si>
  <si>
    <t>SonicWALL TotalSecure Email 50 (+ ESA 3300 Appliance)</t>
  </si>
  <si>
    <t>Email Security Total Secure Bundles - Software</t>
  </si>
  <si>
    <t>Note: "Made In America" Compliant.</t>
  </si>
  <si>
    <t>A7489667</t>
  </si>
  <si>
    <t>01-SSC-7392</t>
  </si>
  <si>
    <t>SonicWALL TotalSecure Email 750 (Software - 1 Server License)</t>
  </si>
  <si>
    <t>Total Secure Email Software bundle includes a SonicWALL Email Security Software for Windows and the Total Secure subscriptions For the respective User counts For 1 yr. The Total Secure Subscription includes SonicWALL Email Protection subscription with 24x7 Support, Email Compliance subscription, and McAfee Anti-Virus subscription.</t>
  </si>
  <si>
    <t>A7489668</t>
  </si>
  <si>
    <t>01-SSC-7391</t>
  </si>
  <si>
    <t>SonicWALL TotalSecure Email 250 (Software - 1 Server License)</t>
  </si>
  <si>
    <t>A7489669</t>
  </si>
  <si>
    <t>01-SSC-7396</t>
  </si>
  <si>
    <t>SonicWALL TotalSecure Email 100 (Software - 1 Server License)</t>
  </si>
  <si>
    <t>A7489670</t>
  </si>
  <si>
    <t>01-SSC-7390</t>
  </si>
  <si>
    <t>SonicWALL TotalSecure Email 50 (Software - 1 Server License)</t>
  </si>
  <si>
    <t>A7489672</t>
  </si>
  <si>
    <t>01-SSC-7389</t>
  </si>
  <si>
    <t>SonicWALL TotalSecure Email 25 (Software - 1 Server License)</t>
  </si>
  <si>
    <t>Total Secure Email Subscriptions</t>
  </si>
  <si>
    <t>"Made In America" Compliant.</t>
  </si>
  <si>
    <t>A7489673</t>
  </si>
  <si>
    <t>01-SSC-7405</t>
  </si>
  <si>
    <t>SonicWALL TotalSecure Email Subscription 10,000 (1 Yr)</t>
  </si>
  <si>
    <t>A Total Secure Email subscription can be purchased for any SonicWALL Email Security hardware or software. It includes  SonicWALL Email Protection subscription with 24x7 Support, The Email Compliance subscription, and The McAfee Anti-Virus subscription.  Subscription is valid for 1 instance in all-in-one or in split-mode configuration. This SKU can also be used to renew  the subscriptions for Email Security Total Secure bundles.</t>
  </si>
  <si>
    <t>A7489674</t>
  </si>
  <si>
    <t>01-SSC-7415</t>
  </si>
  <si>
    <t>SonicWALL TotalSecure Email Subscription 10,000 (2 Yrs)</t>
  </si>
  <si>
    <t>A7489675</t>
  </si>
  <si>
    <t>01-SSC-7425</t>
  </si>
  <si>
    <t>SonicWALL TotalSecure Email Subscription 10,000 (3 Yrs)</t>
  </si>
  <si>
    <t>A7489676</t>
  </si>
  <si>
    <t>01-SSC-7404</t>
  </si>
  <si>
    <t>SonicWALL TotalSecure Email Subscription 5,000 (1 Yr)</t>
  </si>
  <si>
    <t>A7489677</t>
  </si>
  <si>
    <t>01-SSC-7414</t>
  </si>
  <si>
    <t>SonicWALL TotalSecure Email Subscription 5,000 (2 Yrs)</t>
  </si>
  <si>
    <t>A7489678</t>
  </si>
  <si>
    <t>01-SSC-7424</t>
  </si>
  <si>
    <t>SonicWALL TotalSecure Email Subscription 5,000 (3 Yrs)</t>
  </si>
  <si>
    <t>A7489679</t>
  </si>
  <si>
    <t>01-SSC-7403</t>
  </si>
  <si>
    <t>SonicWALL TotalSecure Email Subscription 2,000 (1 Yr)</t>
  </si>
  <si>
    <t>A7489680</t>
  </si>
  <si>
    <t>01-SSC-7413</t>
  </si>
  <si>
    <t>SonicWALL TotalSecure Email Subscription 2,000 (2 Yrs)</t>
  </si>
  <si>
    <t>A7489681</t>
  </si>
  <si>
    <t>01-SSC-7423</t>
  </si>
  <si>
    <t>SonicWALL TotalSecure Email Subscription 2,000 (3 Yrs)</t>
  </si>
  <si>
    <t>A7489682</t>
  </si>
  <si>
    <t>01-SSC-7398</t>
  </si>
  <si>
    <t>SonicWALL TotalSecure Email Subscription 1,000 (1 Yr)</t>
  </si>
  <si>
    <t>A7489683</t>
  </si>
  <si>
    <t>01-SSC-7408</t>
  </si>
  <si>
    <t>SonicWALL TotalSecure Email Subscription 1,000 (2 Yrs)</t>
  </si>
  <si>
    <t>A7489684</t>
  </si>
  <si>
    <t>01-SSC-7418</t>
  </si>
  <si>
    <t>SonicWALL TotalSecure Email Subscription 1,000 (3 Yrs)</t>
  </si>
  <si>
    <t>A7489685</t>
  </si>
  <si>
    <t>01-SSC-7402</t>
  </si>
  <si>
    <t>SonicWALL TotalSecure Email Subscription 750 (1 Yr)</t>
  </si>
  <si>
    <t>A7489686</t>
  </si>
  <si>
    <t>01-SSC-7412</t>
  </si>
  <si>
    <t>SonicWALL TotalSecure Email Subscription 750 (2 Yr)</t>
  </si>
  <si>
    <t>A7489687</t>
  </si>
  <si>
    <t>01-SSC-7422</t>
  </si>
  <si>
    <t>SonicWALL TotalSecure Email Subscription 750 (3 Yr)</t>
  </si>
  <si>
    <t>A7489688</t>
  </si>
  <si>
    <t>01-SSC-7397</t>
  </si>
  <si>
    <t>SonicWALL TotalSecure Email Subscription 500 (1 Yr)</t>
  </si>
  <si>
    <t>A7489689</t>
  </si>
  <si>
    <t>01-SSC-7407</t>
  </si>
  <si>
    <t>SonicWALL TotalSecure Email Subscription 500 (2 Yrs)</t>
  </si>
  <si>
    <t>A7489690</t>
  </si>
  <si>
    <t>01-SSC-7417</t>
  </si>
  <si>
    <t>SonicWALL TotalSecure Email Subscription 500 (3 Yrs)</t>
  </si>
  <si>
    <t>A7489691</t>
  </si>
  <si>
    <t>01-SSC-7401</t>
  </si>
  <si>
    <t>SonicWALL TotalSecure Email Subscription 250 (1 Yr)</t>
  </si>
  <si>
    <t>A7489692</t>
  </si>
  <si>
    <t>01-SSC-7411</t>
  </si>
  <si>
    <t>SonicWALL TotalSecure Email Subscription 250 (2 Yr)</t>
  </si>
  <si>
    <t>A7489693</t>
  </si>
  <si>
    <t>01-SSC-7421</t>
  </si>
  <si>
    <t>SonicWALL TotalSecure Email Subscription 250 (3 Yr)</t>
  </si>
  <si>
    <t>A7489694</t>
  </si>
  <si>
    <t>01-SSC-7406</t>
  </si>
  <si>
    <t>SonicWALL TotalSecure Email Subscription 100 (1 Yr)</t>
  </si>
  <si>
    <t>A7489695</t>
  </si>
  <si>
    <t>01-SSC-7416</t>
  </si>
  <si>
    <t>SonicWALL TotalSecure Email Subscription 100 (2 Yr)</t>
  </si>
  <si>
    <t>A7489696</t>
  </si>
  <si>
    <t>01-SSC-7426</t>
  </si>
  <si>
    <t>SonicWALL TotalSecure Email Subscription 100 (3 Yr)</t>
  </si>
  <si>
    <t>A7489697</t>
  </si>
  <si>
    <t>01-SSC-7400</t>
  </si>
  <si>
    <t>SonicWALL TotalSecure Email Subscription 50 (1 Yr)</t>
  </si>
  <si>
    <t>A7489698</t>
  </si>
  <si>
    <t>01-SSC-7410</t>
  </si>
  <si>
    <t>SonicWALL TotalSecure Email Subscription 50 (2 Yr)</t>
  </si>
  <si>
    <t>A7489699</t>
  </si>
  <si>
    <t>01-SSC-7420</t>
  </si>
  <si>
    <t>SonicWALL TotalSecure Email Subscription 50 (3 Yr)</t>
  </si>
  <si>
    <t>A7489700</t>
  </si>
  <si>
    <t>01-SSC-7399</t>
  </si>
  <si>
    <t>SonicWALL TotalSecure Email Subscription 25 (1 Yr)</t>
  </si>
  <si>
    <t>A7489701</t>
  </si>
  <si>
    <t>01-SSC-7409</t>
  </si>
  <si>
    <t>SonicWALL TotalSecure Email Subscription 25 (2 Yr)</t>
  </si>
  <si>
    <t>A7489702</t>
  </si>
  <si>
    <t>01-SSC-7419</t>
  </si>
  <si>
    <t>SonicWALL TotalSecure Email Subscription 25 (3 Yr)</t>
  </si>
  <si>
    <t>TotalSecure Email Competitive Upgrade</t>
  </si>
  <si>
    <t>A7060694</t>
  </si>
  <si>
    <t>01-SSC-7574</t>
  </si>
  <si>
    <t xml:space="preserve">EMAIL SECURITY TOTALSECURE AND ESA 4300 750USER COMPETITIVE
UPGRADE 3YR </t>
  </si>
  <si>
    <t>A7060695</t>
  </si>
  <si>
    <t>01-SSC-7573</t>
  </si>
  <si>
    <t xml:space="preserve">EMAIL SECURITY TOTALSECURE AND ESA 3300 250USER COMPETITIVE
UPGRADE 3YR </t>
  </si>
  <si>
    <t>EMAIL SECURITY Software</t>
  </si>
  <si>
    <t xml:space="preserve">Requires: MS Windows Server 2000, 2003, or 2008.  PlatForm Minimums, CPU: 2.66Ghz, RAM: 1 GB, Hard Drive: 40 GB </t>
  </si>
  <si>
    <t>A7489703</t>
  </si>
  <si>
    <t>01-SSC-6636</t>
  </si>
  <si>
    <t>SonicWALL Email Security Software - 1 Server License</t>
  </si>
  <si>
    <t>Perpetual License For one server.  Requires Email Security Subscription .</t>
  </si>
  <si>
    <t>EMAIL SECURITY VIRTUAL APPLIANCE</t>
  </si>
  <si>
    <t>Requires: VMware ESX or ESXi Hypervisor</t>
  </si>
  <si>
    <t>A7489704</t>
  </si>
  <si>
    <t>01-SSC-7636</t>
  </si>
  <si>
    <t>SonicWALL Email Virtual Appliance - 1 Server License</t>
  </si>
  <si>
    <t>Note: Requires VMware ESX or ESXi Hypervisor.</t>
  </si>
  <si>
    <t>EMAIL SECURITY APPLIANCES</t>
  </si>
  <si>
    <t>APPLIANCES</t>
  </si>
  <si>
    <t>Note: Requires Email Protection subscription or Total Secure subscriptions For The Number of physical User. "Made In America" Compliant.</t>
  </si>
  <si>
    <t>A7004227</t>
  </si>
  <si>
    <t>01-SSC-6609</t>
  </si>
  <si>
    <t>SonicWALL Email Security ES8300</t>
  </si>
  <si>
    <t>4GB RAM, 4 x 2.0, 3 TB, RAID</t>
  </si>
  <si>
    <t>A7004226</t>
  </si>
  <si>
    <t>01-SSC-6608</t>
  </si>
  <si>
    <t>SonicWALL Email Security 4300 - 1 Appliance</t>
  </si>
  <si>
    <t>4GB RAM, Intel Core 2 Duo 2.13GHz, 2x 250GB</t>
  </si>
  <si>
    <t>A7004225</t>
  </si>
  <si>
    <t>01-SSC-6607</t>
  </si>
  <si>
    <t>SonicWALL Email Security 3300 - 1 Appliance</t>
  </si>
  <si>
    <t>2GB RAM, Intel Celeron 440, 2.0 GHz, 250 GB</t>
  </si>
  <si>
    <t>REMOTE ANALYZER HARDWARE MAINTENANCE SUBSCRIPTION</t>
  </si>
  <si>
    <t>A7489705</t>
  </si>
  <si>
    <t>01-SSC-6703</t>
  </si>
  <si>
    <t>SonicWALL Email Security ES8300 Remote Analyzer Hardware Warranty - 1 Appliance (1 Yr)</t>
  </si>
  <si>
    <t>This renewable subscription only needs to be ordered For a SonicWALL Email Security Appliance that is set-up as a "Remote Analyzer."  This subscription allows The covered SonicWALL Appliance system to obtain hardware warranty Support coverage from SonicWALL including RMA Services as appropriate.  Failure to have such coverage will mean that The uncovered SonicWALL Appliance which is being used as a "Remote Analyzer" will have NO hardware warranty coverage and will not be afForded RMA Services.</t>
  </si>
  <si>
    <t>A7489706</t>
  </si>
  <si>
    <t>01-SSC-6714</t>
  </si>
  <si>
    <t>SonicWALL Email Security ES8300 Remote Analyzer Hardware Warranty - 1 Appliance (2 Yr)</t>
  </si>
  <si>
    <t>A7489707</t>
  </si>
  <si>
    <t>01-SSC-7561</t>
  </si>
  <si>
    <t>SonicWALL Email Security ES8300 Remote Analyzer Hardware Warranty - 1 Appliance (3 Yr)</t>
  </si>
  <si>
    <t>A7489710</t>
  </si>
  <si>
    <t>01-SSC-6702</t>
  </si>
  <si>
    <t>SonicWALL Email Security 4300 Remote Analyzer Hardware Warranty - 1 Appliance (1 Yr)</t>
  </si>
  <si>
    <t>A7489711</t>
  </si>
  <si>
    <t>01-SSC-6713</t>
  </si>
  <si>
    <t>SonicWALL Email Security 4300 Remote Analyzer Hardware Warranty - 1 Appliance (2 Yr)</t>
  </si>
  <si>
    <t>A7489712</t>
  </si>
  <si>
    <t>01-SSC-7560</t>
  </si>
  <si>
    <t>SonicWALL Email Security 4300 Remote Analyzer Hardware Warranty - 1 Appliance (3 Yr)</t>
  </si>
  <si>
    <t>A7489713</t>
  </si>
  <si>
    <t>01-SSC-6701</t>
  </si>
  <si>
    <t>SonicWALL Email Security 3300 Remote Analyzer Hardware Warranty - 1 Appliance (1 Yr)</t>
  </si>
  <si>
    <t>A7489714</t>
  </si>
  <si>
    <t>01-SSC-6712</t>
  </si>
  <si>
    <t>SonicWALL Email Security 3300 Remote Analyzer Hardware Warranty - 1 Appliance (2 Yr)</t>
  </si>
  <si>
    <t>A7489715</t>
  </si>
  <si>
    <t>01-SSC-7559</t>
  </si>
  <si>
    <t>SonicWALL Email Security 3300 Remote Analyzer Hardware Warranty - 1 Appliance (3 Yr)</t>
  </si>
  <si>
    <t>A7489716</t>
  </si>
  <si>
    <t>01-SSC-6698</t>
  </si>
  <si>
    <t>SonicWALL Email Security 6000 Remote Analyzer Hardware Warranty - 1 Appliance (1 Yr)</t>
  </si>
  <si>
    <t>A7489718</t>
  </si>
  <si>
    <t>01-SSC-6697</t>
  </si>
  <si>
    <t>SonicWALL Email Security 500 Remote Analyzer Hardware Warranty - 1 Appliance (1 Yr)</t>
  </si>
  <si>
    <t>A7503134</t>
  </si>
  <si>
    <t>01-SSC-6695</t>
  </si>
  <si>
    <t>SonicWALL Email Security 300 Remote Analyzer Hardware Warranty - 1 Appliance (1 Yr)</t>
  </si>
  <si>
    <t>HOSTED EMAIL SECURITY</t>
  </si>
  <si>
    <t>Register &amp; activate your license here;;</t>
  </si>
  <si>
    <t>https://hosted.mysonicwall.com/quickregister/AKeyRegister.aspx</t>
  </si>
  <si>
    <t>A7489724</t>
  </si>
  <si>
    <t>01-SSC-5030</t>
  </si>
  <si>
    <t>SonicWALL Hosted Email Security and Dynamic Support 24x7 - 10 Users (1 Year)</t>
  </si>
  <si>
    <t>A7489725</t>
  </si>
  <si>
    <t>01-SSC-5031</t>
  </si>
  <si>
    <t>SonicWALL Hosted Email Security and Dynamic Support 24x7 - 10 Users (2 Years)</t>
  </si>
  <si>
    <t>A7489726</t>
  </si>
  <si>
    <t>01-SSC-5032</t>
  </si>
  <si>
    <t>SonicWALL Hosted Email Security and Dynamic Support 24x7 - 10 Users (3 Years)</t>
  </si>
  <si>
    <t>A6866875</t>
  </si>
  <si>
    <t>01-SSC-5033</t>
  </si>
  <si>
    <t>SonicWALL Hosted Email Security and Dynamic Support 24x7 - 25 Users (1 Year)</t>
  </si>
  <si>
    <t>A7489727</t>
  </si>
  <si>
    <t>01-SSC-5034</t>
  </si>
  <si>
    <t>SonicWALL Hosted Email Security and Dynamic Support 24x7 - 25 Users (2 Years)</t>
  </si>
  <si>
    <t>A7489728</t>
  </si>
  <si>
    <t>01-SSC-5035</t>
  </si>
  <si>
    <t>SonicWALL Hosted Email Security and Dynamic Support 24x7 - 25 Users (3 Years)</t>
  </si>
  <si>
    <t>A7489729</t>
  </si>
  <si>
    <t>01-SSC-5036</t>
  </si>
  <si>
    <t>SonicWALL Hosted Email Security and Dynamic Support 24x7 - 50 Users (1 Year)</t>
  </si>
  <si>
    <t>A7489730</t>
  </si>
  <si>
    <t>01-SSC-5037</t>
  </si>
  <si>
    <t>SonicWALL Hosted Email Security and Dynamic Support 24x7 - 50 Users (2 Years)</t>
  </si>
  <si>
    <t>A7489731</t>
  </si>
  <si>
    <t>01-SSC-5038</t>
  </si>
  <si>
    <t>SonicWALL Hosted Email Security and Dynamic Support 24x7 - 50 Users (3 Years)</t>
  </si>
  <si>
    <t>A7489732</t>
  </si>
  <si>
    <t>01-SSC-5039</t>
  </si>
  <si>
    <t>SonicWALL Hosted Email Security and Dynamic Support 24x7 - 100 Users (1 Year)</t>
  </si>
  <si>
    <t>A7489733</t>
  </si>
  <si>
    <t>01-SSC-5040</t>
  </si>
  <si>
    <t>SonicWALL Hosted Email Security and Dynamic Support 24x7 - 100 Users (2 Years)</t>
  </si>
  <si>
    <t>A7489734</t>
  </si>
  <si>
    <t>01-SSC-5041</t>
  </si>
  <si>
    <t>SonicWALL Hosted Email Security and Dynamic Support 24x7 - 100 Users (3 Years)</t>
  </si>
  <si>
    <t>A7489735</t>
  </si>
  <si>
    <t>01-SSC-5042</t>
  </si>
  <si>
    <t>SonicWALL Hosted Email Security and Dynamic Support 24x7 - 250 Users (1 Year)</t>
  </si>
  <si>
    <t>A7489736</t>
  </si>
  <si>
    <t>01-SSC-5043</t>
  </si>
  <si>
    <t>SonicWALL Hosted Email Security and Dynamic Support 24x7 - 250 Users (2 Years)</t>
  </si>
  <si>
    <t>A7489737</t>
  </si>
  <si>
    <t>01-SSC-5044</t>
  </si>
  <si>
    <t>SonicWALL Hosted Email Security and Dynamic Support 24x7 - 250 Users (3 Years)</t>
  </si>
  <si>
    <t>A7489738</t>
  </si>
  <si>
    <t>01-SSC-5045</t>
  </si>
  <si>
    <t>SonicWALL Hosted Email Security and Dynamic Support 24x7 - 500 Users (1 Year)</t>
  </si>
  <si>
    <t>A7489739</t>
  </si>
  <si>
    <t>01-SSC-5046</t>
  </si>
  <si>
    <t>SonicWALL Hosted Email Security and Dynamic Support 24x7 - 500 Users (2 Years)</t>
  </si>
  <si>
    <t>A7489740</t>
  </si>
  <si>
    <t>01-SSC-5047</t>
  </si>
  <si>
    <t>SonicWALL Hosted Email Security and Dynamic Support 24x7 - 500 Users (3 Years)</t>
  </si>
  <si>
    <t>A7489741</t>
  </si>
  <si>
    <t>01-SSC-5057</t>
  </si>
  <si>
    <t>SonicWALL Hosted Email Security and Dynamic Support 24x7 - 750 Users (1 Year)</t>
  </si>
  <si>
    <t>A7489742</t>
  </si>
  <si>
    <t>01-SSC-5058</t>
  </si>
  <si>
    <t>SonicWALL Hosted Email Security and Dynamic Support 24x7 - 750 Users (2 Years)</t>
  </si>
  <si>
    <t>A7489743</t>
  </si>
  <si>
    <t>01-SSC-5059</t>
  </si>
  <si>
    <t>SonicWALL Hosted Email Security and Dynamic Support 24x7 - 750 Users (3 Years)</t>
  </si>
  <si>
    <t>A7489744</t>
  </si>
  <si>
    <t>01-SSC-5048</t>
  </si>
  <si>
    <t>SonicWALL Hosted Email Security and Dynamic Support 24x7 - 1000 Users (1 Year)</t>
  </si>
  <si>
    <t>A7489745</t>
  </si>
  <si>
    <t>01-SSC-5049</t>
  </si>
  <si>
    <t>SonicWALL Hosted Email Security and Dynamic Support 24x7 - 1000 Users (2 Years)</t>
  </si>
  <si>
    <t>A7489746</t>
  </si>
  <si>
    <t>01-SSC-5050</t>
  </si>
  <si>
    <t>SonicWALL Hosted Email Security and Dynamic Support 24x7 - 1000 Users (3 Years)</t>
  </si>
  <si>
    <t>A7489747</t>
  </si>
  <si>
    <t>01-SSC-5051</t>
  </si>
  <si>
    <t>SonicWALL Hosted Email Security and Dynamic Support 24x7 - 2000 Users (1 Year)</t>
  </si>
  <si>
    <t>A7489748</t>
  </si>
  <si>
    <t>01-SSC-5052</t>
  </si>
  <si>
    <t>SonicWALL Hosted Email Security and Dynamic Support 24x7 - 2000 Users (2 Years)</t>
  </si>
  <si>
    <t>A7489749</t>
  </si>
  <si>
    <t>01-SSC-5053</t>
  </si>
  <si>
    <t>SonicWALL Hosted Email Security and Dynamic Support 24x7 - 2000 Users (3 Years)</t>
  </si>
  <si>
    <t>A8332452</t>
  </si>
  <si>
    <t>01-SSC-5078</t>
  </si>
  <si>
    <t>Dell SonicWALL Email Encryption Service for Hosted Email Security - 10 Users (1 Year)</t>
  </si>
  <si>
    <t>A8332453</t>
  </si>
  <si>
    <t>01-SSC-5079</t>
  </si>
  <si>
    <t>Dell SonicWALL Email Encryption Service for Hosted Email Security - 10 Users (2 Years)</t>
  </si>
  <si>
    <t>A8332454</t>
  </si>
  <si>
    <t>01-SSC-5080</t>
  </si>
  <si>
    <t>Dell SonicWALL Email Encryption Service for Hosted Email Security - 10 Users (3 Years)</t>
  </si>
  <si>
    <t>A8332455</t>
  </si>
  <si>
    <t>01-SSC-5081</t>
  </si>
  <si>
    <t>Dell SonicWALL Email Encryption Service for Hosted Email Security - 25 Users (1 Year)</t>
  </si>
  <si>
    <t>A8332456</t>
  </si>
  <si>
    <t>01-SSC-5082</t>
  </si>
  <si>
    <t>Dell SonicWALL Email Encryption Service for Hosted Email Security - 25 Users (2 Years)</t>
  </si>
  <si>
    <t>A8332457</t>
  </si>
  <si>
    <t>01-SSC-5083</t>
  </si>
  <si>
    <t>Dell SonicWALL Email Encryption Service for Hosted Email Security - 25 Users (3 Years)</t>
  </si>
  <si>
    <t>A8332458</t>
  </si>
  <si>
    <t>01-SSC-5084</t>
  </si>
  <si>
    <t>Dell SonicWALL Email Encryption Service for Hosted Email Security - 50 Users (1 Year)</t>
  </si>
  <si>
    <t>A8332459</t>
  </si>
  <si>
    <t>01-SSC-5085</t>
  </si>
  <si>
    <t>Dell SonicWALL Email Encryption Service for Hosted Email Security - 50 Users (2 Years)</t>
  </si>
  <si>
    <t>A8332460</t>
  </si>
  <si>
    <t>01-SSC-5086</t>
  </si>
  <si>
    <t>Dell SonicWALL Email Encryption Service for Hosted Email Security - 50 Users (3 Years)</t>
  </si>
  <si>
    <t>A8332461</t>
  </si>
  <si>
    <t>01-SSC-5087</t>
  </si>
  <si>
    <t>Dell SonicWALL Email Encryption Service for Hosted Email Security - 100 Users (1 Year)</t>
  </si>
  <si>
    <t>A8332462</t>
  </si>
  <si>
    <t>01-SSC-5089</t>
  </si>
  <si>
    <t>Dell SonicWALL Email Encryption Service for Hosted Email Security - 100 Users (2 Years)</t>
  </si>
  <si>
    <t>A8332463</t>
  </si>
  <si>
    <t>01-SSC-5090</t>
  </si>
  <si>
    <t>Dell SonicWALL Email Encryption Service for Hosted Email Security - 100 Users (3 Years)</t>
  </si>
  <si>
    <t>A8332464</t>
  </si>
  <si>
    <t>01-SSC-5091</t>
  </si>
  <si>
    <t>Dell SonicWALL Email Encryption Service for Hosted Email Security - 250 Users (1 Year)</t>
  </si>
  <si>
    <t>A8332465</t>
  </si>
  <si>
    <t>01-SSC-5092</t>
  </si>
  <si>
    <t>Dell SonicWALL Email Encryption Service for Hosted Email Security - 250 Users (2 Years)</t>
  </si>
  <si>
    <t>A8332466</t>
  </si>
  <si>
    <t>01-SSC-5093</t>
  </si>
  <si>
    <t>Dell SonicWALL Email Encryption Service for Hosted Email Security - 250 Users (3 Years)</t>
  </si>
  <si>
    <t>A8332467</t>
  </si>
  <si>
    <t>01-SSC-5094</t>
  </si>
  <si>
    <t>Dell SonicWALL Email Encryption Service for Hosted Email Security - 500 Users (1 Year)</t>
  </si>
  <si>
    <t>A8332468</t>
  </si>
  <si>
    <t>01-SSC-5095</t>
  </si>
  <si>
    <t>Dell SonicWALL Email Encryption Service for Hosted Email Security - 500 Users (2 Years)</t>
  </si>
  <si>
    <t>A8332469</t>
  </si>
  <si>
    <t>01-SSC-5096</t>
  </si>
  <si>
    <t>Dell SonicWALL Email Encryption Service for Hosted Email Security - 500 Users (3 Years)</t>
  </si>
  <si>
    <t>A8332470</t>
  </si>
  <si>
    <t>01-SSC-5097</t>
  </si>
  <si>
    <t>Dell SonicWALL Email Encryption Service for Hosted Email Security - 750 Users (1 Year)</t>
  </si>
  <si>
    <t>A8332471</t>
  </si>
  <si>
    <t>01-SSC-5098</t>
  </si>
  <si>
    <t>Dell SonicWALL Email Encryption Service for Hosted Email Security - 750 Users (2 Years)</t>
  </si>
  <si>
    <t>A8332472</t>
  </si>
  <si>
    <t>01-SSC-5099</t>
  </si>
  <si>
    <t>Dell SonicWALL Email Encryption Service for Hosted Email Security - 750 Users (3 Years)</t>
  </si>
  <si>
    <t>A8332473</t>
  </si>
  <si>
    <t>01-SSC-5104</t>
  </si>
  <si>
    <t>Dell SonicWALL Email Encryption Service for Hosted Email Security - 1000 Users (1 Year)</t>
  </si>
  <si>
    <t>A8332474</t>
  </si>
  <si>
    <t>01-SSC-5105</t>
  </si>
  <si>
    <t>Dell SonicWALL Email Encryption Service for Hosted Email Security - 1000 Users (2 Years)</t>
  </si>
  <si>
    <t>A8332475</t>
  </si>
  <si>
    <t>01-SSC-5106</t>
  </si>
  <si>
    <t>Dell SonicWALL Email Encryption Service for Hosted Email Security - 1000 Users (3 Years)</t>
  </si>
  <si>
    <t>A8332476</t>
  </si>
  <si>
    <t>01-SSC-5107</t>
  </si>
  <si>
    <t>Dell SonicWALL Email Encryption Service for Hosted Email Security - 2000 Users (1 Year)</t>
  </si>
  <si>
    <t>A8332477</t>
  </si>
  <si>
    <t>01-SSC-5108</t>
  </si>
  <si>
    <t>Dell SonicWALL Email Encryption Service for Hosted Email Security - 2000 Users (2 Years)</t>
  </si>
  <si>
    <t>A8332478</t>
  </si>
  <si>
    <t>01-SSC-5109</t>
  </si>
  <si>
    <t>Dell SonicWALL Email Encryption Service for Hosted Email Security - 2000 Users (3 Years)</t>
  </si>
  <si>
    <t>COMPREHENSIVE ANTI-SPAM Service 2.0</t>
  </si>
  <si>
    <t>Comprehensive Anti-Spam Service for TZ 105 (1 Year)</t>
  </si>
  <si>
    <t>Comprehensive Anti-Spam Service for TZ 105 (2 Years)</t>
  </si>
  <si>
    <t>Comprehensive Anti-Spam Service for TZ 105 (3 Years)</t>
  </si>
  <si>
    <t>Comprehensive Anti-Spam Service for TZ 205 (1 Year)</t>
  </si>
  <si>
    <t>Comprehensive Anti-Spam Service for TZ 205 (2 Years)</t>
  </si>
  <si>
    <t>Comprehensive Anti-Spam Service for TZ 205 (3 Years)</t>
  </si>
  <si>
    <t>Comprehensive Anti-Spam Service for TZ 215 (1 Year)</t>
  </si>
  <si>
    <t>Comprehensive Anti-Spam Service for TZ 215 (2 Years)</t>
  </si>
  <si>
    <t>Comprehensive Anti-Spam Service for TZ 215 (3 Years)</t>
  </si>
  <si>
    <t>A7489750</t>
  </si>
  <si>
    <t>01-SSC-8994</t>
  </si>
  <si>
    <t>SonicWALL Comprehensive Anti-Spam Service For NSA 240 (1 Yr)</t>
  </si>
  <si>
    <t>A7489751</t>
  </si>
  <si>
    <t>01-SSC-8995</t>
  </si>
  <si>
    <t>SonicWALL Comprehensive Anti-Spam Service For NSA 240 (2 Yr)</t>
  </si>
  <si>
    <t>A7489752</t>
  </si>
  <si>
    <t>01-SSC-8996</t>
  </si>
  <si>
    <t>SonicWALL Comprehensive Anti-Spam Service For NSA 240 (3 Yr)</t>
  </si>
  <si>
    <t>A7489753</t>
  </si>
  <si>
    <t>01-SSC-9006</t>
  </si>
  <si>
    <t>SonicWALL Comprehensive Anti-Spam Service For NSA 5000 (1 Yr)</t>
  </si>
  <si>
    <t>A7489754</t>
  </si>
  <si>
    <t>01-SSC-9007</t>
  </si>
  <si>
    <t>SonicWALL Comprehensive Anti-Spam Service For NSA 5000 (2 Yr)</t>
  </si>
  <si>
    <t>A7489755</t>
  </si>
  <si>
    <t>01-SSC-9008</t>
  </si>
  <si>
    <t>SonicWALL Comprehensive Anti-Spam Service For NSA 5000 (3 Yr)</t>
  </si>
  <si>
    <t>A7489756</t>
  </si>
  <si>
    <t>01-SSC-9009</t>
  </si>
  <si>
    <t>SonicWALL Comprehensive Anti-Spam Service For NSA E5500 (1 Yr)</t>
  </si>
  <si>
    <t>A7489757</t>
  </si>
  <si>
    <t>01-SSC-9010</t>
  </si>
  <si>
    <t>SonicWALL Comprehensive Anti-Spam Service For NSA E5500 (2 Yr)</t>
  </si>
  <si>
    <t>A7489758</t>
  </si>
  <si>
    <t>01-SSC-9011</t>
  </si>
  <si>
    <t>SonicWALL Comprehensive Anti-Spam Service For NSA E5500 (3 Yr)</t>
  </si>
  <si>
    <t>A7489759</t>
  </si>
  <si>
    <t>01-SSC-9012</t>
  </si>
  <si>
    <t>SonicWALL Comprehensive Anti-Spam Service For NSA E6500 (1 Yr)</t>
  </si>
  <si>
    <t>A7489760</t>
  </si>
  <si>
    <t>01-SSC-9013</t>
  </si>
  <si>
    <t>SonicWALL Comprehensive Anti-Spam Service For NSA E6500 (2 Yr)</t>
  </si>
  <si>
    <t>A7489761</t>
  </si>
  <si>
    <t>01-SSC-9014</t>
  </si>
  <si>
    <t>SonicWALL Comprehensive Anti-Spam Service For NSA E6500 (3 Yr)</t>
  </si>
  <si>
    <t>A7489762</t>
  </si>
  <si>
    <t>01-SSC-9015</t>
  </si>
  <si>
    <t>SonicWALL Comprehensive Anti-Spam Service For NSA E7500 (1 Yr)</t>
  </si>
  <si>
    <t>A7489763</t>
  </si>
  <si>
    <t>01-SSC-9016</t>
  </si>
  <si>
    <t>SonicWALL Comprehensive Anti-Spam Service For NSA E7500 (2 Yr)</t>
  </si>
  <si>
    <t>A7489764</t>
  </si>
  <si>
    <t>01-SSC-9017</t>
  </si>
  <si>
    <t>SonicWALL Comprehensive Anti-Spam Service For NSA E7500 (3 Yr)</t>
  </si>
  <si>
    <t>A7489765</t>
  </si>
  <si>
    <t>01-SSC-9018</t>
  </si>
  <si>
    <t>SonicWALL Comprehensive Anti-Spam Service For NSA E8500 (1 Yr)</t>
  </si>
  <si>
    <t>A7489766</t>
  </si>
  <si>
    <t>01-SSC-9019</t>
  </si>
  <si>
    <t>SonicWALL Comprehensive Anti-Spam Service For NSA E8500 (2 Yr)</t>
  </si>
  <si>
    <t>A7489767</t>
  </si>
  <si>
    <t>01-SSC-9020</t>
  </si>
  <si>
    <t>SonicWALL Comprehensive Anti-Spam Service For NSA E8500 (3 Yr)</t>
  </si>
  <si>
    <t>A7489768</t>
  </si>
  <si>
    <t>01-SSC-9277</t>
  </si>
  <si>
    <t>SonicWALL Comprehensive Anti-Spam Service For NSA E8510 (1 Yr)</t>
  </si>
  <si>
    <t>A7489769</t>
  </si>
  <si>
    <t>01-SSC-9278</t>
  </si>
  <si>
    <t>SonicWALL Comprehensive Anti-Spam Service For NSA E8510 (2 Yr)</t>
  </si>
  <si>
    <t>A7489770</t>
  </si>
  <si>
    <t>01-SSC-9279</t>
  </si>
  <si>
    <t>SonicWALL Comprehensive Anti-Spam Service For NSA E8510 (3 Yr)</t>
  </si>
  <si>
    <t>EMAIL SECURITY SUBSCRIPTIONS</t>
  </si>
  <si>
    <t>25 User Pack SUBSCRIPTIONS</t>
  </si>
  <si>
    <t>A7489771</t>
  </si>
  <si>
    <t>01-SSC-6659</t>
  </si>
  <si>
    <t>SonicWALL Email Protection Subscription and Dynamic Support 8x5 - 25 User (1 Yr)</t>
  </si>
  <si>
    <t>Subscriptions are avaiLable in User Packs of 25, 50, 100, 250, 500, 750, 1000, 2000, 5000 and  10,000.  User Packs For any subscription can be quantity stacked; e.g. 125 User = 100 User Pack + 25 User Pack. Requires Email Security Appliance or Email Software License.</t>
  </si>
  <si>
    <t>A7489772</t>
  </si>
  <si>
    <t>01-SSC-6789</t>
  </si>
  <si>
    <t>SonicWALL Email Protection Subscription and Dynamic Support 8x5 - 25 User (2 Yr)</t>
  </si>
  <si>
    <t>A7489773</t>
  </si>
  <si>
    <t>01-SSC-7479</t>
  </si>
  <si>
    <t>SonicWALL Email Protection Subscription and Dynamic Support 8x5 - 25 User  (3 Yr)</t>
  </si>
  <si>
    <t>A7486473</t>
  </si>
  <si>
    <t>01-SSC-6669</t>
  </si>
  <si>
    <t>SonicWALL Email Protection Subscription and Dynamic Support 24x7 - 25 User  (1 Yr)</t>
  </si>
  <si>
    <t>A7486474</t>
  </si>
  <si>
    <t>01-SSC-7489</t>
  </si>
  <si>
    <t>SonicWALL Email Protection Subscription and Dynamic Support 24x7 - 25 User  (2 Yr)</t>
  </si>
  <si>
    <t>A7486475</t>
  </si>
  <si>
    <t>01-SSC-7499</t>
  </si>
  <si>
    <t>SonicWALL Email Protection Subscription and Dynamic Support 24x7 - 25 User (3 Yr)</t>
  </si>
  <si>
    <t>A7616540</t>
  </si>
  <si>
    <t>01-SSC-7427</t>
  </si>
  <si>
    <t>Dell SonicWALL Email Encryption Service - 25 Users (1 Yr)</t>
  </si>
  <si>
    <t>A7616541</t>
  </si>
  <si>
    <t>01-SSC-7428</t>
  </si>
  <si>
    <t>Dell SonicWALL Email Encryption Service - 25 Users (2 Yrs)</t>
  </si>
  <si>
    <t>A7616542</t>
  </si>
  <si>
    <t>01-SSC-7429</t>
  </si>
  <si>
    <t>Dell SonicWALL Email Encryption Service - 25 Users (3 Yrs)</t>
  </si>
  <si>
    <t>A7486476</t>
  </si>
  <si>
    <t>01-SSC-6639</t>
  </si>
  <si>
    <t>SonicWALL Email Compliance Subscription - 25 User (1 Yr)</t>
  </si>
  <si>
    <t>A7486477</t>
  </si>
  <si>
    <t>01-SSC-6619</t>
  </si>
  <si>
    <t>SonicWALL Email Compliance Subscription - 25 User (2 Yr)</t>
  </si>
  <si>
    <t>A7486478</t>
  </si>
  <si>
    <t>01-SSC-6719</t>
  </si>
  <si>
    <t>SonicWALL Email Compliance Subscription - 25 User (3 Yr)</t>
  </si>
  <si>
    <t>A7486479</t>
  </si>
  <si>
    <t>01-SSC-6759</t>
  </si>
  <si>
    <t>SonicWALL Email Anti-Virus (McAfee and SonicWALL Time Zero) - 25 User - (1 Yr)</t>
  </si>
  <si>
    <t>A7486480</t>
  </si>
  <si>
    <t>01-SSC-7509</t>
  </si>
  <si>
    <t>SonicWALL Email Anti-Virus (McAfee and SonicWALL Time Zero) - 25 User - (2 Yr)</t>
  </si>
  <si>
    <t>A7486481</t>
  </si>
  <si>
    <t>01-SSC-7519</t>
  </si>
  <si>
    <t>SonicWALL Email Anti-Virus (McAfee and SonicWALL Time Zero) - 25 User - (3 Yr)</t>
  </si>
  <si>
    <t>A7486485</t>
  </si>
  <si>
    <t>01-SSC-8581</t>
  </si>
  <si>
    <t>Remote Start-up and Configuration Service For Email Security Appliances</t>
  </si>
  <si>
    <t>Remote Start-up and Configuration Service For Email Security Appliances provides Secure remote configuration of SonicWALL Email Security appliances.</t>
  </si>
  <si>
    <t xml:space="preserve"> 50 User Pack SUBSCRIPTIONS</t>
  </si>
  <si>
    <t>A7486486</t>
  </si>
  <si>
    <t>01-SSC-6660</t>
  </si>
  <si>
    <t>SonicWALL Email Protection Subscription and Dynamic Support 8x5 - 50 User - 1 Server (1 Yr)</t>
  </si>
  <si>
    <t>Subscriptions are avaiLable in User Packs of 25, 50, 100, 250, 500, 750, 1000, 2000, 5000 and 10,000.  User Packs For any subscription can be quantity stacked; e.g. 125 User = 100 User Pack + 25 User Pack. Requires Email Security Appliance or Email Software License.</t>
  </si>
  <si>
    <t>A7486487</t>
  </si>
  <si>
    <t>01-SSC-6790</t>
  </si>
  <si>
    <t>SonicWALL Email Protection Subscription and Dynamic Support 8x5 - 50 User - 1 Server (2 Yr)</t>
  </si>
  <si>
    <t>A7486488</t>
  </si>
  <si>
    <t>01-SSC-7480</t>
  </si>
  <si>
    <t>SonicWALL Email Protection Subscription and Dynamic Support 8x5 - 50 User - 1 Server (3 Yr)</t>
  </si>
  <si>
    <t>A7486489</t>
  </si>
  <si>
    <t>01-SSC-6670</t>
  </si>
  <si>
    <t>SonicWALL Email Protection Subscription and Dynamic Support 24x7 - 50 User - 1 Server (1 Yr)</t>
  </si>
  <si>
    <t>A7486490</t>
  </si>
  <si>
    <t>01-SSC-7490</t>
  </si>
  <si>
    <t>SonicWALL Email Protection Subscription and Dynamic Support 24x7 - 50 User - 1 Server (2 Yr)</t>
  </si>
  <si>
    <t>A7486491</t>
  </si>
  <si>
    <t>01-SSC-7500</t>
  </si>
  <si>
    <t>SonicWALL Email Protection Subscription and Dynamic Support 24x7 - 50 User - 1 Server (3 Yr)</t>
  </si>
  <si>
    <t>A7616543</t>
  </si>
  <si>
    <t>01-SSC-7440</t>
  </si>
  <si>
    <t>Dell SonicWALL Email Encryption Service - 50 Users (1 Yr)</t>
  </si>
  <si>
    <t>A7616544</t>
  </si>
  <si>
    <t>01-SSC-7441</t>
  </si>
  <si>
    <t>Dell SonicWALL Email Encryption Service - 50 Users (2 Yrs)</t>
  </si>
  <si>
    <t>A7616545</t>
  </si>
  <si>
    <t>01-SSC-7442</t>
  </si>
  <si>
    <t>Dell SonicWALL Email Encryption Service - 50 Users (3 Yrs)</t>
  </si>
  <si>
    <t>A7486492</t>
  </si>
  <si>
    <t>01-SSC-6640</t>
  </si>
  <si>
    <t>SonicWALL Email Compliance Subscription - 50 User - 1 Server (1 Yr)</t>
  </si>
  <si>
    <t>A7486493</t>
  </si>
  <si>
    <t>01-SSC-6620</t>
  </si>
  <si>
    <t>SonicWALL Email Compliance Subscription - 50 User - 1 Server (2 Yr)</t>
  </si>
  <si>
    <t>A7486494</t>
  </si>
  <si>
    <t>01-SSC-6720</t>
  </si>
  <si>
    <t>SonicWALL Email Compliance Subscription - 50 User - 1 Server (3 Yr)</t>
  </si>
  <si>
    <t>A7486495</t>
  </si>
  <si>
    <t>01-SSC-6760</t>
  </si>
  <si>
    <t>SonicWALL Email Anti-Virus (McAfee and SonicWALL Time Zero) - 50 User - 1 Server (1 Yr)</t>
  </si>
  <si>
    <t>A7486496</t>
  </si>
  <si>
    <t>01-SSC-7510</t>
  </si>
  <si>
    <t>SonicWALL Email Anti-Virus (McAfee and SonicWALL Time Zero) - 50 User - 1 Server (2 Yr)</t>
  </si>
  <si>
    <t>A7486497</t>
  </si>
  <si>
    <t>01-SSC-7520</t>
  </si>
  <si>
    <t>SonicWALL Email Anti-Virus (McAfee and SonicWALL Time Zero) - 50 User - 1 Server (3 Yr)</t>
  </si>
  <si>
    <t>100 User Pack SUBSCRIPTIONS</t>
  </si>
  <si>
    <t>A7486501</t>
  </si>
  <si>
    <t>01-SSC-6666</t>
  </si>
  <si>
    <t>SonicWALL Email Protection Subscription and Dynamic Support 8x5 - 100 User - 1 Server (1 Yr)</t>
  </si>
  <si>
    <t>A7486502</t>
  </si>
  <si>
    <t>01-SSC-6796</t>
  </si>
  <si>
    <t>SonicWALL Email Protection Subscription and Dynamic Support 8x5 - 100 User - 1 Server (2 Yr)</t>
  </si>
  <si>
    <t>A7486503</t>
  </si>
  <si>
    <t>01-SSC-7486</t>
  </si>
  <si>
    <t>SonicWALL Email Protection Subscription and Dynamic Support 8x5 - 100 User - 1 Server (3 Yr)</t>
  </si>
  <si>
    <t>A7486504</t>
  </si>
  <si>
    <t>01-SSC-6676</t>
  </si>
  <si>
    <t>SonicWALL Email Protection Subscription and Dynamic Support 24x7 - 100 User - 1 Server (1 Yr)</t>
  </si>
  <si>
    <t>A7486505</t>
  </si>
  <si>
    <t>01-SSC-7496</t>
  </si>
  <si>
    <t>SonicWALL Email Protection Subscription and Dynamic Support 24x7 - 100 User - 1 Server (2 Yr)</t>
  </si>
  <si>
    <t>A7486506</t>
  </si>
  <si>
    <t>01-SSC-7506</t>
  </si>
  <si>
    <t>SonicWALL Email Protection Subscription and Dynamic Support 24x7 - 100 User - 1 Server (3 Yr)</t>
  </si>
  <si>
    <t>A7616546</t>
  </si>
  <si>
    <t>01-SSC-7443</t>
  </si>
  <si>
    <t>Dell SonicWALL Email Encryption Service - 100 Users (1 Yr)</t>
  </si>
  <si>
    <t>A7616547</t>
  </si>
  <si>
    <t>01-SSC-7444</t>
  </si>
  <si>
    <t>Dell SonicWALL Email Encryption Service - 100 Users (2 Yrs)</t>
  </si>
  <si>
    <t>A7616548</t>
  </si>
  <si>
    <t>01-SSC-7445</t>
  </si>
  <si>
    <t>Dell SonicWALL Email Encryption Service - 100 Users (3 Yrs)</t>
  </si>
  <si>
    <t>A7486507</t>
  </si>
  <si>
    <t>01-SSC-6646</t>
  </si>
  <si>
    <t>SonicWALL Email Compliance Subscription - 100 User - 1 Server (1 Yr)</t>
  </si>
  <si>
    <t>A7486508</t>
  </si>
  <si>
    <t>01-SSC-6626</t>
  </si>
  <si>
    <t>SonicWALL Email Compliance Subscription - 100 User - 1 Server (2 Yr)</t>
  </si>
  <si>
    <t>A7486509</t>
  </si>
  <si>
    <t>01-SSC-6726</t>
  </si>
  <si>
    <t>SonicWALL Email Compliance Subscription - 100 User - 1 Server (3 Yr)</t>
  </si>
  <si>
    <t>A7486510</t>
  </si>
  <si>
    <t>01-SSC-6766</t>
  </si>
  <si>
    <t>SonicWALL Email Anti-Virus (McAfee and SonicWALL Time Zero) - 100 User - 1 Server (1 Yr)</t>
  </si>
  <si>
    <t>A7486511</t>
  </si>
  <si>
    <t>01-SSC-7516</t>
  </si>
  <si>
    <t>SonicWALL Email Anti-Virus (McAfee and SonicWALL Time Zero) - 100 User - 1 Server (2 Yr)</t>
  </si>
  <si>
    <t>A7486512</t>
  </si>
  <si>
    <t>01-SSC-7526</t>
  </si>
  <si>
    <t>SonicWALL Email Anti-Virus (McAfee and SonicWALL Time Zero) - 100 User - 1 Server (3 Yr)</t>
  </si>
  <si>
    <t>250 User Pack SUBSCRIPTIONS</t>
  </si>
  <si>
    <t>A7486516</t>
  </si>
  <si>
    <t>01-SSC-6661</t>
  </si>
  <si>
    <t>SonicWALL Email Protection Subscription and Dynamic Support 8x5 - 250 User - 1 Server (1 Yr)</t>
  </si>
  <si>
    <t>A7486517</t>
  </si>
  <si>
    <t>01-SSC-6791</t>
  </si>
  <si>
    <t>SonicWALL Email Protection Subscription and Dynamic Support 8x5 - 250 User - 1 Server (2 Yr)</t>
  </si>
  <si>
    <t>A7486518</t>
  </si>
  <si>
    <t>01-SSC-7481</t>
  </si>
  <si>
    <t>SonicWALL Email Protection Subscription and Dynamic Support 8x5 - 250 User - 1 Server (3 Yr)</t>
  </si>
  <si>
    <t>A7486519</t>
  </si>
  <si>
    <t>01-SSC-6671</t>
  </si>
  <si>
    <t>SonicWALL Email Protection Subscription and Dynamic Support 24x7 - 250 User - 1 Server (1 Yr)</t>
  </si>
  <si>
    <t>A7486520</t>
  </si>
  <si>
    <t>01-SSC-7491</t>
  </si>
  <si>
    <t>SonicWALL Email Protection Subscription and Dynamic Support 24x7 - 250 User - 1 Server (2 Yr)</t>
  </si>
  <si>
    <t>A7486521</t>
  </si>
  <si>
    <t>01-SSC-7501</t>
  </si>
  <si>
    <t>SonicWALL Email Protection Subscription and Dynamic Support 24x7 - 250 User - 1 Server (3 Yr)</t>
  </si>
  <si>
    <t>A7616549</t>
  </si>
  <si>
    <t>01-SSC-7446</t>
  </si>
  <si>
    <t>Dell SonicWALL Email Encryption Service - 250 Users (1 Yr)</t>
  </si>
  <si>
    <t>A7616550</t>
  </si>
  <si>
    <t>01-SSC-7447</t>
  </si>
  <si>
    <t>Dell SonicWALL Email Encryption Service - 250 Users (2 Yrs)</t>
  </si>
  <si>
    <t>A7616551</t>
  </si>
  <si>
    <t>01-SSC-7448</t>
  </si>
  <si>
    <t>Dell SonicWALL Email Encryption Service - 250 Users (3 Yrs)</t>
  </si>
  <si>
    <t>A7486522</t>
  </si>
  <si>
    <t>01-SSC-6641</t>
  </si>
  <si>
    <t>SonicWALL Email Compliance Subscription - 250 User - 1 Server (1 Yr)</t>
  </si>
  <si>
    <t>A7486523</t>
  </si>
  <si>
    <t>01-SSC-6621</t>
  </si>
  <si>
    <t>SonicWALL Email Compliance Subscription - 250 User - 1 Server (2 Yr)</t>
  </si>
  <si>
    <t>A7486524</t>
  </si>
  <si>
    <t>01-SSC-6721</t>
  </si>
  <si>
    <t>SonicWALL Email Compliance Subscription - 250 User - 1 Server (3 Yr)</t>
  </si>
  <si>
    <t>A7486525</t>
  </si>
  <si>
    <t>01-SSC-6761</t>
  </si>
  <si>
    <t>SonicWALL Email Anti-Virus (McAfee and SonicWALL Time Zero) - 250 User - 1 Server (1 Yr)</t>
  </si>
  <si>
    <t>A7486526</t>
  </si>
  <si>
    <t>01-SSC-7511</t>
  </si>
  <si>
    <t>SonicWALL Email Anti-Virus (McAfee and SonicWALL Time Zero) - 250 User - 1 Server (2 Yr)</t>
  </si>
  <si>
    <t>A7486527</t>
  </si>
  <si>
    <t>01-SSC-7521</t>
  </si>
  <si>
    <t>SonicWALL Email Anti-Virus (McAfee and SonicWALL Time Zero) - 250 User - 1 Server (3 Yr)</t>
  </si>
  <si>
    <t>500 User Pack SUBSCRIPTIONS</t>
  </si>
  <si>
    <t>A7486531</t>
  </si>
  <si>
    <t>01-SSC-6667</t>
  </si>
  <si>
    <t>SonicWALL Email Protection Subscription and Dynamic Support 8x5 - 500 User - 1 Server (1 Yr)</t>
  </si>
  <si>
    <t>A7486532</t>
  </si>
  <si>
    <t>01-SSC-6797</t>
  </si>
  <si>
    <t>SonicWALL Email Protection Subscription and Dynamic Support 8x5 - 500 User - 1 Server (2 Yr)</t>
  </si>
  <si>
    <t>A7486533</t>
  </si>
  <si>
    <t>01-SSC-7487</t>
  </si>
  <si>
    <t>SonicWALL Email Protection Subscription and Dynamic Support 8x5 - 500 User - 1 Server (3 Yr)</t>
  </si>
  <si>
    <t>A7486534</t>
  </si>
  <si>
    <t>01-SSC-6677</t>
  </si>
  <si>
    <t>SonicWALL Email Protection Subscription and Dynamic Support 24x7 - 500 User - 1 Server (1 Yr)</t>
  </si>
  <si>
    <t>A7486535</t>
  </si>
  <si>
    <t>01-SSC-7497</t>
  </si>
  <si>
    <t>SonicWALL Email Protection Subscription and Dynamic Support 24x7 - 500 User - 1 Server (2 Yr)</t>
  </si>
  <si>
    <t>A7486536</t>
  </si>
  <si>
    <t>01-SSC-7507</t>
  </si>
  <si>
    <t>SonicWALL Email Protection Subscription and Dynamic Support 24x7 - 500 User - 1 Server (3 Yr)</t>
  </si>
  <si>
    <t>A7616552</t>
  </si>
  <si>
    <t>01-SSC-7468</t>
  </si>
  <si>
    <t>Dell SonicWALL Email Encryption Service - 500 Users (1 Yr)</t>
  </si>
  <si>
    <t>A7616553</t>
  </si>
  <si>
    <t>01-SSC-7469</t>
  </si>
  <si>
    <t>Dell SonicWALL Email Encryption Service - 500 Users (2 Yrs)</t>
  </si>
  <si>
    <t>A7616554</t>
  </si>
  <si>
    <t>01-SSC-7470</t>
  </si>
  <si>
    <t>Dell SonicWALL Email Encryption Service - 500 Users (3 Yrs)</t>
  </si>
  <si>
    <t>A7486537</t>
  </si>
  <si>
    <t>01-SSC-6647</t>
  </si>
  <si>
    <t>SonicWALL Email Compliance Subscription - 500 User - 1 Server (1 Yr)</t>
  </si>
  <si>
    <t>A7486538</t>
  </si>
  <si>
    <t>01-SSC-6627</t>
  </si>
  <si>
    <t>SonicWALL Email Compliance Subscription - 500 User - 1 Server (2 Yr)</t>
  </si>
  <si>
    <t>A7486539</t>
  </si>
  <si>
    <t>01-SSC-6727</t>
  </si>
  <si>
    <t>SonicWALL Email Compliance Subscription - 500 User - 1 Server (3 Yr)</t>
  </si>
  <si>
    <t>A7486540</t>
  </si>
  <si>
    <t>01-SSC-6767</t>
  </si>
  <si>
    <t>SonicWALL Email Anti-Virus (McAfee and SonicWALL Time Zero) - 500 User - 1 Server (1 Yr)</t>
  </si>
  <si>
    <t>A7486541</t>
  </si>
  <si>
    <t>01-SSC-7517</t>
  </si>
  <si>
    <t>SonicWALL Email Anti-Virus (McAfee and SonicWALL Time Zero) - 500 User - 1 Server (2 Yr)</t>
  </si>
  <si>
    <t>A7486542</t>
  </si>
  <si>
    <t>01-SSC-7527</t>
  </si>
  <si>
    <t>SonicWALL Email Anti-Virus (McAfee and SonicWALL Time Zero) - 500 User - 1 Server (3 Yr)</t>
  </si>
  <si>
    <t>750 User Pack SUBSCRIPTIONS</t>
  </si>
  <si>
    <t>A7486546</t>
  </si>
  <si>
    <t>01-SSC-6662</t>
  </si>
  <si>
    <t>SonicWALL Email Protection Subscription and Dynamic Support 8x5 - 750 User - 1 Server (1 Yr)</t>
  </si>
  <si>
    <t>A7486547</t>
  </si>
  <si>
    <t>01-SSC-6792</t>
  </si>
  <si>
    <t>SonicWALL Email Protection Subscription and Dynamic Support 8x5 - 750 User - 1 Server (2 Yr)</t>
  </si>
  <si>
    <t>A7486548</t>
  </si>
  <si>
    <t>01-SSC-7482</t>
  </si>
  <si>
    <t>SonicWALL Email Protection Subscription and Dynamic Support 8x5 - 750 User - 1 Server (3 Yr)</t>
  </si>
  <si>
    <t>A7486549</t>
  </si>
  <si>
    <t>01-SSC-6672</t>
  </si>
  <si>
    <t>SonicWALL Email Protection Subscription and Dynamic Support 24x7 - 750 User - 1 Server (1 Yr)</t>
  </si>
  <si>
    <t>A7486550</t>
  </si>
  <si>
    <t>01-SSC-7492</t>
  </si>
  <si>
    <t>SonicWALL Email Protection Subscription and Dynamic Support 24x7 - 750 User - 1 Server (2 Yr)</t>
  </si>
  <si>
    <t>A7486551</t>
  </si>
  <si>
    <t>01-SSC-7502</t>
  </si>
  <si>
    <t>SonicWALL Email Protection Subscription and Dynamic Support 24x7 - 750 User - 1 Server (3 Yr)</t>
  </si>
  <si>
    <t>A7616555</t>
  </si>
  <si>
    <t>01-SSC-7593</t>
  </si>
  <si>
    <t>Dell SonicWALL Email Encryption Service - 750 Users (1 Yr)</t>
  </si>
  <si>
    <t>A7616556</t>
  </si>
  <si>
    <t>01-SSC-7594</t>
  </si>
  <si>
    <t>Dell SonicWALL Email Encryption Service - 750 Users (2 Yrs)</t>
  </si>
  <si>
    <t>A7616557</t>
  </si>
  <si>
    <t>01-SSC-7595</t>
  </si>
  <si>
    <t>Dell SonicWALL Email Encryption Service - 750 Users (3 Yrs)</t>
  </si>
  <si>
    <t>A7486552</t>
  </si>
  <si>
    <t>01-SSC-6642</t>
  </si>
  <si>
    <t>SonicWALL Email Compliance Subscription - 750 User - 1 Server (1 Yr)</t>
  </si>
  <si>
    <t>A7486553</t>
  </si>
  <si>
    <t>01-SSC-6622</t>
  </si>
  <si>
    <t>SonicWALL Email Compliance Subscription - 750 User - 1 Server (2 Yr)</t>
  </si>
  <si>
    <t>A7486554</t>
  </si>
  <si>
    <t>01-SSC-6722</t>
  </si>
  <si>
    <t>SonicWALL Email Compliance Subscription - 750 User - 1 Server (3 Yr)</t>
  </si>
  <si>
    <t>A7486555</t>
  </si>
  <si>
    <t>01-SSC-6762</t>
  </si>
  <si>
    <t>SonicWALL Email Anti-Virus (McAfee and SonicWALL Time Zero) - 750 User - 1 Server (1 Yr)</t>
  </si>
  <si>
    <t>A7486556</t>
  </si>
  <si>
    <t>01-SSC-7512</t>
  </si>
  <si>
    <t>SonicWALL Email Anti-Virus (McAfee and SonicWALL Time Zero) - 750 User - 1 Server (2 Yr)</t>
  </si>
  <si>
    <t>A7486557</t>
  </si>
  <si>
    <t>01-SSC-7522</t>
  </si>
  <si>
    <t>SonicWALL Email Anti-Virus (McAfee and SonicWALL Time Zero) - 750 User - 1 Server (3 Yr)</t>
  </si>
  <si>
    <t>1,000 User Pack SUBSCRIPTIONS</t>
  </si>
  <si>
    <t>A7486561</t>
  </si>
  <si>
    <t>01-SSC-6668</t>
  </si>
  <si>
    <t>SonicWALL Email Protection Subscription and Dynamic Support 8x5 - 1,000 User - 1 Server (1 Yr)</t>
  </si>
  <si>
    <t>A7486562</t>
  </si>
  <si>
    <t>01-SSC-6798</t>
  </si>
  <si>
    <t>SonicWALL Email Protection Subscription and Dynamic Support 8x5 - 1,000 User - 1 Server (2 Yr)</t>
  </si>
  <si>
    <t>A7486563</t>
  </si>
  <si>
    <t>01-SSC-7488</t>
  </si>
  <si>
    <t>SonicWALL Email Protection Subscription and Dynamic Support 8x5 - 1,000 User - 1 Server (3 Yr)</t>
  </si>
  <si>
    <t>A7486564</t>
  </si>
  <si>
    <t>01-SSC-6678</t>
  </si>
  <si>
    <t>SonicWALL Email Protection Subscription and Dynamic Support 24x7 - 1,000 User - 1 Server (1 Yr)</t>
  </si>
  <si>
    <t>A7486565</t>
  </si>
  <si>
    <t>01-SSC-7498</t>
  </si>
  <si>
    <t>SonicWALL Email Protection Subscription and Dynamic Support 24x7 - 1,000 User - 1 Server (2 Yr)</t>
  </si>
  <si>
    <t>A7486566</t>
  </si>
  <si>
    <t>01-SSC-7508</t>
  </si>
  <si>
    <t>SonicWALL Email Protection Subscription and Dynamic Support 24x7 - 1,000 User - 1 Server (3 Yr)</t>
  </si>
  <si>
    <t>A7616558</t>
  </si>
  <si>
    <t>01-SSC-7471</t>
  </si>
  <si>
    <t>Dell SonicWALL Email Encryption Service - 1,000 Users (1 Yr)</t>
  </si>
  <si>
    <t>A7616559</t>
  </si>
  <si>
    <t>01-SSC-7472</t>
  </si>
  <si>
    <t>Dell SonicWALL Email Encryption Service - 1,000 Users (2 Yrs)</t>
  </si>
  <si>
    <t>A7616560</t>
  </si>
  <si>
    <t>01-SSC-7473</t>
  </si>
  <si>
    <t>Dell SonicWALL Email Encryption Service - 1,000 Users (3 Yrs)</t>
  </si>
  <si>
    <t>A7486567</t>
  </si>
  <si>
    <t>01-SSC-6648</t>
  </si>
  <si>
    <t>SonicWALL Email Compliance Subscription - 1,000 User - 1 Server (1 Yr)</t>
  </si>
  <si>
    <t>A7486568</t>
  </si>
  <si>
    <t>01-SSC-6628</t>
  </si>
  <si>
    <t>SonicWALL Email Compliance Subscription - 1,000 User - 1 Server (2 Yr)</t>
  </si>
  <si>
    <t>A7486569</t>
  </si>
  <si>
    <t>01-SSC-6728</t>
  </si>
  <si>
    <t>SonicWALL Email Compliance Subscription - 1,000 User - 1 Server (3 Yr)</t>
  </si>
  <si>
    <t>A7486570</t>
  </si>
  <si>
    <t>01-SSC-6768</t>
  </si>
  <si>
    <t>SonicWALL Email Anti-Virus (McAfee and SonicWALL Time Zero) - 1,000 User - 1 Server (1 Yr)</t>
  </si>
  <si>
    <t>A7486571</t>
  </si>
  <si>
    <t>01-SSC-7518</t>
  </si>
  <si>
    <t>SonicWALL Email Anti-Virus (McAfee and SonicWALL Time Zero) - 1,000 User - 1 Server (2 Yr)</t>
  </si>
  <si>
    <t>A7486572</t>
  </si>
  <si>
    <t>01-SSC-7528</t>
  </si>
  <si>
    <t>SonicWALL Email Anti-Virus (McAfee and SonicWALL Time Zero) - 1,000 User - 1 Server (3 Yr)</t>
  </si>
  <si>
    <t>2,000 User Pack SUBSCRIPTIONS</t>
  </si>
  <si>
    <t>A7486576</t>
  </si>
  <si>
    <t>01-SSC-6663</t>
  </si>
  <si>
    <t>SonicWALL Email Protection Subscription and Dynamic Support 8x5 - 2,000 User - 1 Server (1 Yr)</t>
  </si>
  <si>
    <t>A7486577</t>
  </si>
  <si>
    <t>01-SSC-6793</t>
  </si>
  <si>
    <t>SonicWALL Email Protection Subscription and Dynamic Support 8x5 - 2,000 User - 1 Server (2 Yr)</t>
  </si>
  <si>
    <t>A7486578</t>
  </si>
  <si>
    <t>01-SSC-7483</t>
  </si>
  <si>
    <t>SonicWALL Email Protection Subscription and Dynamic Support 8x5 - 2,000 User - 1 Server (3 Yr)</t>
  </si>
  <si>
    <t>A7486579</t>
  </si>
  <si>
    <t>01-SSC-6673</t>
  </si>
  <si>
    <t>SonicWALL Email Protection Subscription and Dynamic Support 24x7 - 2,000 User - 1 Server (1 Yr)</t>
  </si>
  <si>
    <t>A7486580</t>
  </si>
  <si>
    <t>01-SSC-7493</t>
  </si>
  <si>
    <t>SonicWALL Email Protection Subscription and Dynamic Support 24x7 - 2,000 User - 1 Server (2 Yr)</t>
  </si>
  <si>
    <t>A7486581</t>
  </si>
  <si>
    <t>01-SSC-7503</t>
  </si>
  <si>
    <t>SonicWALL Email Protection Subscription and Dynamic Support 24x7 - 2,000 User - 1 Server (3 Yr)</t>
  </si>
  <si>
    <t>A7616561</t>
  </si>
  <si>
    <t>01-SSC-7474</t>
  </si>
  <si>
    <t>Dell SonicWALL Email Encryption Service - 2,000 Users (1 Yr)</t>
  </si>
  <si>
    <t>A7616562</t>
  </si>
  <si>
    <t>01-SSC-7475</t>
  </si>
  <si>
    <t>Dell SonicWALL Email Encryption Service - 2,000 Users (2 Yrs)</t>
  </si>
  <si>
    <t>A7616563</t>
  </si>
  <si>
    <t>01-SSC-7476</t>
  </si>
  <si>
    <t>Dell SonicWALL Email Encryption Service - 2,000 Users (3 Yrs)</t>
  </si>
  <si>
    <t>A7486582</t>
  </si>
  <si>
    <t>01-SSC-6643</t>
  </si>
  <si>
    <t>SonicWALL Email Compliance Subscription - 2,000 User - 1 Server (1 Yr)</t>
  </si>
  <si>
    <t>A7486583</t>
  </si>
  <si>
    <t>01-SSC-6623</t>
  </si>
  <si>
    <t>SonicWALL Email Compliance Subscription - 2,000 User - 1 Server (2 Yr)</t>
  </si>
  <si>
    <t>A7486584</t>
  </si>
  <si>
    <t>01-SSC-6723</t>
  </si>
  <si>
    <t>SonicWALL Email Compliance Subscription - 2,000 User - 1 Server (3 Yr)</t>
  </si>
  <si>
    <t>A7486585</t>
  </si>
  <si>
    <t>01-SSC-6763</t>
  </si>
  <si>
    <t>SonicWALL Email Anti-Virus (McAfee and SonicWALL Time Zero) - 2,000 User - 1 Server (1 Yr)</t>
  </si>
  <si>
    <t>A7486586</t>
  </si>
  <si>
    <t>01-SSC-7513</t>
  </si>
  <si>
    <t>SonicWALL Email Anti-Virus (McAfee and SonicWALL Time Zero) - 2,000 User - 1 Server (2 Yr)</t>
  </si>
  <si>
    <t>A7486587</t>
  </si>
  <si>
    <t>01-SSC-7523</t>
  </si>
  <si>
    <t>SonicWALL Email Anti-Virus (McAfee and SonicWALL Time Zero) - 2,000 User - 1 Server (3 Yr)</t>
  </si>
  <si>
    <t>5,000 User Pack SUBSCRIPTIONS</t>
  </si>
  <si>
    <t>A7486591</t>
  </si>
  <si>
    <t>01-SSC-6664</t>
  </si>
  <si>
    <t>SonicWALL Email Protection Subscription and Dynamic Support 8x5 - 5,000 User - 1 Server (1 Yr)</t>
  </si>
  <si>
    <t>A7486592</t>
  </si>
  <si>
    <t>01-SSC-6794</t>
  </si>
  <si>
    <t>SonicWALL Email Protection Subscription and Dynamic Support 8x5 - 5,000 User - 1 Server (2 Yr)</t>
  </si>
  <si>
    <t>A7486593</t>
  </si>
  <si>
    <t>01-SSC-7484</t>
  </si>
  <si>
    <t>SonicWALL Email Protection Subscription and Dynamic Support 8x5 - 5,000 User - 1 Server (3 Yr)</t>
  </si>
  <si>
    <t>A7486594</t>
  </si>
  <si>
    <t>01-SSC-6674</t>
  </si>
  <si>
    <t>SonicWALL Email Protection Subscription and Dynamic Support 24x7 - 5,000 User - 1 Server (1 Yr)</t>
  </si>
  <si>
    <t>A7486595</t>
  </si>
  <si>
    <t>01-SSC-7494</t>
  </si>
  <si>
    <t>SonicWALL Email Protection Subscription and Dynamic Support 24x7 - 5,000 User - 1 Server (2 Yr)</t>
  </si>
  <si>
    <t>A7486596</t>
  </si>
  <si>
    <t>01-SSC-7504</t>
  </si>
  <si>
    <t>SonicWALL Email Protection Subscription and Dynamic Support 24x7 - 5,000 User - 1 Server (3 Yr)</t>
  </si>
  <si>
    <t>A7616564</t>
  </si>
  <si>
    <t>01-SSC-7549</t>
  </si>
  <si>
    <t>Dell SonicWALL Email Encryption Service - 5,000 Users (1 Yr)</t>
  </si>
  <si>
    <t>A7616565</t>
  </si>
  <si>
    <t>01-SSC-7550</t>
  </si>
  <si>
    <t>Dell SonicWALL Email Encryption Service - 5,000 Users (2 Yrs)</t>
  </si>
  <si>
    <t>A7616566</t>
  </si>
  <si>
    <t>01-SSC-7551</t>
  </si>
  <si>
    <t>Dell SonicWALL Email Encryption Service - 5,000 Users (3 Yrs)</t>
  </si>
  <si>
    <t>A7486597</t>
  </si>
  <si>
    <t>01-SSC-6644</t>
  </si>
  <si>
    <t>SonicWALL Email Compliance Subscription - 5,000 User - 1 Server (1 Yr)</t>
  </si>
  <si>
    <t>A7486598</t>
  </si>
  <si>
    <t>01-SSC-6624</t>
  </si>
  <si>
    <t>SonicWALL Email Compliance Subscription - 5,000 User - 1 Server (2 Yr)</t>
  </si>
  <si>
    <t>A7486599</t>
  </si>
  <si>
    <t>01-SSC-6724</t>
  </si>
  <si>
    <t>SonicWALL Email Compliance Subscription - 5,000 User - 1 Server (3 Yr)</t>
  </si>
  <si>
    <t>A7486600</t>
  </si>
  <si>
    <t>01-SSC-6764</t>
  </si>
  <si>
    <t>SonicWALL Email Anti-Virus (McAfee and SonicWALL Time Zero) - 5,000 User - 1 Server (1 Yr)</t>
  </si>
  <si>
    <t>A7486601</t>
  </si>
  <si>
    <t>01-SSC-7514</t>
  </si>
  <si>
    <t>SonicWALL Email Anti-Virus (McAfee and SonicWALL Time Zero) - 5,000 User - 1 Server (2 Yr)</t>
  </si>
  <si>
    <t>A7486602</t>
  </si>
  <si>
    <t>01-SSC-7524</t>
  </si>
  <si>
    <t>SonicWALL Email Anti-Virus (McAfee and SonicWALL Time Zero) - 5,000 User - 1 Server (3 Yr)</t>
  </si>
  <si>
    <t>10,000  User Pack SUBSCRIPTIONS</t>
  </si>
  <si>
    <t>A7486606</t>
  </si>
  <si>
    <t>01-SSC-6716</t>
  </si>
  <si>
    <t>SonicWALL Email Protection Subscription and Dynamic Support 8x5 - 10,000 User - (1 Yr)</t>
  </si>
  <si>
    <t>A7486607</t>
  </si>
  <si>
    <t>01-SSC-6717</t>
  </si>
  <si>
    <t>SonicWALL Email Protection Subscription and Dynamic Support 8x5 - 10,000 User - (2 Yr)</t>
  </si>
  <si>
    <t>A7486608</t>
  </si>
  <si>
    <t>01-SSC-6718</t>
  </si>
  <si>
    <t>SonicWALL Email Protection Subscription and Dynamic Support 8x5 - 10,000 User - (3 Yr)</t>
  </si>
  <si>
    <t>A7486609</t>
  </si>
  <si>
    <t>01-SSC-6730</t>
  </si>
  <si>
    <t>SonicWALL Email Protection Subscription and Dynamic Support 24x7 - 10,000 User - (1 Yr)</t>
  </si>
  <si>
    <t>A7486610</t>
  </si>
  <si>
    <t>01-SSC-6731</t>
  </si>
  <si>
    <t>SonicWALL Email Protection Subscription and Dynamic Support 24x7 - 10,000 User - (2 Yr)</t>
  </si>
  <si>
    <t>A7486611</t>
  </si>
  <si>
    <t>01-SSC-6732</t>
  </si>
  <si>
    <t>SonicWALL Email Protection Subscription and Dynamic Support 24x7 - 10,000 User - (3 Yr)</t>
  </si>
  <si>
    <t>A7616567</t>
  </si>
  <si>
    <t>01-SSC-7568</t>
  </si>
  <si>
    <t>Dell SonicWALL Email Encryption Service - 10,000 Users (1 Yr)</t>
  </si>
  <si>
    <t>A7616568</t>
  </si>
  <si>
    <t>01-SSC-7569</t>
  </si>
  <si>
    <t>Dell SonicWALL Email Encryption Service - 10,000 Users (2 Yrs)</t>
  </si>
  <si>
    <t>A7616569</t>
  </si>
  <si>
    <t>01-SSC-7570</t>
  </si>
  <si>
    <t>Dell SonicWALL Email Encryption Service - 10,000 Users (3 Yrs)</t>
  </si>
  <si>
    <t>A7486612</t>
  </si>
  <si>
    <t>01-SSC-6735</t>
  </si>
  <si>
    <t>SonicWALL Email Compliance Subscription - 10,000 User - 1 Server (1 Yr)</t>
  </si>
  <si>
    <t>A7486613</t>
  </si>
  <si>
    <t>01-SSC-6736</t>
  </si>
  <si>
    <t>SonicWALL Email Compliance Subscription - 10,000 User - 1 Server (2 Yr)</t>
  </si>
  <si>
    <t>A7486614</t>
  </si>
  <si>
    <t>01-SSC-6737</t>
  </si>
  <si>
    <t>SonicWALL Email Compliance Subscription - 10,000 User - 1 Server (3 Yr)</t>
  </si>
  <si>
    <t>A7486615</t>
  </si>
  <si>
    <t>01-SSC-7562</t>
  </si>
  <si>
    <t>SonicWALL Email Anti-Virus (McAfee and SonicWALL Time Zero) - 10,000 User - 1 Server (1 Yr)</t>
  </si>
  <si>
    <t>A7486616</t>
  </si>
  <si>
    <t>01-SSC-7563</t>
  </si>
  <si>
    <t>SonicWALL Email Anti-Virus (McAfee and SonicWALL Time Zero) - 10,000 User - 1 Server (2 Yr)</t>
  </si>
  <si>
    <t>A7486617</t>
  </si>
  <si>
    <t>01-SSC-7564</t>
  </si>
  <si>
    <t>SonicWALL Email Anti-Virus (McAfee and SonicWALL Time Zero) - 10,000 User - 1 Server (3 Yr)</t>
  </si>
  <si>
    <t>CDP 6080B Service &amp; Support</t>
  </si>
  <si>
    <t>A7486621</t>
  </si>
  <si>
    <t>01-SSC-9412</t>
  </si>
  <si>
    <t>SonicWALL Dynamic Support 8x5 For CDP 6080B(1 Yr)</t>
  </si>
  <si>
    <t>A7486623</t>
  </si>
  <si>
    <t>01-SSC-9415</t>
  </si>
  <si>
    <t>SonicWALL Dynamic Support 24x7 For CDP 6080B (1 Yr)</t>
  </si>
  <si>
    <t>A7004408</t>
  </si>
  <si>
    <t>01-SSC-9301</t>
  </si>
  <si>
    <t>SonicWALL 4x2TB Disk Upgrade Pack</t>
  </si>
  <si>
    <t>Includes a 4-Disk Pack Upgrade that doubles The storage capacity of The CDP 6080B Appliance.</t>
  </si>
  <si>
    <t>A7004409</t>
  </si>
  <si>
    <t>01-SSC-9302</t>
  </si>
  <si>
    <t>SonicWALL Appliance Replacement HD 2TB</t>
  </si>
  <si>
    <t>Includes a single replacement disk drive.  The drive capacity is 2TB.</t>
  </si>
  <si>
    <t>A7486625</t>
  </si>
  <si>
    <t>01-SSC-3386</t>
  </si>
  <si>
    <t>SonicWALL Analyzer Reporting Software For The CDP 6080B, CDP 6080, CDP 4440i</t>
  </si>
  <si>
    <t xml:space="preserve"> SonicWALL Analyzer Reporting Software for the CDP 6080B, CDP 6080, CDP 4440i</t>
  </si>
  <si>
    <t>CDP 5040B Service &amp; Support</t>
  </si>
  <si>
    <t>A7486626</t>
  </si>
  <si>
    <t>01-SSC-9406</t>
  </si>
  <si>
    <t>SonicWALL Dynamic Support 8x5 For CDP 5040B  (1 Yr)</t>
  </si>
  <si>
    <t>A7486628</t>
  </si>
  <si>
    <t>01-SSC-9409</t>
  </si>
  <si>
    <t>SonicWALL Dynamic Support 24x7 For CDP 5040B  (1 Yr)</t>
  </si>
  <si>
    <t>A7486630</t>
  </si>
  <si>
    <t>01-SSC-3385</t>
  </si>
  <si>
    <t>SonicWALL Analyzer Reporting Software For The CDP 5040B, CDP 5040, CDP 3440i</t>
  </si>
  <si>
    <t xml:space="preserve"> SonicWALL Analyzer Reporting Software for the CDP 5040B, CDP 5040, CDP 3440i</t>
  </si>
  <si>
    <t>CDP 220 Service &amp; Support</t>
  </si>
  <si>
    <t>A7486631</t>
  </si>
  <si>
    <t>01-SSC-9400</t>
  </si>
  <si>
    <t>SonicWALL Dynamic Support 8x5 For CDP 220  (1 Yr)</t>
  </si>
  <si>
    <t>A7486633</t>
  </si>
  <si>
    <t>01-SSC-9403</t>
  </si>
  <si>
    <t>SonicWALL Dynamic Support 24x7 For CDP 220 (1 Yr)</t>
  </si>
  <si>
    <t>A7486635</t>
  </si>
  <si>
    <t>01-SSC-3384</t>
  </si>
  <si>
    <t>SonicWALL Analyzer Reporting Software For The CDP 220 and CDP 2440i</t>
  </si>
  <si>
    <t xml:space="preserve"> SonicWALL Analyzer Reporting Software for the CDP 220 and CDP 2440i</t>
  </si>
  <si>
    <t>CDP 210 Service &amp; Support</t>
  </si>
  <si>
    <t>A7486636</t>
  </si>
  <si>
    <t>01-SSC-9336</t>
  </si>
  <si>
    <t>SonicWALL Dynamic Support 24x7 For CDP 210 (1 Yr)</t>
  </si>
  <si>
    <t>A7486638</t>
  </si>
  <si>
    <t>01-SSC-9333</t>
  </si>
  <si>
    <t>SonicWALL Dynamic Support 8x5 For CDP 210  (1 Yr)</t>
  </si>
  <si>
    <t>A7486640</t>
  </si>
  <si>
    <t>01-SSC-3383</t>
  </si>
  <si>
    <t>SONICWALL ANALYZER REPORTING SOFTWARE FOR THE CDP 110, CDP 210 and CDP 1440i</t>
  </si>
  <si>
    <t>SonicWALL Analyzer Reporting Software For The CDP 210 and CDP 1440i</t>
  </si>
  <si>
    <t xml:space="preserve"> SonicWALL Analyzer Reporting Software for the CDP 210 and CDP 1440i</t>
  </si>
  <si>
    <t>Offsite Storage For CDP Series</t>
  </si>
  <si>
    <t>A7486641</t>
  </si>
  <si>
    <t>01-SSC-6340</t>
  </si>
  <si>
    <t>SonicWALL 5GB Of Offsite Storage For CDP Series (1 Yr)</t>
  </si>
  <si>
    <t>A7486642</t>
  </si>
  <si>
    <t>01-SSC-6350</t>
  </si>
  <si>
    <t>SonicWALL 5GB Of Offsite Storage For CDP Series (2 Yr)</t>
  </si>
  <si>
    <t>A7486643</t>
  </si>
  <si>
    <t>01-SSC-6341</t>
  </si>
  <si>
    <t>SonicWALL 10GB Of Offsite Storage For CDP Series (1 Yr)</t>
  </si>
  <si>
    <t>A7486644</t>
  </si>
  <si>
    <t>01-SSC-6351</t>
  </si>
  <si>
    <t>SonicWALL 10GB Of Offsite Storage For CDP Series (2 Yr)</t>
  </si>
  <si>
    <t>A7486645</t>
  </si>
  <si>
    <t>01-SSC-6344</t>
  </si>
  <si>
    <t>SonicWALL 25GB Of Offsite Storage For CDP Series (1 Yr)</t>
  </si>
  <si>
    <t>A7486646</t>
  </si>
  <si>
    <t>01-SSC-6354</t>
  </si>
  <si>
    <t>SonicWALL 25GB Of Offsite Storage For CDP Series (2 Yr)</t>
  </si>
  <si>
    <t>A7486647</t>
  </si>
  <si>
    <t>01-SSC-6347</t>
  </si>
  <si>
    <t xml:space="preserve">SonicWALL 50GB Of Offsite Storage For CDP Series (1 Yr) </t>
  </si>
  <si>
    <t>A7486648</t>
  </si>
  <si>
    <t>01-SSC-6357</t>
  </si>
  <si>
    <t>SonicWALL 50GB Of Offsite Storage For CDP Series (2 Yr)</t>
  </si>
  <si>
    <t>A7486649</t>
  </si>
  <si>
    <t>01-SSC-6348</t>
  </si>
  <si>
    <t>SonicWALL 75GB Of Offsite Storage For CDP Series (1 Yr)</t>
  </si>
  <si>
    <t>A7486650</t>
  </si>
  <si>
    <t>01-SSC-6358</t>
  </si>
  <si>
    <t>SonicWALL 75GB Of Offsite Storage For CDP Series (2 Yr)</t>
  </si>
  <si>
    <t>A7486651</t>
  </si>
  <si>
    <t>01-SSC-6349</t>
  </si>
  <si>
    <t>SonicWALL 100GB Of Offsite Storage For CDP Series (1 Yr)</t>
  </si>
  <si>
    <t>A7486652</t>
  </si>
  <si>
    <t>01-SSC-6359</t>
  </si>
  <si>
    <t>SonicWALL 100GB Of Offsite Storage For CDP Series (2 Yr)</t>
  </si>
  <si>
    <t>Dell Secure Mobile Access (SMA) Series</t>
  </si>
  <si>
    <t>SMA 7200</t>
  </si>
  <si>
    <t>A8332479</t>
  </si>
  <si>
    <t>01-SSC-2301</t>
  </si>
  <si>
    <t>Dell Secure Mobile Access 7200 with Administrator Test License</t>
  </si>
  <si>
    <t>A8332480</t>
  </si>
  <si>
    <t>01-SSC-2341</t>
  </si>
  <si>
    <t>Dell Gold Support 24x7 for SMA 7200 5 User 1 YR - Stackable</t>
  </si>
  <si>
    <t>A8332481</t>
  </si>
  <si>
    <t>01-SSC-2342</t>
  </si>
  <si>
    <t>Dell Gold Support 24x7 for SMA 7200 5 User 2 YR - Stackable</t>
  </si>
  <si>
    <t>A8332482</t>
  </si>
  <si>
    <t>01-SSC-2343</t>
  </si>
  <si>
    <t>Dell Gold Support 24x7 for SMA 7200 5 User 3 YR - Stackable</t>
  </si>
  <si>
    <t>A8332483</t>
  </si>
  <si>
    <t>01-SSC-2376</t>
  </si>
  <si>
    <t>Dell Gold Support 24x7 for SMA 7200 10 USER 1 YR - Stackable</t>
  </si>
  <si>
    <t>A8332484</t>
  </si>
  <si>
    <t>01-SSC-2377</t>
  </si>
  <si>
    <t>Dell Gold Support 24x7 for SMA 7200 10 USER 2 YR - Stackable</t>
  </si>
  <si>
    <t>A8332485</t>
  </si>
  <si>
    <t>01-SSC-2378</t>
  </si>
  <si>
    <t>Dell Gold Support 24x7 for SMA 7200 10 USER 3 YR - Stackable</t>
  </si>
  <si>
    <t>A8332486</t>
  </si>
  <si>
    <t>01-SSC-2379</t>
  </si>
  <si>
    <t>Dell Gold Support 24x7 for SMA 7200 25 USER 1 YR - Stackable</t>
  </si>
  <si>
    <t>A8332487</t>
  </si>
  <si>
    <t>01-SSC-2380</t>
  </si>
  <si>
    <t>Dell Gold Support 24x7 for SMA 7200 25 USER 2 YR - Stackable</t>
  </si>
  <si>
    <t>A8332488</t>
  </si>
  <si>
    <t>01-SSC-2381</t>
  </si>
  <si>
    <t>Dell Gold Support 24x7 for SMA 7200 25 USER 3 YR - Stackable</t>
  </si>
  <si>
    <t>A8332489</t>
  </si>
  <si>
    <t>01-SSC-2382</t>
  </si>
  <si>
    <t>Dell Gold Support 24x7 for SMA 7200 50 USER 1 YR - Stackable</t>
  </si>
  <si>
    <t>A8332490</t>
  </si>
  <si>
    <t>01-SSC-2383</t>
  </si>
  <si>
    <t>Dell Gold Support 24x7 for SMA 7200 50 USER 2 YR - Stackable</t>
  </si>
  <si>
    <t>A8332491</t>
  </si>
  <si>
    <t>01-SSC-2384</t>
  </si>
  <si>
    <t>Dell Gold Support 24x7 for SMA 7200 50 USER 3 YR - Stackable</t>
  </si>
  <si>
    <t>A8332492</t>
  </si>
  <si>
    <t>01-SSC-2344</t>
  </si>
  <si>
    <t>Dell Gold Support 24x7 for SMA 7200 100 User 1 YR - Stackable</t>
  </si>
  <si>
    <t>A8332493</t>
  </si>
  <si>
    <t>01-SSC-2345</t>
  </si>
  <si>
    <t>Dell Gold Support 24x7 for SMA 7200 100 User 2 YR - Stackable</t>
  </si>
  <si>
    <t>A8332494</t>
  </si>
  <si>
    <t>01-SSC-2346</t>
  </si>
  <si>
    <t>Dell Gold Support 24x7 for SMA 7200 100 User 3 YR - Stackable</t>
  </si>
  <si>
    <t>A8332495</t>
  </si>
  <si>
    <t>01-SSC-2347</t>
  </si>
  <si>
    <t>Dell Gold Support 24x7 for SMA 7200 250 User 1 YR - Stackable</t>
  </si>
  <si>
    <t>A8332496</t>
  </si>
  <si>
    <t>01-SSC-2348</t>
  </si>
  <si>
    <t>Dell Gold Support 24x7 for SMA 7200 250 User 2 YR - Stackable</t>
  </si>
  <si>
    <t>A8332497</t>
  </si>
  <si>
    <t>01-SSC-2349</t>
  </si>
  <si>
    <t>Dell Gold Support 24x7 for SMA 7200 250 User 3 YR - Stackable</t>
  </si>
  <si>
    <t>A8332498</t>
  </si>
  <si>
    <t>01-SSC-2350</t>
  </si>
  <si>
    <t>Dell Gold Support 24x7 for SMA 7200 500 User 1 YR - Stackable</t>
  </si>
  <si>
    <t>A8332499</t>
  </si>
  <si>
    <t>01-SSC-2351</t>
  </si>
  <si>
    <t>Dell Gold Support 24x7 for SMA 7200 500 User 2 YR - Stackable</t>
  </si>
  <si>
    <t>A8332500</t>
  </si>
  <si>
    <t>01-SSC-2352</t>
  </si>
  <si>
    <t>Dell Gold Support 24x7 for SMA 7200 500 User 3 YR - Stackable</t>
  </si>
  <si>
    <t>A8332501</t>
  </si>
  <si>
    <t>01-SSC-2353</t>
  </si>
  <si>
    <t>Dell Gold Support 24x7 for SMA 7200 1000 User 1 YR - Stackable</t>
  </si>
  <si>
    <t>A8332502</t>
  </si>
  <si>
    <t>01-SSC-2354</t>
  </si>
  <si>
    <t>Dell Gold Support 24x7 for SMA 7200 1000 User 2 YR - Stackable</t>
  </si>
  <si>
    <t>A8332503</t>
  </si>
  <si>
    <t>01-SSC-2355</t>
  </si>
  <si>
    <t>Dell Gold Support 24x7 for SMA 7200 1000 User 3 YR - Stackable</t>
  </si>
  <si>
    <t>A8332504</t>
  </si>
  <si>
    <t>01-SSC-2356</t>
  </si>
  <si>
    <t>Dell Gold Support 24x7 for SMA 7200 2500 User 1 YR - Stackable</t>
  </si>
  <si>
    <t>A8332505</t>
  </si>
  <si>
    <t>01-SSC-2357</t>
  </si>
  <si>
    <t>Dell Gold Support 24x7 for SMA 7200 2500 User 2 YR - Stackable</t>
  </si>
  <si>
    <t>A8332506</t>
  </si>
  <si>
    <t>01-SSC-2358</t>
  </si>
  <si>
    <t>Dell Gold Support 24x7 for SMA 7200 2500 User 3 YR- Stackable</t>
  </si>
  <si>
    <t>A8332507</t>
  </si>
  <si>
    <t>01-SSC-2359</t>
  </si>
  <si>
    <t>Dell Gold Support 24x7 for SMA 7200 5000 User 1 YR - Stackable</t>
  </si>
  <si>
    <t>A8332508</t>
  </si>
  <si>
    <t>01-SSC-2360</t>
  </si>
  <si>
    <t>Dell Gold Support 24x7 for SMA 7200 5000 User 2 YR - Stackable</t>
  </si>
  <si>
    <t>A8332509</t>
  </si>
  <si>
    <t>01-SSC-2361</t>
  </si>
  <si>
    <t>Dell Gold Support 24x7 for SMA 7200 5000 User 3 YR - Stackable</t>
  </si>
  <si>
    <t>A8332510</t>
  </si>
  <si>
    <t>01-SSC-2362</t>
  </si>
  <si>
    <t>Dell Gold Support 24x7 for SMA 7200 7500 User 1 YR - Stackable</t>
  </si>
  <si>
    <t>A8332511</t>
  </si>
  <si>
    <t>01-SSC-2363</t>
  </si>
  <si>
    <t>Dell Gold Support 24x7 for SMA 7200 7500 User 2 YR - Stackable</t>
  </si>
  <si>
    <t>A8332512</t>
  </si>
  <si>
    <t>01-SSC-2364</t>
  </si>
  <si>
    <t>Dell Gold Support 24x7 for SMA 7200 7500 User 3 YR - Stackable</t>
  </si>
  <si>
    <t>A8332513</t>
  </si>
  <si>
    <t>01-SSC-2365</t>
  </si>
  <si>
    <t>Dell Gold Support 24x7 for SMA 7200 10000 User 1 YR - Stackable</t>
  </si>
  <si>
    <t>A8332514</t>
  </si>
  <si>
    <t>01-SSC-2366</t>
  </si>
  <si>
    <t>Dell Gold Support 24x7 for SMA 7200 10000 User 2 YR - Stackable</t>
  </si>
  <si>
    <t>A8332515</t>
  </si>
  <si>
    <t>01-SSC-2367</t>
  </si>
  <si>
    <t>Dell Gold Support 24x7 for SMA 7200 10000 User 3 YR - Stackable</t>
  </si>
  <si>
    <t>A8332516</t>
  </si>
  <si>
    <t>01-SSC-2372</t>
  </si>
  <si>
    <t>Dell SMA 10 Day 5-5,000 Spike for SMA 7200 (Incremental Needed To Reach Capacity)</t>
  </si>
  <si>
    <t>A8332517</t>
  </si>
  <si>
    <t>01-SSC-2373</t>
  </si>
  <si>
    <t>Dell SMA 10 Day 5005-10,000 Spike for SMA 7200 (Incremental Needed To Reach Capacity)</t>
  </si>
  <si>
    <t>A8332518</t>
  </si>
  <si>
    <t>01-SSC-2374</t>
  </si>
  <si>
    <t>Dell SMA 30 Day 5-5,000 Spike for SMA 7200 (Incremental Needed To Reach Capacity)</t>
  </si>
  <si>
    <t>A8332519</t>
  </si>
  <si>
    <t>01-SSC-2375</t>
  </si>
  <si>
    <t>Dell SMA 30 Day 5005-10,000 Spike for SMA 7200 (Incremental Needed To Reach Capacity)</t>
  </si>
  <si>
    <t>SMA 6200</t>
  </si>
  <si>
    <t>A8332520</t>
  </si>
  <si>
    <t>01-SSC-2300</t>
  </si>
  <si>
    <t>Dell Secure Mobile Access 6200 with Administrator Test License</t>
  </si>
  <si>
    <t>A8332521</t>
  </si>
  <si>
    <t>01-SSC-2323</t>
  </si>
  <si>
    <t>Dell Gold Support 24x7 for SMA 6200 5 User 1 YR – Stackable</t>
  </si>
  <si>
    <t>A8332522</t>
  </si>
  <si>
    <t>01-SSC-2324</t>
  </si>
  <si>
    <t>Dell Gold Support 24x7 for SMA 6200 5 User 2 YR - Stackable</t>
  </si>
  <si>
    <t>A8332523</t>
  </si>
  <si>
    <t>01-SSC-2325</t>
  </si>
  <si>
    <t>Dell Gold Support 24x7 for SMA 6200 5 User 3 YR - Stackable</t>
  </si>
  <si>
    <t>A8332524</t>
  </si>
  <si>
    <t>01-SSC-2385</t>
  </si>
  <si>
    <t>Dell Gold Support 24x7 for SMA 6200 10 USER 1 YR - Stackable</t>
  </si>
  <si>
    <t>A8332525</t>
  </si>
  <si>
    <t>01-SSC-2386</t>
  </si>
  <si>
    <t>Dell Gold Support 24x7 for SMA 6200 10 USER 2 YR - Stackable</t>
  </si>
  <si>
    <t>A8332526</t>
  </si>
  <si>
    <t>01-SSC-2387</t>
  </si>
  <si>
    <t>Dell Gold Support 24x7 for SMA 6200 10 USER 3 YR - Stackable</t>
  </si>
  <si>
    <t>A8332527</t>
  </si>
  <si>
    <t>01-SSC-2388</t>
  </si>
  <si>
    <t>Dell Gold Support 24x7 for SMA 6200 25 USER 1 YR - Stackable</t>
  </si>
  <si>
    <t>A8332528</t>
  </si>
  <si>
    <t>01-SSC-2389</t>
  </si>
  <si>
    <t>Dell Gold Support 24x7 for SMA 6200 25 USER 2 YR - Stackable</t>
  </si>
  <si>
    <t>A8332529</t>
  </si>
  <si>
    <t>01-SSC-2390</t>
  </si>
  <si>
    <t>Dell Gold Support 24x7 for SMA 6200 25 USER 3 YR - Stackable</t>
  </si>
  <si>
    <t>A8332530</t>
  </si>
  <si>
    <t>01-SSC-2391</t>
  </si>
  <si>
    <t>Dell Gold Support 24x7 for SMA 6200 50 USER 1 YR - Stackable</t>
  </si>
  <si>
    <t>A8332531</t>
  </si>
  <si>
    <t>01-SSC-2392</t>
  </si>
  <si>
    <t>Dell Gold Support 24x7 for SMA 6200 50 USER 2 YR - Stackable</t>
  </si>
  <si>
    <t>A8332532</t>
  </si>
  <si>
    <t>01-SSC-2393</t>
  </si>
  <si>
    <t>Dell Gold Support 24x7 for SMA 6200 50 USER 3 YR - Stackable</t>
  </si>
  <si>
    <t>A8332533</t>
  </si>
  <si>
    <t>01-SSC-2326</t>
  </si>
  <si>
    <t>Dell Gold Support 24x7 for SMA 6200 100 User 1 YR - Stackable</t>
  </si>
  <si>
    <t>A8332534</t>
  </si>
  <si>
    <t>01-SSC-2327</t>
  </si>
  <si>
    <t>Dell Gold Support 24x7 for SMA 6200 100 User 2 YR - Stackable</t>
  </si>
  <si>
    <t>A8332535</t>
  </si>
  <si>
    <t>01-SSC-2328</t>
  </si>
  <si>
    <t>Dell Gold Support 24x7 for SMA 6200 100 User 3 YR - Stackable</t>
  </si>
  <si>
    <t>A8332536</t>
  </si>
  <si>
    <t>01-SSC-2329</t>
  </si>
  <si>
    <t>Dell Gold Support 24x7 for SMA 6200 250 User 1 YR - Stackable</t>
  </si>
  <si>
    <t>A8332537</t>
  </si>
  <si>
    <t>01-SSC-2330</t>
  </si>
  <si>
    <t>Dell Gold Support 24x7 for SMA 6200 250 User 2 YR - Stackable</t>
  </si>
  <si>
    <t>A8332538</t>
  </si>
  <si>
    <t>01-SSC-2331</t>
  </si>
  <si>
    <t>Dell Gold Support 24x7 for SMA 6200 250 User 3 YR - Stackable</t>
  </si>
  <si>
    <t>A8332539</t>
  </si>
  <si>
    <t>01-SSC-2332</t>
  </si>
  <si>
    <t>Dell Gold Support 24x7 for SMA 6200 500 User 1 YR - Stackable</t>
  </si>
  <si>
    <t>A8332540</t>
  </si>
  <si>
    <t>01-SSC-2333</t>
  </si>
  <si>
    <t>Dell Gold Support 24x7 for SMA 6200 500 User 2 YR - Stackable</t>
  </si>
  <si>
    <t>A8332541</t>
  </si>
  <si>
    <t>01-SSC-2334</t>
  </si>
  <si>
    <t>Dell Gold Support 24x7 for SMA 6200 500 User 3 YR - Stackable</t>
  </si>
  <si>
    <t>A8332542</t>
  </si>
  <si>
    <t>01-SSC-2335</t>
  </si>
  <si>
    <t>Dell Gold Support 24x7 for SMA 6200 1000 User 1 YR - Stackable</t>
  </si>
  <si>
    <t>A8332543</t>
  </si>
  <si>
    <t>01-SSC-2336</t>
  </si>
  <si>
    <t>Dell Gold Support 24x7 for SMA 6200 1000 User 2 YR - Stackable</t>
  </si>
  <si>
    <t>A8332544</t>
  </si>
  <si>
    <t>01-SSC-2337</t>
  </si>
  <si>
    <t>Dell Gold Support 24x7 for SMA 6200 1000 User 3 YR - Stackable</t>
  </si>
  <si>
    <t>A8332545</t>
  </si>
  <si>
    <t>01-SSC-2338</t>
  </si>
  <si>
    <t>Dell Gold Support 24x7 for SMA 6200 2000 User 1 YR - Stackable</t>
  </si>
  <si>
    <t>A8332546</t>
  </si>
  <si>
    <t>01-SSC-2339</t>
  </si>
  <si>
    <t>Dell Gold Support 24x7 for SMA 6200 2000 User 2 YR - Stackable</t>
  </si>
  <si>
    <t>A8332547</t>
  </si>
  <si>
    <t>01-SSC-2340</t>
  </si>
  <si>
    <t>Dell Gold Support 24x7 for SMA 6200 2000 User 3 YR - Stackable</t>
  </si>
  <si>
    <t>A8332548</t>
  </si>
  <si>
    <t>01-SSC-2368</t>
  </si>
  <si>
    <t>Dell SMA 10 Day 5- 1000 Spike for SMA 6200 (Incremental Needed To Reach Capacity)</t>
  </si>
  <si>
    <t>A8332549</t>
  </si>
  <si>
    <t>01-SSC-2369</t>
  </si>
  <si>
    <t>Dell SMA 10 Day 1000-2000 Spike for SMA 6200 (Incremental Needed To Reach Capacity)</t>
  </si>
  <si>
    <t>A8332550</t>
  </si>
  <si>
    <t>01-SSC-2370</t>
  </si>
  <si>
    <t>Dell SMA 30 Day 5- 1000 Spike for SMA 6200  (Incremental Needed To Reach Capacity)</t>
  </si>
  <si>
    <t>A8332551</t>
  </si>
  <si>
    <t>01-SSC-2371</t>
  </si>
  <si>
    <t>Dell SMA 30 Day 1000-2000 Spike for SMA 6200 (Incremental Needed To Reach Capacity)</t>
  </si>
  <si>
    <t>SonicWALL Aventail SRA EX6000</t>
  </si>
  <si>
    <t>http://www.SonicWALL.com/us/products/12034.html</t>
  </si>
  <si>
    <t>A7004426</t>
  </si>
  <si>
    <t>01-SSC-9601</t>
  </si>
  <si>
    <t>SonicWALL SRA EX6000 Base Appliance With Administration Test License</t>
  </si>
  <si>
    <t>A7486653</t>
  </si>
  <si>
    <t>01-SSC-9699</t>
  </si>
  <si>
    <t>SonicWALL SRA EX6000 Add-On FIPS Support</t>
  </si>
  <si>
    <t>A7004357</t>
  </si>
  <si>
    <t>01-SSC-8487</t>
  </si>
  <si>
    <t>SonicWALL SRA EX6000 with 25 User License Bundle</t>
  </si>
  <si>
    <t xml:space="preserve">Includes EX6000, 25 User License, Advanced EPC, Connect Mobile, NAM, Advanced Reporting and a 1-year E-Class Support 24x7 contract </t>
  </si>
  <si>
    <t>A7004358</t>
  </si>
  <si>
    <t>01-SSC-8488</t>
  </si>
  <si>
    <t xml:space="preserve">SonicWALL SRA EX6000 with 50 User License Bundle </t>
  </si>
  <si>
    <t xml:space="preserve">Includes EX6000, 50 User License, Advanced EPC, Connect Mobile, NAM, Advanced Reporting and a 1-year E-Class Support 24x7 contract </t>
  </si>
  <si>
    <t>A7004359</t>
  </si>
  <si>
    <t>01-SSC-8499</t>
  </si>
  <si>
    <t>SonicWALL SRA EX6000 with 100 User License Bundle</t>
  </si>
  <si>
    <t>Includes EX6000, 100 User License, Advanced EPC, Connect Mobile, NAM, Advanced Reporting and 1-year E-Class Support 24x7contract</t>
  </si>
  <si>
    <t>SonicWALL Aventail Stackable Support Contract (Required)</t>
  </si>
  <si>
    <t>A7616570</t>
  </si>
  <si>
    <t>01-SSC-7919</t>
  </si>
  <si>
    <t>SonicWALL E-CLASS SRA SUPPORT 24X7 FOR EX6000 5 USER 1 YR - STACKABLE</t>
  </si>
  <si>
    <t>Stackable Support Licenses for E-Class SRA Appliances</t>
  </si>
  <si>
    <t>A7616571</t>
  </si>
  <si>
    <t>01-SSC-7920</t>
  </si>
  <si>
    <t>SonicWALL E-CLASS SRA SUPPORT 24X7 FOR EX6000 5 USER 2 YR - STACKABLE</t>
  </si>
  <si>
    <t>A7616572</t>
  </si>
  <si>
    <t>01-SSC-7921</t>
  </si>
  <si>
    <t>SonicWALL E-CLASS SRA SUPPORT 24X7 FOR EX6000 5 USER 3 YR - STACKABLE</t>
  </si>
  <si>
    <t>A7616573</t>
  </si>
  <si>
    <t>01-SSC-7922</t>
  </si>
  <si>
    <t>SonicWALL E-CLASS SRA SUPPORT 24X7 FOR EX6000 10 USER 1 YR - STACKABLE</t>
  </si>
  <si>
    <t>A7616574</t>
  </si>
  <si>
    <t>01-SSC-7923</t>
  </si>
  <si>
    <t>SonicWALL E-CLASS SRA SUPPORT 24X7 FOR EX6000 10 USER 2 YR - STACKABLE</t>
  </si>
  <si>
    <t>A7616575</t>
  </si>
  <si>
    <t>01-SSC-7924</t>
  </si>
  <si>
    <t>SonicWALL E-CLASS SRA SUPPORT 24X7 FOR EX6000 10 USER 3 YR - STACKABLE</t>
  </si>
  <si>
    <t>A7616576</t>
  </si>
  <si>
    <t>01-SSC-7925</t>
  </si>
  <si>
    <t>SonicWALL E-CLASS SRA SUPPORT 24X7 FOR EX6000 25 USER 1 YR - STACKABLE</t>
  </si>
  <si>
    <t>A7616577</t>
  </si>
  <si>
    <t>01-SSC-7926</t>
  </si>
  <si>
    <t>SonicWALL E-CLASS SRA SUPPORT 24X7 FOR EX6000 25 USER 2 YR - STACKABLE</t>
  </si>
  <si>
    <t>A7616578</t>
  </si>
  <si>
    <t>01-SSC-7927</t>
  </si>
  <si>
    <t>SonicWALL E-CLASS SRA SUPPORT 24X7 FOR EX6000 25 USER 3 YR - STACKABLE</t>
  </si>
  <si>
    <t>A7616579</t>
  </si>
  <si>
    <t>01-SSC-7928</t>
  </si>
  <si>
    <t>SonicWALL E-CLASS SRA SUPPORT 24X7 FOR EX6000 50 USER 1 YR - STACKABLE</t>
  </si>
  <si>
    <t>A7616580</t>
  </si>
  <si>
    <t>01-SSC-7929</t>
  </si>
  <si>
    <t>SonicWALL E-CLASS SRA SUPPORT 24X7 FOR EX6000 50 USER 2 YR - STACKABLE</t>
  </si>
  <si>
    <t>A7616581</t>
  </si>
  <si>
    <t>01-SSC-7930</t>
  </si>
  <si>
    <t>SonicWALL E-CLASS SRA SUPPORT 24X7 FOR EX6000 50 USER 3 YR - STACKABLE</t>
  </si>
  <si>
    <t>A7616582</t>
  </si>
  <si>
    <t>01-SSC-7931</t>
  </si>
  <si>
    <t>SonicWALL E-CLASS SRA SUPPORT 24X7 FOR EX6000 100 USER 1 YR - STACKABLE</t>
  </si>
  <si>
    <t>A7616583</t>
  </si>
  <si>
    <t>01-SSC-7932</t>
  </si>
  <si>
    <t>SonicWALL E-CLASS SRA SUPPORT 24X7 FOR EX6000 100 USER 2 YR - STACKABLE</t>
  </si>
  <si>
    <t>A7616584</t>
  </si>
  <si>
    <t>01-SSC-7934</t>
  </si>
  <si>
    <t>SonicWALL E-CLASS SRA SUPPORT 24X7 FOR EX6000 100 USER 3 YR - STACKABLE</t>
  </si>
  <si>
    <t>A7616585</t>
  </si>
  <si>
    <t>01-SSC-7935</t>
  </si>
  <si>
    <t>SonicWALL E-CLASS SRA SUPPORT 24X7 FOR EX6000 250 USER 1 YR - STACKABLE</t>
  </si>
  <si>
    <t>A7616586</t>
  </si>
  <si>
    <t>01-SSC-7936</t>
  </si>
  <si>
    <t>SonicWALL E-CLASS SRA SUPPORT 24X7 FOR EX6000 250 USER 2 YR - STACKABLE</t>
  </si>
  <si>
    <t>A7616587</t>
  </si>
  <si>
    <t>01-SSC-7937</t>
  </si>
  <si>
    <t>SonicWALL E-CLASS SRA SUPPORT 24X7 FOR EX6000 250 USER 3 YR - STACKABLE</t>
  </si>
  <si>
    <t>Incremental Spike Licenses for EX6000</t>
  </si>
  <si>
    <t>A7486671</t>
  </si>
  <si>
    <t>01-SSC-7938</t>
  </si>
  <si>
    <t>E-CLASS SRA 10 DAY 5- 125 SPIKE FOR EX6000 (INCREMENTAL NEEDED TO REACH CAPACITY)</t>
  </si>
  <si>
    <t>Spike License based on Number of users needed to reach appliance capacity for the specified duration. Spike Licenses can stop and restart.</t>
  </si>
  <si>
    <t>A7486672</t>
  </si>
  <si>
    <t>01-SSC-7939</t>
  </si>
  <si>
    <t>E-CLASS SRA 10 DAY 130-250 SPIKE FOR EX6000 (INCREMENTAL NEEDED TO REACH CAPACITY)</t>
  </si>
  <si>
    <t>A7486673</t>
  </si>
  <si>
    <t>01-SSC-7940</t>
  </si>
  <si>
    <t>E-CLASS SRA 30 DAY 5- 125 SPIKE FOR EX6000  (INCREMENTAL NEEDED TO REACH CAPACITY)</t>
  </si>
  <si>
    <t>A7486674</t>
  </si>
  <si>
    <t>01-SSC-7941</t>
  </si>
  <si>
    <t>E-CLASS SRA 30 DAY 130-250 SPIKE FOR EX6000 (INCREMENTAL NEEDED TO REACH CAPACITY)</t>
  </si>
  <si>
    <t>SonicWALL SRA EX6000 Appliance Non-Premium Add-Ons</t>
  </si>
  <si>
    <t>A7486675</t>
  </si>
  <si>
    <t>01-SSC-9620</t>
  </si>
  <si>
    <t>SonicWALL SRA Add-On Advanced Endpoint Control</t>
  </si>
  <si>
    <t>Non-premium add-on module For Advanced Endpoint Control</t>
  </si>
  <si>
    <t>A7486676</t>
  </si>
  <si>
    <t>01-SSC-9621</t>
  </si>
  <si>
    <t>SonicWALL SRA Add-On Connect Mobile</t>
  </si>
  <si>
    <t>Non-premium add-on module For Connect Mobile</t>
  </si>
  <si>
    <t>A7486677</t>
  </si>
  <si>
    <t>01-SSC-9622</t>
  </si>
  <si>
    <t>SonicWALL SRA Add-On Native Access Module</t>
  </si>
  <si>
    <t>Non-premium add-on module For Native Access Module</t>
  </si>
  <si>
    <t xml:space="preserve">Premium Add-Ons </t>
  </si>
  <si>
    <t>A7486678</t>
  </si>
  <si>
    <t>01-SSC-8464</t>
  </si>
  <si>
    <t>Dell SMA Virtual Assist Up To 10 Concurrent Technicians</t>
  </si>
  <si>
    <t>Premium add-on For Virtual Assist 10 User</t>
  </si>
  <si>
    <t>A7486679</t>
  </si>
  <si>
    <t>01-SSC-8465</t>
  </si>
  <si>
    <t>Dell SMA Virtual Assist Up To 25 Concurrent Technicians</t>
  </si>
  <si>
    <t>Premium add-on For Virtual Assist 25 User</t>
  </si>
  <si>
    <t>A7486680</t>
  </si>
  <si>
    <t>01-SSC-8466</t>
  </si>
  <si>
    <t>Dell SMA Virtual Assist Up To 50 Concurrent Technicians</t>
  </si>
  <si>
    <t>Premium add-on For Virtual Assist 50 User</t>
  </si>
  <si>
    <t>A7486681</t>
  </si>
  <si>
    <t>01-SSC-8467</t>
  </si>
  <si>
    <t>Dell SMA Virtual Assist Up To 100 Concurrent Technicians</t>
  </si>
  <si>
    <t>Premium add-on For Virtual Assist 100 User</t>
  </si>
  <si>
    <t>A7486682</t>
  </si>
  <si>
    <t>01-SSC-8227</t>
  </si>
  <si>
    <t>Dell SMA Add-On Advanced Reporting</t>
  </si>
  <si>
    <t>Premium add-on For Advanced Reporting</t>
  </si>
  <si>
    <t>A7486683</t>
  </si>
  <si>
    <t>01-SSC-3389</t>
  </si>
  <si>
    <t>SonicWALL Analyzer Reporting Software For The SRA EX Class &amp; Aventail EX Class Products, E-Class SRA EX Virtual Appliance</t>
  </si>
  <si>
    <t xml:space="preserve"> SonicWALL Analyzer Reporting Software for the SRA EX Class &amp; Aventail EX Class Products, E-Class SRA EX Virtual Appliance</t>
  </si>
  <si>
    <t>SonicWALL Aventail SRA EX7000</t>
  </si>
  <si>
    <t>A7004427</t>
  </si>
  <si>
    <t>01-SSC-9602</t>
  </si>
  <si>
    <t>SonicWALL SRA EX7000 Base Appliance With Administration Test License</t>
  </si>
  <si>
    <t>A7486687</t>
  </si>
  <si>
    <t>01-SSC-9700</t>
  </si>
  <si>
    <t>SonicWALL SRA EX7000 Add-On FIPS Support</t>
  </si>
  <si>
    <t>A6869748</t>
  </si>
  <si>
    <t>01-SSC-8489</t>
  </si>
  <si>
    <t xml:space="preserve">SonicWALL SRA EX7000 with 250 User License Bundle </t>
  </si>
  <si>
    <t xml:space="preserve">Includes EX7000, 250 User License, Advanced EPC, Connect Mobile, NAM, Advanced Reporting and a 1-year E-Class Support 24x7 contract </t>
  </si>
  <si>
    <t>A6869717</t>
  </si>
  <si>
    <t>01-SSC-8490</t>
  </si>
  <si>
    <t>SonicWALL SRA EX7000 with 500 User License Bundle</t>
  </si>
  <si>
    <t xml:space="preserve">Includes EX7000, 500 User License, Advanced EPC, Connect Mobile, NAM, Advanced Reporting and a 1-year E-Class Support 24x7 contract </t>
  </si>
  <si>
    <t>A6869762</t>
  </si>
  <si>
    <t>01-SSC-8491</t>
  </si>
  <si>
    <t>SonicWALL SRA EX7000 with 1,000 User License Bundle</t>
  </si>
  <si>
    <t xml:space="preserve">Includes EX7000, 1,000 User License, Advanced EPC, Connect Mobile, NAM, Advanced Reporting and a 1-year E-Class Support 24x7 contract </t>
  </si>
  <si>
    <t>A6869779</t>
  </si>
  <si>
    <t>01-SSC-8492</t>
  </si>
  <si>
    <t>SonicWALL SRA EX7000 with 2,000 User License Bundle</t>
  </si>
  <si>
    <t xml:space="preserve">Includes EX7000, 2,000 User License, Advanced EPC, Connect Mobile, NAM, Advanced Reporting and a 1-year E-Class Support 24x7 contract </t>
  </si>
  <si>
    <t>A7004452</t>
  </si>
  <si>
    <t>01-SSC-9203</t>
  </si>
  <si>
    <t>SonicWALL E-Class AC Power Supply 1U-B FRU</t>
  </si>
  <si>
    <t>Field Replaceable AC Power Supply For E8500, EX6000 or EX7000</t>
  </si>
  <si>
    <t>A6869759</t>
  </si>
  <si>
    <t>01-SSC-9204</t>
  </si>
  <si>
    <t>SonicWALL E-Class DC Power Supply 1U-A FRU</t>
  </si>
  <si>
    <t>Field Replaceable DC Power Supply For E8500, EX6000 or EX7000</t>
  </si>
  <si>
    <t>A7616588</t>
  </si>
  <si>
    <t>01-SSC-7885</t>
  </si>
  <si>
    <t>SonicWALL E-CLASS SRA SUPPORT 24X7 FOR EX7000 5 USER 1 YR - STACKABLE</t>
  </si>
  <si>
    <t>A7616589</t>
  </si>
  <si>
    <t>01-SSC-7886</t>
  </si>
  <si>
    <t>SonicWALL E-CLASS SRA SUPPORT 24X7 FOR EX7000 5 USER 2 YR - STACKABLE</t>
  </si>
  <si>
    <t>A7616590</t>
  </si>
  <si>
    <t>01-SSC-7887</t>
  </si>
  <si>
    <t>SonicWALL E-CLASS SRA SUPPORT 24X7 FOR EX7000 5 USER 3 YR - STACKABLE</t>
  </si>
  <si>
    <t>A7616591</t>
  </si>
  <si>
    <t>01-SSC-7888</t>
  </si>
  <si>
    <t>SonicWALL E-CLASS SRA SUPPORT 24X7 FOR EX7000 10 USER 1 YR - STACKABLE</t>
  </si>
  <si>
    <t>A7616592</t>
  </si>
  <si>
    <t>01-SSC-7889</t>
  </si>
  <si>
    <t>SonicWALL E-CLASS SRA SUPPORT 24X7 FOR EX7000 10 USER 2 YR - STACKABLE</t>
  </si>
  <si>
    <t>A7616593</t>
  </si>
  <si>
    <t>01-SSC-7890</t>
  </si>
  <si>
    <t>SonicWALL E-CLASS SRA SUPPORT 24X7 FOR EX7000 10 USER 3 YR - STACKABLE</t>
  </si>
  <si>
    <t>A7616594</t>
  </si>
  <si>
    <t>01-SSC-7891</t>
  </si>
  <si>
    <t>SonicWALL E-CLASS SRA SUPPORT 24X7 FOR EX7000 25 USER 1 YR - STACKABLE</t>
  </si>
  <si>
    <t>A7616595</t>
  </si>
  <si>
    <t>01-SSC-7892</t>
  </si>
  <si>
    <t>SonicWALL E-CLASS SRA SUPPORT 24X7 FOR EX7000 25 USER 2 YR - STACKABLE</t>
  </si>
  <si>
    <t>A7616596</t>
  </si>
  <si>
    <t>01-SSC-7893</t>
  </si>
  <si>
    <t>SonicWALL E-CLASS SRA SUPPORT 24X7 FOR EX7000 25 USER 3 YR - STACKABLE</t>
  </si>
  <si>
    <t>A7616597</t>
  </si>
  <si>
    <t>01-SSC-7894</t>
  </si>
  <si>
    <t>SonicWALL E-CLASS SRA SUPPORT 24X7 FOR EX7000 50 USER 1 YR - STACKABLE</t>
  </si>
  <si>
    <t>A7616598</t>
  </si>
  <si>
    <t>01-SSC-7895</t>
  </si>
  <si>
    <t>SonicWALL E-CLASS SRA SUPPORT 24X7 FOR EX7000 50 USER 2 YR - STACKABLE</t>
  </si>
  <si>
    <t>A7616599</t>
  </si>
  <si>
    <t>01-SSC-7896</t>
  </si>
  <si>
    <t>SonicWALL E-CLASS SRA SUPPORT 24X7 FOR EX7000 50 USER 3 YR - STACKABLE</t>
  </si>
  <si>
    <t>A7616600</t>
  </si>
  <si>
    <t>01-SSC-7897</t>
  </si>
  <si>
    <t>SonicWALL E-CLASS SRA SUPPORT 24X7 FOR EX7000 100 USER 1 YR - STACKABLE</t>
  </si>
  <si>
    <t>A7616601</t>
  </si>
  <si>
    <t>01-SSC-7898</t>
  </si>
  <si>
    <t>SonicWALL E-CLASS SRA SUPPORT 24X7 FOR EX7000 100 USER 2 YR - STACKABLE</t>
  </si>
  <si>
    <t>A7616602</t>
  </si>
  <si>
    <t>01-SSC-7899</t>
  </si>
  <si>
    <t>SonicWALL E-CLASS SRA SUPPORT 24X7 FOR EX7000 100 USER 3 YR - STACKABLE</t>
  </si>
  <si>
    <t>A7616615</t>
  </si>
  <si>
    <t>01-SSC-7942</t>
  </si>
  <si>
    <t>SonicWALL E-CLASS SRA SUPPORT 24X7 FOR EX7000 250 USER 1 YR - STACKABLE</t>
  </si>
  <si>
    <t>A7616616</t>
  </si>
  <si>
    <t>01-SSC-7943</t>
  </si>
  <si>
    <t>SonicWALL E-CLASS SRA SUPPORT 24X7 FOR EX7000 250 USER 2 YR - STACKABLE</t>
  </si>
  <si>
    <t>A7616617</t>
  </si>
  <si>
    <t>01-SSC-7944</t>
  </si>
  <si>
    <t>SonicWALL E-CLASS SRA SUPPORT 24X7 FOR EX7000 250 USER 3 YR - STACKABLE</t>
  </si>
  <si>
    <t>A7616603</t>
  </si>
  <si>
    <t>01-SSC-7900</t>
  </si>
  <si>
    <t>SonicWALL E-CLASS SRA SUPPORT 24X7 FOR EX7000 500 USER 1 YR - STACKABLE</t>
  </si>
  <si>
    <t>A7616604</t>
  </si>
  <si>
    <t>01-SSC-7901</t>
  </si>
  <si>
    <t>SonicWALL E-CLASS SRA SUPPORT 24X7 FOR EX7000 500 USER 2 YR - STACKABLE</t>
  </si>
  <si>
    <t>A7616605</t>
  </si>
  <si>
    <t>01-SSC-7902</t>
  </si>
  <si>
    <t>SonicWALL E-CLASS SRA SUPPORT 24X7 FOR EX7000 500 USER 3 YR - STACKABLE</t>
  </si>
  <si>
    <t>A7616606</t>
  </si>
  <si>
    <t>01-SSC-7903</t>
  </si>
  <si>
    <t>SonicWALL E-CLASS SRA SUPPORT 24X7 FOR EX7000 1000 USER 1 YR - STACKABLE</t>
  </si>
  <si>
    <t>A7616607</t>
  </si>
  <si>
    <t>01-SSC-7904</t>
  </si>
  <si>
    <t>SonicWALL E-CLASS SRA SUPPORT 24X7 FOR EX7000 1000 USER 2 YR - STACKABLE</t>
  </si>
  <si>
    <t>A7616608</t>
  </si>
  <si>
    <t>01-SSC-7905</t>
  </si>
  <si>
    <t>SonicWALL E-CLASS SRA SUPPORT 24X7 FOR EX7000 1000 USER 3 YR - STACKABLE</t>
  </si>
  <si>
    <t>A7616609</t>
  </si>
  <si>
    <t>01-SSC-7906</t>
  </si>
  <si>
    <t>SonicWALL E-CLASS SRA SUPPORT 24X7 FOR EX7000 2500 USER 1 YR - STACKABLE</t>
  </si>
  <si>
    <t>A7616610</t>
  </si>
  <si>
    <t>01-SSC-7907</t>
  </si>
  <si>
    <t>SonicWALL E-CLASS SRA SUPPORT 24X7 FOR EX7000 2500 USER 2 YR - STACKABLE</t>
  </si>
  <si>
    <t>A7616611</t>
  </si>
  <si>
    <t>01-SSC-7908</t>
  </si>
  <si>
    <t>SonicWALL E-CLASS SRA SUPPORT 24X7 FOR EX7000 2500 USER 3 YR - STACKABLE</t>
  </si>
  <si>
    <t>A7616612</t>
  </si>
  <si>
    <t>01-SSC-7909</t>
  </si>
  <si>
    <t>SonicWALL E-CLASS SRA SUPPORT 24X7 FOR EX7000 5000 USER 1 YR - STACKABLE</t>
  </si>
  <si>
    <t>A7616613</t>
  </si>
  <si>
    <t>01-SSC-7910</t>
  </si>
  <si>
    <t>SonicWALL E-CLASS SRA SUPPORT 24X7 FOR EX7000 5000 USER 2 YR - STACKABLE</t>
  </si>
  <si>
    <t>A7616614</t>
  </si>
  <si>
    <t>01-SSC-7911</t>
  </si>
  <si>
    <t>SonicWALL E-CLASS SRA SUPPORT 24X7 FOR EX7000 5000 USER 3 YR - STACKABLE</t>
  </si>
  <si>
    <t>Incremental Spike Licenses for EX7000</t>
  </si>
  <si>
    <t>A7486715</t>
  </si>
  <si>
    <t>01-SSC-7867</t>
  </si>
  <si>
    <t>E-CLASS SRA 10 DAY 5-2,500 SPIKE FOR EX7000 (INCREMENTAL NEEDED TO REACH CAPACITY)</t>
  </si>
  <si>
    <t>A7486716</t>
  </si>
  <si>
    <t>01-SSC-7868</t>
  </si>
  <si>
    <t>E-CLASS SRA 10 DAY 2505-5,000 SPIKE FOR EX7000 (INCREMENTAL NEEDED TO REACH CAPACITY)</t>
  </si>
  <si>
    <t>A7486717</t>
  </si>
  <si>
    <t>01-SSC-7869</t>
  </si>
  <si>
    <t>E-CLASS SRA 30 DAY 5-2,500 SPIKE FOR EX7000 (INCREMENTAL NEEDED TO REACH CAPACITY)</t>
  </si>
  <si>
    <t>A7486718</t>
  </si>
  <si>
    <t>01-SSC-7870</t>
  </si>
  <si>
    <t>E-CLASS SRA 30 DAY 2505-5,000 SPIKE FOR EX7000 (INCREMENTAL NEEDED TO REACH CAPACITY)</t>
  </si>
  <si>
    <t xml:space="preserve">SonicWALL Aventail SRA EX7000 Appliance Premium Add-Ons </t>
  </si>
  <si>
    <t>SonicWALL Aventail SRA EX9000</t>
  </si>
  <si>
    <t>A6869763</t>
  </si>
  <si>
    <t>01-SSC-9574</t>
  </si>
  <si>
    <t>SonicWALL Aventail E-Class SRA EX9000 Base Appliance With Administrator Test License</t>
  </si>
  <si>
    <t>A7616648</t>
  </si>
  <si>
    <t>01-SSC-2152</t>
  </si>
  <si>
    <t>SonicWALL E-CLASS SRA SUPPORT 24X7 FOR EX9000 5 USER 1 YR - STACKABLE</t>
  </si>
  <si>
    <t>A7616649</t>
  </si>
  <si>
    <t>01-SSC-2153</t>
  </si>
  <si>
    <t>SonicWALL E-CLASS SRA SUPPORT 24X7 FOR EX9000 5 USER 2 YR - STACKABLE</t>
  </si>
  <si>
    <t>A7616650</t>
  </si>
  <si>
    <t>01-SSC-2154</t>
  </si>
  <si>
    <t>SonicWALL E-CLASS SRA SUPPORT 24X7 FOR EX9000 5 USER 3 YR - STACKABLE</t>
  </si>
  <si>
    <t>A7616651</t>
  </si>
  <si>
    <t>01-SSC-2155</t>
  </si>
  <si>
    <t>SonicWALL E-CLASS SRA SUPPORT 24X7 FOR EX9000 10 USER 1 YR - STACKABLE</t>
  </si>
  <si>
    <t>A7616652</t>
  </si>
  <si>
    <t>01-SSC-2156</t>
  </si>
  <si>
    <t>SonicWALL E-CLASS SRA SUPPORT 24X7 FOR EX9000 10 USER 2 YR - STACKABLE</t>
  </si>
  <si>
    <t>A7616653</t>
  </si>
  <si>
    <t>01-SSC-2157</t>
  </si>
  <si>
    <t>SonicWALL E-CLASS SRA SUPPORT 24X7 FOR EX9000 10 USER 3 YR - STACKABLE</t>
  </si>
  <si>
    <t>A7616654</t>
  </si>
  <si>
    <t>01-SSC-2158</t>
  </si>
  <si>
    <t>SonicWALL E-CLASS SRA SUPPORT 24X7 FOR EX9000 25 USER 1 YR - STACKABLE</t>
  </si>
  <si>
    <t>A7616655</t>
  </si>
  <si>
    <t>01-SSC-2159</t>
  </si>
  <si>
    <t>SonicWALL E-CLASS SRA SUPPORT 24X7 FOR EX9000 25 USER 2 YR - STACKABLE</t>
  </si>
  <si>
    <t>A7616656</t>
  </si>
  <si>
    <t>01-SSC-2160</t>
  </si>
  <si>
    <t>SonicWALL E-CLASS SRA SUPPORT 24X7 FOR EX9000 25 USER 3 YR - STACKABLE</t>
  </si>
  <si>
    <t>A7616657</t>
  </si>
  <si>
    <t>01-SSC-2161</t>
  </si>
  <si>
    <t>SonicWALL E-CLASS SRA SUPPORT 24X7 FOR EX9000 50 USER 1 YR - STACKABLE</t>
  </si>
  <si>
    <t>A7616658</t>
  </si>
  <si>
    <t>01-SSC-2162</t>
  </si>
  <si>
    <t>SonicWALL E-CLASS SRA SUPPORT 24X7 FOR EX9000 50 USER 2 YR - STACKABLE</t>
  </si>
  <si>
    <t>A7616659</t>
  </si>
  <si>
    <t>01-SSC-2163</t>
  </si>
  <si>
    <t>SonicWALL E-CLASS SRA SUPPORT 24X7 FOR EX9000 50 USER 3 YR - STACKABLE</t>
  </si>
  <si>
    <t>A7616660</t>
  </si>
  <si>
    <t>01-SSC-2164</t>
  </si>
  <si>
    <t>SonicWALL E-CLASS SRA SUPPORT 24X7 FOR EX9000 100 USER 1 YR - STACKABLE</t>
  </si>
  <si>
    <t>A7616661</t>
  </si>
  <si>
    <t>01-SSC-2165</t>
  </si>
  <si>
    <t>SonicWALL E-CLASS SRA SUPPORT 24X7 FOR EX9000 100 USER 2 YR - STACKABLE</t>
  </si>
  <si>
    <t>A7616662</t>
  </si>
  <si>
    <t>01-SSC-2166</t>
  </si>
  <si>
    <t>SonicWALL E-CLASS SRA SUPPORT 24X7 FOR EX9000 100 USER 3 YR - STACKABLE</t>
  </si>
  <si>
    <t>A7616663</t>
  </si>
  <si>
    <t>01-SSC-2167</t>
  </si>
  <si>
    <t>SonicWALL E-CLASS SRA SUPPORT 24X7 FOR EX9000 250 USER 1 YR - STACKABLE</t>
  </si>
  <si>
    <t>A7616664</t>
  </si>
  <si>
    <t>01-SSC-2168</t>
  </si>
  <si>
    <t>SonicWALL E-CLASS SRA SUPPORT 24X7 FOR EX9000 250 USER 2 YR - STACKABLE</t>
  </si>
  <si>
    <t>A7616665</t>
  </si>
  <si>
    <t>01-SSC-2169</t>
  </si>
  <si>
    <t>SonicWALL E-CLASS SRA SUPPORT 24X7 FOR EX9000 250 USER 3 YR - STACKABLE</t>
  </si>
  <si>
    <t>A7616666</t>
  </si>
  <si>
    <t>01-SSC-2170</t>
  </si>
  <si>
    <t>SonicWALL E-CLASS SRA SUPPORT 24X7 FOR EX9000 500 USER 1 YR - STACKABLE</t>
  </si>
  <si>
    <t>A7616667</t>
  </si>
  <si>
    <t>01-SSC-2171</t>
  </si>
  <si>
    <t>SonicWALL E-CLASS SRA SUPPORT 24X7 FOR EX9000 500 USER 2 YR - STACKABLE</t>
  </si>
  <si>
    <t>A7616668</t>
  </si>
  <si>
    <t>01-SSC-2172</t>
  </si>
  <si>
    <t>SonicWALL E-CLASS SRA SUPPORT 24X7 FOR EX9000 500 USER 3 YR - STACKABLE</t>
  </si>
  <si>
    <t>A7616669</t>
  </si>
  <si>
    <t>01-SSC-2173</t>
  </si>
  <si>
    <t>SonicWALL E-CLASS SRA SUPPORT 24X7 FOR EX9000 1000 USER 1 YR - STACKABLE</t>
  </si>
  <si>
    <t>A7616670</t>
  </si>
  <si>
    <t>01-SSC-2174</t>
  </si>
  <si>
    <t>SonicWALL E-CLASS SRA SUPPORT 24X7 FOR EX9000 1000 USER 2 YR - STACKABLE</t>
  </si>
  <si>
    <t>A7616671</t>
  </si>
  <si>
    <t>01-SSC-2175</t>
  </si>
  <si>
    <t>SonicWALL E-CLASS SRA SUPPORT 24X7 FOR EX9000 1000 USER 3 YR - STACKABLE</t>
  </si>
  <si>
    <t>A7616672</t>
  </si>
  <si>
    <t>01-SSC-2176</t>
  </si>
  <si>
    <t>SonicWALL E-CLASS SRA SUPPORT 24X7 FOR EX9000 2500 USER 1 YR - STACKABLE</t>
  </si>
  <si>
    <t>A7616673</t>
  </si>
  <si>
    <t>01-SSC-2177</t>
  </si>
  <si>
    <t>SonicWALL E-CLASS SRA SUPPORT 24X7 FOR EX9000 2500 USER 2 YR - STACKABLE</t>
  </si>
  <si>
    <t>A7616674</t>
  </si>
  <si>
    <t>01-SSC-2178</t>
  </si>
  <si>
    <t>SonicWALL E-CLASS SRA SUPPORT 24X7 FOR EX9000 2500 USER 3 YR - STACKABLE</t>
  </si>
  <si>
    <t>A7616675</t>
  </si>
  <si>
    <t>01-SSC-2179</t>
  </si>
  <si>
    <t>SonicWALL E-CLASS SRA SUPPORT 24X7 FOR EX9000 5000 USER 1 YR - STACKABLE</t>
  </si>
  <si>
    <t>A7616676</t>
  </si>
  <si>
    <t>01-SSC-2180</t>
  </si>
  <si>
    <t>SonicWALL E-CLASS SRA SUPPORT 24X7 FOR EX9000 5000 USER 2 YR - STACKABLE</t>
  </si>
  <si>
    <t>A7616677</t>
  </si>
  <si>
    <t>01-SSC-2181</t>
  </si>
  <si>
    <t>SonicWALL E-CLASS SRA SUPPORT 24X7 FOR EX9000 5000 USER 3 YR - STACKABLE</t>
  </si>
  <si>
    <t>A7616678</t>
  </si>
  <si>
    <t>01-SSC-2182</t>
  </si>
  <si>
    <t>SonicWALL E-CLASS SRA SUPPORT 24X7 FOR EX9000 7500 USER 1 YR - STACKABLE</t>
  </si>
  <si>
    <t>A7616679</t>
  </si>
  <si>
    <t>01-SSC-2183</t>
  </si>
  <si>
    <t>SonicWALL E-CLASS SRA SUPPORT 24X7 FOR EX9000 7500 USER 2 YR - STACKABLE</t>
  </si>
  <si>
    <t>A7616680</t>
  </si>
  <si>
    <t>01-SSC-2184</t>
  </si>
  <si>
    <t>SonicWALL E-CLASS SRA SUPPORT 24X7 FOR EX9000 7500 USER 3 YR - STACKABLE</t>
  </si>
  <si>
    <t>A7616681</t>
  </si>
  <si>
    <t>01-SSC-2185</t>
  </si>
  <si>
    <t>SonicWALL E-CLASS SRA SUPPORT 24X7 FOR EX9000 10000 USER 1 YR - STACKABLE</t>
  </si>
  <si>
    <t>A7616682</t>
  </si>
  <si>
    <t>01-SSC-2186</t>
  </si>
  <si>
    <t>SonicWALL E-CLASS SRA SUPPORT 24X7 FOR EX9000 10000 USER 2 YR - STACKABLE</t>
  </si>
  <si>
    <t>A7616683</t>
  </si>
  <si>
    <t>01-SSC-2187</t>
  </si>
  <si>
    <t>SonicWALL E-CLASS SRA SUPPORT 24X7 FOR EX9000 10000 USER 3 YR - STACKABLE</t>
  </si>
  <si>
    <t>A7616684</t>
  </si>
  <si>
    <t>01-SSC-2188</t>
  </si>
  <si>
    <t>SonicWALL E-CLASS SRA SUPPORT 24X7 FOR EX9000 15000 USER 1 YR - STACKABLE</t>
  </si>
  <si>
    <t>A7616685</t>
  </si>
  <si>
    <t>01-SSC-2189</t>
  </si>
  <si>
    <t>SonicWALL E-CLASS SRA SUPPORT 24X7 FOR EX9000 15000 USER 2 YR - STACKABLE</t>
  </si>
  <si>
    <t>A7616686</t>
  </si>
  <si>
    <t>01-SSC-2190</t>
  </si>
  <si>
    <t>SonicWALL E-CLASS SRA SUPPORT 24X7 FOR EX9000 15000 USER 3 YR - STACKABLE</t>
  </si>
  <si>
    <t>A7616687</t>
  </si>
  <si>
    <t>01-SSC-2191</t>
  </si>
  <si>
    <t>SonicWALL E-CLASS SRA SUPPORT 24X7 FOR EX9000 20000 USER 1 YR - STACKABLE</t>
  </si>
  <si>
    <t>A7616688</t>
  </si>
  <si>
    <t>01-SSC-2192</t>
  </si>
  <si>
    <t>SonicWALL E-CLASS SRA SUPPORT 24X7 FOR EX9000 20000 USER 2 YR - STACKABLE</t>
  </si>
  <si>
    <t>A7616689</t>
  </si>
  <si>
    <t>01-SSC-2193</t>
  </si>
  <si>
    <t>SonicWALL E-CLASS SRA SUPPORT 24X7 FOR EX9000 20000 USER 3 YR - STACKABLE</t>
  </si>
  <si>
    <t>Incremental Spike Licenses for EX9000</t>
  </si>
  <si>
    <t>A7487370</t>
  </si>
  <si>
    <t>01-SSC-8254</t>
  </si>
  <si>
    <t>E-CLASS SRA 10 DAY 5-5000 SPIKE FOR EX9000 (INCREMENTAL NEEDED TO REACH CAPACITY)</t>
  </si>
  <si>
    <t>A7487371</t>
  </si>
  <si>
    <t>01-SSC-8255</t>
  </si>
  <si>
    <t>E-CLASS SRA 10 DAY 5005-10000 SPIKE FOR EX9000 (INCREMENTAL NEEDED TO REACH CAPACITY)</t>
  </si>
  <si>
    <t>A7487372</t>
  </si>
  <si>
    <t>01-SSC-8256</t>
  </si>
  <si>
    <t>E-CLASS SRA 10 DAY 10005-15000 SPIKE FOR EX9000 (INCREMENTAL NEEDED TO REACH CAPACITY)</t>
  </si>
  <si>
    <t>A7487373</t>
  </si>
  <si>
    <t>01-SSC-8257</t>
  </si>
  <si>
    <t>E-CLASS SRA 10 DAY 15005-20000 SPIKE FOR EX9000 (INCREMENTAL NEEDED TO REACH CAPACITY)</t>
  </si>
  <si>
    <t>A7487374</t>
  </si>
  <si>
    <t>01-SSC-8258</t>
  </si>
  <si>
    <t>E-CLASS SRA 30 DAY 5-5000 SPIKE FOR EX9000 (INCREMENTAL NEEDED TO REACH CAPACITY)</t>
  </si>
  <si>
    <t>A7487375</t>
  </si>
  <si>
    <t>01-SSC-8259</t>
  </si>
  <si>
    <t>E-CLASS SRA 30 DAY 5005-10000 SPIKE FOR EX9000 (INCREMENTAL NEEDED TO REACH CAPACITY)</t>
  </si>
  <si>
    <t>A7487376</t>
  </si>
  <si>
    <t>01-SSC-8260</t>
  </si>
  <si>
    <t>E-CLASS SRA 30 DAY 10005-15000 SPIKE FOR EX9000 (INCREMENTAL NEEDED TO REACH CAPACITY)</t>
  </si>
  <si>
    <t>A7487377</t>
  </si>
  <si>
    <t>01-SSC-8261</t>
  </si>
  <si>
    <t>E-CLASS SRA 30 DAY 15005-20000 SPIKE FOR EX9000 (INCREMENTAL NEEDED TO REACH CAPACITY)</t>
  </si>
  <si>
    <t xml:space="preserve">SonicWALL Aventail SRA EX9000 Appliance Premium Add-Ons </t>
  </si>
  <si>
    <t>A6833534</t>
  </si>
  <si>
    <t>01-SSC-7166</t>
  </si>
  <si>
    <t xml:space="preserve">SonicWALL Aventail E-CLASS SRA EX9000 Dual Fan </t>
  </si>
  <si>
    <t>A6833541</t>
  </si>
  <si>
    <t>01-SSC-9598</t>
  </si>
  <si>
    <t>SonicWALL Aventail E-CLASS SRA EX9000 Power Supply</t>
  </si>
  <si>
    <t>A6833542</t>
  </si>
  <si>
    <t>01-SSC-9599</t>
  </si>
  <si>
    <t>SonicWALL Aventail E-CLASS SRA EX9000 Fan</t>
  </si>
  <si>
    <t>A6833543</t>
  </si>
  <si>
    <t>01-SSC-9784</t>
  </si>
  <si>
    <t>SonicWALL Aventail E-CLASS SRA EX9000 Hard Drive</t>
  </si>
  <si>
    <t xml:space="preserve">SonicWALL Aventail E-Class SRA Virtual Appliance </t>
  </si>
  <si>
    <t>A7487378</t>
  </si>
  <si>
    <t>01-SSC-8468</t>
  </si>
  <si>
    <t>SonicWALL Aventail E-Class SRA Virtual Appliance with Administration Test License</t>
  </si>
  <si>
    <t>A7616618</t>
  </si>
  <si>
    <t>01-SSC-8434</t>
  </si>
  <si>
    <t>SonicWALL E-CLASS SRA SUPPORT 24X7 FOR VIRTUAL APPLIANCE 5 USER 1 YR - STACKABLE</t>
  </si>
  <si>
    <t>A7616619</t>
  </si>
  <si>
    <t>01-SSC-8435</t>
  </si>
  <si>
    <t>SonicWALL E-CLASS SRA SUPPORT 24X7 FOR VIRTUAL APPLIANCE 5 USER 2 YR - STACKABLE</t>
  </si>
  <si>
    <t>A7616620</t>
  </si>
  <si>
    <t>01-SSC-8436</t>
  </si>
  <si>
    <t>SonicWALL E-CLASS SRA SUPPORT 24X7 FOR VIRTUAL APPLIANCE 5 USER 3 YR - STACKABLE</t>
  </si>
  <si>
    <t>A7616621</t>
  </si>
  <si>
    <t>01-SSC-8437</t>
  </si>
  <si>
    <t>SonicWALL E-CLASS SRA SUPPORT 24X7 FOR VIRTUAL APPLIANCE 10 USER 1 YR - STACKABLE</t>
  </si>
  <si>
    <t>A7616622</t>
  </si>
  <si>
    <t>01-SSC-8438</t>
  </si>
  <si>
    <t>SonicWALL E-CLASS SRA SUPPORT 24X7 FOR VIRTUAL APPLIANCE 10 USER 2 YR - STACKABLE</t>
  </si>
  <si>
    <t>A7616623</t>
  </si>
  <si>
    <t>01-SSC-8439</t>
  </si>
  <si>
    <t>SonicWALL E-CLASS SRA SUPPORT 24X7 FOR VIRTUAL APPLIANCE 10 USER 3 YR - STACKABLE</t>
  </si>
  <si>
    <t>A7616624</t>
  </si>
  <si>
    <t>01-SSC-8440</t>
  </si>
  <si>
    <t>SonicWALL E-CLASS SRA SUPPORT 24X7 FOR VIRTUAL APPLIANCE 25 USER 1 YR - STACKABLE</t>
  </si>
  <si>
    <t>A7616625</t>
  </si>
  <si>
    <t>01-SSC-8441</t>
  </si>
  <si>
    <t>SonicWALL E-CLASS SRA SUPPORT 24X7 FOR VIRTUAL APPLIIANCE 25 USER 2 YR - STACKABLE</t>
  </si>
  <si>
    <t>A7616626</t>
  </si>
  <si>
    <t>01-SSC-8442</t>
  </si>
  <si>
    <t>SonicWALL E-CLASS SRA SUPPORT 24X7 FOR VIRTUAL APPLIANCE 25 USER 3 YR - STACKABLE</t>
  </si>
  <si>
    <t>A7616627</t>
  </si>
  <si>
    <t>01-SSC-8443</t>
  </si>
  <si>
    <t>SonicWALL E-CLASS SRA SUPPORT 24X7 FOR VIRTUAL APPLIANCE 50 USER 1 YR - STACKABLE</t>
  </si>
  <si>
    <t>A7616628</t>
  </si>
  <si>
    <t>01-SSC-8444</t>
  </si>
  <si>
    <t>SonicWALL E-CLASS SRA SUPPORT 24X7 FOR VIRTUAL APPLIANCE 50 USER 2 YR - STACKABLE</t>
  </si>
  <si>
    <t>A7616629</t>
  </si>
  <si>
    <t>01-SSC-8445</t>
  </si>
  <si>
    <t>SonicWALL E-CLASS SRA SUPPORT 24X7 FOR VIRTUAL APPLIANCE 50 USER 3 YR - STACKABLE</t>
  </si>
  <si>
    <t>A7616630</t>
  </si>
  <si>
    <t>01-SSC-8446</t>
  </si>
  <si>
    <t>SonicWALL E-CLASS SRA SUPPORT 24X7 FOR VIRTUAL APPLIANCE 100 USER 1 YR - STACKABLE</t>
  </si>
  <si>
    <t>A7616631</t>
  </si>
  <si>
    <t>01-SSC-8447</t>
  </si>
  <si>
    <t>SonicWALL E-CLASS SRA SUPPORT 24X7 FOR VIRTUAL APPLIANCE 100 USER 2 YR - STACKABLE</t>
  </si>
  <si>
    <t>A7616632</t>
  </si>
  <si>
    <t>01-SSC-8448</t>
  </si>
  <si>
    <t>SonicWALL E-CLASS SRA SUPPORT 24X7 FOR VIRTUAL APPLIANCE 100 USER 3 YR - STACKABLE</t>
  </si>
  <si>
    <t>A7616633</t>
  </si>
  <si>
    <t>01-SSC-8449</t>
  </si>
  <si>
    <t>SonicWALL E-CLASS SRA SUPPORT 24X7 FOR VIRTUAL APPLIANCE 250 USER 1 YR - STACKABLE</t>
  </si>
  <si>
    <t>A7616634</t>
  </si>
  <si>
    <t>01-SSC-8308</t>
  </si>
  <si>
    <t>SonicWALL E-CLASS SRA SUPPORT 24X7 FOR VIRTUAL APPLIANCE 250 USER 2 YR - STACKABLE</t>
  </si>
  <si>
    <t>A7616635</t>
  </si>
  <si>
    <t>01-SSC-8309</t>
  </si>
  <si>
    <t>SonicWALL E-CLASS SRA SUPPORT 24X7 FOR VIRTUAL APPLIANCE 250 USER 3 YR - STACKABLE</t>
  </si>
  <si>
    <t>A7616636</t>
  </si>
  <si>
    <t>01-SSC-8310</t>
  </si>
  <si>
    <t>SonicWALL E-CLASS SRA SUPPORT 24X7 FOR VIRTUAL APPLIANCE 500 USER 1 YR - STACKABLE</t>
  </si>
  <si>
    <t>A7616637</t>
  </si>
  <si>
    <t>01-SSC-8311</t>
  </si>
  <si>
    <t>SonicWALL E-CLASS SRA SUPPORT 24X7 FOR VIRTUAL APPLIANCE 500 USER 2 YR - STACKABLE</t>
  </si>
  <si>
    <t>A7616638</t>
  </si>
  <si>
    <t>01-SSC-8312</t>
  </si>
  <si>
    <t>SonicWALL E-CLASS SRA SUPPORT 24X7 FOR VIRTUAL APPLIANCE 500 USER 3 YR - STACKABLE</t>
  </si>
  <si>
    <t>A7616639</t>
  </si>
  <si>
    <t>01-SSC-8313</t>
  </si>
  <si>
    <t>SonicWALL E-CLASS SRA SUPPORT 24X7 FOR VIRTUAL APPLIANCE 1000 USER 1 YR - STACKABLE</t>
  </si>
  <si>
    <t>A7616640</t>
  </si>
  <si>
    <t>01-SSC-8314</t>
  </si>
  <si>
    <t>SonicWALL E-CLASS SRA SUPPORT 24X7 FOR VIRTUAL APPLIANCE 1000 USER 2 YR - STACKABLE</t>
  </si>
  <si>
    <t>A7616641</t>
  </si>
  <si>
    <t>01-SSC-7866</t>
  </si>
  <si>
    <t>SonicWALL E-CLASS SRA SUPPORT 24X7 FOR VIRTUAL APPLIANCE 1000 USER 3 YR - STACKABLE</t>
  </si>
  <si>
    <t>A7616642</t>
  </si>
  <si>
    <t>01-SSC-8336</t>
  </si>
  <si>
    <t>SonicWALL E-CLASS SRA SUPPORT 24X7 FOR VIRTUAL APPLIANCE 2500 USER 1 YR - STACKABLE</t>
  </si>
  <si>
    <t>A7616643</t>
  </si>
  <si>
    <t>01-SSC-8337</t>
  </si>
  <si>
    <t>SonicWALL E-CLASS SRA SUPPORT 24X7 FOR VIRTUAL APPLIANCE 2500 USER 2 YR - STACKABLE</t>
  </si>
  <si>
    <t>A7616644</t>
  </si>
  <si>
    <t>01-SSC-8338</t>
  </si>
  <si>
    <t>SonicWALL E-CLASS SRA SUPPORT 24X7 FOR VIRTUAL APPLIANCE 2500 USER 3 YR - STACKABLE</t>
  </si>
  <si>
    <t>A7616645</t>
  </si>
  <si>
    <t>01-SSC-7913</t>
  </si>
  <si>
    <t>SonicWALL E-CLASS SRA SUPPORT 24X7 FOR VIRTUAL APPLIANCE 5000 USER 1 YR - STACKABLE</t>
  </si>
  <si>
    <t>A7616646</t>
  </si>
  <si>
    <t>01-SSC-7914</t>
  </si>
  <si>
    <t>SonicWALL E-CLASS SRA SUPPORT 24X7 FOR VIRTUAL APPLIANCE 5000 USER 2 YR - STACKABLE</t>
  </si>
  <si>
    <t>A7616647</t>
  </si>
  <si>
    <t>01-SSC-7915</t>
  </si>
  <si>
    <t>SonicWALL E-CLASS SRA SUPPORT 24X7 FOR VIRTUAL APPLIANCE 5000 USER 3 YR - STACKABLE</t>
  </si>
  <si>
    <t>Incremental Spike Licenses for E-Class Virtual Appliance</t>
  </si>
  <si>
    <t>A7487409</t>
  </si>
  <si>
    <t>01-SSC-7873</t>
  </si>
  <si>
    <t>E-CLASS SRA 10 DAY 5-2,500 SPIKE FOR VIRTUAL APPLIANCE (INCREMENTAL NEEDED TO REACH CAPACITY)</t>
  </si>
  <si>
    <t>A7487410</t>
  </si>
  <si>
    <t>01-SSC-7874</t>
  </si>
  <si>
    <t>E-CLASS SRA 10 DAY 2505-5,000 SPIKE FOR VIRTUAL APPLIANCE  (INCREMENTAL NEEDED TO REACH CAPACITY)</t>
  </si>
  <si>
    <t>A7487411</t>
  </si>
  <si>
    <t>01-SSC-7875</t>
  </si>
  <si>
    <t>E-CLASS SRA 30 DAY 5-2,500 SPIKE FOR VIRTUAL APPLIANCE (INCREMENTAL NEEDED TO REACH CAPACITY)</t>
  </si>
  <si>
    <t>A7487412</t>
  </si>
  <si>
    <t>01-SSC-7876</t>
  </si>
  <si>
    <t>E-CLASS SRA 30 DAY 2505-5,000 SPIKE FOR VIRTUAL APPLIANCE (INCREMENTAL NEEDED TO REACH CAPACITY)</t>
  </si>
  <si>
    <t xml:space="preserve">SonicWALL Aventail SRA Virtual Appliance Premium Add-Ons </t>
  </si>
  <si>
    <t xml:space="preserve">Stackable User Licenses for SMA 7200,6200, SRA EX9000, EX7000, EX6000, E-Class Virtual Appliance </t>
  </si>
  <si>
    <t>A7487413</t>
  </si>
  <si>
    <t>01-SSC-7855</t>
  </si>
  <si>
    <t>Dell SMA 5 Lab User License - Stackable</t>
  </si>
  <si>
    <t>Lab unit with all access options enabled. (minimum 1 Yr) Support contract must be purchased "Made In America" Compliant.</t>
  </si>
  <si>
    <t>A7487414</t>
  </si>
  <si>
    <t>01-SSC-7856</t>
  </si>
  <si>
    <t>Dell SMA 5 User License - Stackable</t>
  </si>
  <si>
    <t>5 concurrent User production License.  (minimum 1 Yr) Support contract must be purchased. "Made In America" Compliant.</t>
  </si>
  <si>
    <t>A7487415</t>
  </si>
  <si>
    <t>01-SSC-7857</t>
  </si>
  <si>
    <t>Dell SMA10 User License - Stackable</t>
  </si>
  <si>
    <t>10 concurrent User production License.  (minimum 1 Yr) Support contract must be purchased. "Made In America" Compliant.</t>
  </si>
  <si>
    <t>A7487416</t>
  </si>
  <si>
    <t>01-SSC-7858</t>
  </si>
  <si>
    <t>Dell SMA 25 User License - Stackable</t>
  </si>
  <si>
    <t>25 concurrent User production License.  (minimum 1 Yr) Support contract must be purchased. "Made In America" Compliant.</t>
  </si>
  <si>
    <t>A7487417</t>
  </si>
  <si>
    <t>01-SSC-7859</t>
  </si>
  <si>
    <t>Dell SMA 50 User License - Stackable</t>
  </si>
  <si>
    <t>50 concurrent User production License.  (minimum 1 Yr) Support contract must be purchased. "Made In America" Compliant.</t>
  </si>
  <si>
    <t>A7487418</t>
  </si>
  <si>
    <t>01-SSC-7860</t>
  </si>
  <si>
    <t>Dell SMA 100 User License - Stackable</t>
  </si>
  <si>
    <t>100 concurrent User production License.  (minimum 1 Yr) Support contract must be purchased. "Made In America" Compliant.</t>
  </si>
  <si>
    <t>A7487419</t>
  </si>
  <si>
    <t>01-SSC-7861</t>
  </si>
  <si>
    <t>Dell SMA 250 User License - Stackable</t>
  </si>
  <si>
    <t>250 concurrent User production License.  (minimum 1 Yr) Support contract must be purchased. "Made In America" Compliant.</t>
  </si>
  <si>
    <t>A7487420</t>
  </si>
  <si>
    <t>01-SSC-7862</t>
  </si>
  <si>
    <t>Dell SMA 500 User License - Stackable</t>
  </si>
  <si>
    <t>500 concurrent User production License.  (minimum 1 Yr) Support contract must be purchased. "Made In America" Compliant.</t>
  </si>
  <si>
    <t>A7487421</t>
  </si>
  <si>
    <t>01-SSC-7863</t>
  </si>
  <si>
    <t>Dell SMA 1,000 User License - Stackable</t>
  </si>
  <si>
    <t>1,000 concurrent User production License.  (minimum 1 Yr) Support contract must be purchased. "Made In America" Compliant.</t>
  </si>
  <si>
    <t>A7487422</t>
  </si>
  <si>
    <t>01-SSC-7864</t>
  </si>
  <si>
    <t>Dell SMA 2,500 User License - Stackable</t>
  </si>
  <si>
    <t>2,500 concurrent User production License.  (minimum 1 Yr) Support contract must be purchased. "Made In America" Compliant.</t>
  </si>
  <si>
    <t>A7487423</t>
  </si>
  <si>
    <t>01-SSC-7865</t>
  </si>
  <si>
    <t>Dell SMA 5,000 User License - Stackable</t>
  </si>
  <si>
    <t>5,000 concurrent User production License.  (minimum 1 Yr) Support contract must be purchased. "Made In America" Compliant.</t>
  </si>
  <si>
    <t>A7487424</t>
  </si>
  <si>
    <t>01-SSC-7948</t>
  </si>
  <si>
    <t>Dell SMA 7,500 User License - Stackable</t>
  </si>
  <si>
    <t>7,500 concurrent User production License.  (minimum 1 Yr) Support contract must be purchased. "Made In America" Compliant.</t>
  </si>
  <si>
    <t>A7487425</t>
  </si>
  <si>
    <t>01-SSC-7949</t>
  </si>
  <si>
    <t>Dell SMA 10,000 User License - Stackable</t>
  </si>
  <si>
    <t>10,000 concurrent User production License.  (minimum 1 Yr) Support contract must be purchased. "Made In America" Compliant.</t>
  </si>
  <si>
    <t>A7487426</t>
  </si>
  <si>
    <t>01-SSC-7951</t>
  </si>
  <si>
    <t>Dell SMA 15,000 User License - Stackable</t>
  </si>
  <si>
    <t>15,000 concurrent User production License.  (minimum 1 Yr) Support contract must be purchased. "Made In America" Compliant.</t>
  </si>
  <si>
    <t>A7487427</t>
  </si>
  <si>
    <t>01-SSC-7953</t>
  </si>
  <si>
    <t>Dell SMA 20,000 User License - Stackable</t>
  </si>
  <si>
    <t>20,000 concurrent User production License.  (minimum 1 Yr) Support contract must be purchased. "Made In America" Compliant.</t>
  </si>
  <si>
    <t>Stackable HA User Licenses for SMA 7200, 6200, SRA EX9000, EX7000, EX6000</t>
  </si>
  <si>
    <t>A7503831</t>
  </si>
  <si>
    <t>01-SSC-5286</t>
  </si>
  <si>
    <t>Dell SMA 5 User License - Stackable- HA</t>
  </si>
  <si>
    <t>HA Licenses must correspond to a one-to-one ratio with the Primary licenses. No support is needed in HA configuration.</t>
  </si>
  <si>
    <t>A7487428</t>
  </si>
  <si>
    <t>01-SSC-5287</t>
  </si>
  <si>
    <t>Dell SMA 10 User License - Stackable- HA</t>
  </si>
  <si>
    <t>A7487429</t>
  </si>
  <si>
    <t>01-SSC-5288</t>
  </si>
  <si>
    <t>Dell SMA 25 User License - Stackable-HA</t>
  </si>
  <si>
    <t>A7487430</t>
  </si>
  <si>
    <t>01-SSC-5289</t>
  </si>
  <si>
    <t>Dell SMA 50 User License - Stackable-HA</t>
  </si>
  <si>
    <t>A7487431</t>
  </si>
  <si>
    <t>01-SSC-5290</t>
  </si>
  <si>
    <t>Dell SMA 100 User License - Stackable-HA</t>
  </si>
  <si>
    <t>A7487432</t>
  </si>
  <si>
    <t>01-SSC-5291</t>
  </si>
  <si>
    <t>Dell SMA 250 User License - Stackable-HA</t>
  </si>
  <si>
    <t>A7487433</t>
  </si>
  <si>
    <t>01-SSC-5292</t>
  </si>
  <si>
    <t>Dell SMA 500 User License - Stackable-HA</t>
  </si>
  <si>
    <t>A7487434</t>
  </si>
  <si>
    <t>01-SSC-5293</t>
  </si>
  <si>
    <t>Dell SMA 1,000 User License - Stackable-HA</t>
  </si>
  <si>
    <t>A7487435</t>
  </si>
  <si>
    <t>01-SSC-5294</t>
  </si>
  <si>
    <t>Dell SMA 2,500 User License - Stackable-HA</t>
  </si>
  <si>
    <t>A7487436</t>
  </si>
  <si>
    <t>01-SSC-5295</t>
  </si>
  <si>
    <t>Dell SMA 5,000 User License - Stackable-HA</t>
  </si>
  <si>
    <t>A7487437</t>
  </si>
  <si>
    <t>01-SSC-5296</t>
  </si>
  <si>
    <t>Dell SMA 7,500 User License - Stackable-HA</t>
  </si>
  <si>
    <t>A7487438</t>
  </si>
  <si>
    <t>01-SSC-5297</t>
  </si>
  <si>
    <t>Dell SMA 10,000 User License - Stackable-HA</t>
  </si>
  <si>
    <t>A7487439</t>
  </si>
  <si>
    <t>01-SSC-5298</t>
  </si>
  <si>
    <t>Dell SMA 15,000 User License - Stackable-HA</t>
  </si>
  <si>
    <t>A7487440</t>
  </si>
  <si>
    <t>01-SSC-5299</t>
  </si>
  <si>
    <t>Dell SMA 20,000 User License - Stackable-HA</t>
  </si>
  <si>
    <t>DELL SonicWALL SRA 4600</t>
  </si>
  <si>
    <t>A7004499</t>
  </si>
  <si>
    <t>01-SSC-6596</t>
  </si>
  <si>
    <t>Dell SonicWALL SRA 4600 Base Appliance with 25 User License</t>
  </si>
  <si>
    <t>Dell SonicWALL SRA 4600 Base appliance with 25 User License</t>
  </si>
  <si>
    <t>A7487441</t>
  </si>
  <si>
    <t>01-SSC-7118</t>
  </si>
  <si>
    <t>Dell SonicWALL SRA 4600 Add 10 User</t>
  </si>
  <si>
    <t>Dell SonicWALL SRA 4600 Add 10 Users</t>
  </si>
  <si>
    <t>A7487442</t>
  </si>
  <si>
    <t>01-SSC-7119</t>
  </si>
  <si>
    <t>Dell SonicWALL SRA 4600 Add 25 User</t>
  </si>
  <si>
    <t>Dell SonicWALL SRA 4600 Add 25 Users</t>
  </si>
  <si>
    <t>A7487443</t>
  </si>
  <si>
    <t>01-SSC-7120</t>
  </si>
  <si>
    <t>Dell SonicWALL SRA 4600 Add 100 User</t>
  </si>
  <si>
    <t>Dell SonicWALL SRA 4600 Add 100 Users</t>
  </si>
  <si>
    <t>A7487444</t>
  </si>
  <si>
    <t>01-SSC-7121</t>
  </si>
  <si>
    <t xml:space="preserve">Dell SonicWALL SRA 4600 10 Day 250-User Spike License                                             </t>
  </si>
  <si>
    <t>A7487445</t>
  </si>
  <si>
    <t>01-SSC-7122</t>
  </si>
  <si>
    <t xml:space="preserve">Dell SonicWALL SRA 4600 10 Day 500-User Spike License                                                                                                                     </t>
  </si>
  <si>
    <t>A7487446</t>
  </si>
  <si>
    <t>01-SSC-7123</t>
  </si>
  <si>
    <t>Dell SonicWALL SRA 4600 Dynamic Support 24x7 For Up To 100 User (1 YR)</t>
  </si>
  <si>
    <t>Dell SonicWALL SRA 4600 Dynamic Support 24x7 for Up to 100 User (1 Yr)</t>
  </si>
  <si>
    <t>A7487447</t>
  </si>
  <si>
    <t>01-SSC-7124</t>
  </si>
  <si>
    <t>Dell SonicWALL SRA 4600 Dynamic Support 24x7 For Up To 100 User (2 YR)</t>
  </si>
  <si>
    <t>Dell SonicWALL SRA 4600 Dynamic Support 24x7 for Up To 100 User (2 Yr)</t>
  </si>
  <si>
    <t>A7487448</t>
  </si>
  <si>
    <t>01-SSC-7125</t>
  </si>
  <si>
    <t>Dell SonicWALL SRA 4600 Dynamic Support 24x7 For Up To 100 User (3 YR)</t>
  </si>
  <si>
    <t>Dell SonicWALL SRA 4600 Dynamic Support 24x7 for Up To 100 User (3 Yr)</t>
  </si>
  <si>
    <t>A7487449</t>
  </si>
  <si>
    <t>01-SSC-7126</t>
  </si>
  <si>
    <t>Dell SonicWALL SRA 4600 Dynamic Support 8x5 For Up To 100 User (1 YR)</t>
  </si>
  <si>
    <t>Dell SonicWALL SRA 4600 Dynamic Support 8x5 for Up To 100 User (1 Yr)</t>
  </si>
  <si>
    <t>A7487450</t>
  </si>
  <si>
    <t>01-SSC-7127</t>
  </si>
  <si>
    <t>Dell SonicWALL SRA 4600 Dynamic Support 8x5 For Up To 100 User (2 YR)</t>
  </si>
  <si>
    <t>Dell SonicWALL SRA 4600 Dynamic Support 8x5 for Up To 100 User (2 Yr)</t>
  </si>
  <si>
    <t>A7487451</t>
  </si>
  <si>
    <t>01-SSC-7128</t>
  </si>
  <si>
    <t>Dell SonicWALL SRA 4600 Dynamic Support 8x5 For Up To 100 User (3 YR)</t>
  </si>
  <si>
    <t>Dell SonicWALL SRA 4600 Dynamic Support 8x5 for Up To 100 User (3 Yr)</t>
  </si>
  <si>
    <t>A7487452</t>
  </si>
  <si>
    <t>01-SSC-7129</t>
  </si>
  <si>
    <t>Dell SonicWALL SRA 4600 Dynamic Support 24x7 For 101 To 500 User (1 YR)</t>
  </si>
  <si>
    <t>Dell SonicWALL SRA 4600 Dynamic Support 24x7 for 101 To 500 User (1 Yr)</t>
  </si>
  <si>
    <t>A7487453</t>
  </si>
  <si>
    <t>01-SSC-7130</t>
  </si>
  <si>
    <t>Dell SonicWALL SRA 4600 Dynamic Support 24x7 For 101 To 500 User (2 YR)</t>
  </si>
  <si>
    <t>Dell SonicWALL SRA 4600 Dynamic Support 24x7 for 101 To 500 User (2 Yr)</t>
  </si>
  <si>
    <t>A7487454</t>
  </si>
  <si>
    <t>01-SSC-7131</t>
  </si>
  <si>
    <t>Dell SonicWALL SRA 4600 Dynamic Support 24x7 For 101 To 500 User (3 YR)</t>
  </si>
  <si>
    <t>Dell SonicWALL SRA 4600 Dynamic Support 24x7 for 101 To 500 User (3 Yr)</t>
  </si>
  <si>
    <t>A7487455</t>
  </si>
  <si>
    <t>01-SSC-7132</t>
  </si>
  <si>
    <t>Dell SonicWALL SRA 4600 Dynamic Support 8x5 For 101 To 500 User (1 YR)</t>
  </si>
  <si>
    <t>Dell SonicWALL SRA 4600 Dynamic Support 8x5 for 101 To 500 User (1 YR)</t>
  </si>
  <si>
    <t>A7487456</t>
  </si>
  <si>
    <t>01-SSC-7133</t>
  </si>
  <si>
    <t>Dell SonicWALL SRA 4600 Dynamic Support 8x5 For 101 To 500 User (2 YR)</t>
  </si>
  <si>
    <t>Dell SonicWALL SRA 4600 Dynamic Support 8x5 for 101 To 500 User (2 Yr)</t>
  </si>
  <si>
    <t>A7487457</t>
  </si>
  <si>
    <t>01-SSC-7134</t>
  </si>
  <si>
    <t>Dell SonicWALL SRA 4600 Dynamic Support 8x5 For 101 To 500 User (3 YR)</t>
  </si>
  <si>
    <t>Dell SonicWALL SRA 4600 Dynamic Support 8x5 for 101 To 500 User (3 Yr)</t>
  </si>
  <si>
    <t>A7487458</t>
  </si>
  <si>
    <t>01-SSC-7135</t>
  </si>
  <si>
    <t>Dell SonicWALL SRA 4600 Add-On Web Application Firewall (1 Yr)</t>
  </si>
  <si>
    <t>A7487459</t>
  </si>
  <si>
    <t>01-SSC-7136</t>
  </si>
  <si>
    <t>Dell SonicWALL SRA 4600 Add-On Web Application Firewall (2 Yr)</t>
  </si>
  <si>
    <t>A7487460</t>
  </si>
  <si>
    <t>01-SSC-7137</t>
  </si>
  <si>
    <t>Dell SonicWALL SRA 4600 Add-On Web Application Firewall (3 Yr)</t>
  </si>
  <si>
    <t>A7487461</t>
  </si>
  <si>
    <t>01-SSC-5974</t>
  </si>
  <si>
    <t>SonicWALL Virtual Assist Up To 5 Concurrent Technicians</t>
  </si>
  <si>
    <t>5 concurrent technician Licenses For Virtual Assist.</t>
  </si>
  <si>
    <t>A7487462</t>
  </si>
  <si>
    <t>01-SSC-5971</t>
  </si>
  <si>
    <t>SonicWALL Virtual Assist Up To 10 Concurrent Technicians</t>
  </si>
  <si>
    <t>10 concurrent technicians License For Virtual Assist.</t>
  </si>
  <si>
    <t>A7487463</t>
  </si>
  <si>
    <t>01-SSC-5972</t>
  </si>
  <si>
    <t>SonicWALL Virtual Assist Up To 25 Concurrent Technicians</t>
  </si>
  <si>
    <t>25 concurrent technicians License For Virtual Assist.</t>
  </si>
  <si>
    <t>A7487464</t>
  </si>
  <si>
    <t>01-SSC-3388</t>
  </si>
  <si>
    <t>SonicWALL Analyzer Reporting Software For The SRA 4600, 4200, SSL-VPN 2000, SSL-VPN 4000</t>
  </si>
  <si>
    <t>SonicWALL Analyzer Reporting Software For The SRA 4200, SSL-VPN 2000, SSL-VPN 4000</t>
  </si>
  <si>
    <t xml:space="preserve"> SonicWALL Analyzer Reporting Software for the SRA 4200, SSL-VPN 2000, SSL-VPN 4000</t>
  </si>
  <si>
    <t>SonicWALL SRA 4200 Service &amp; Support</t>
  </si>
  <si>
    <t>A7487465</t>
  </si>
  <si>
    <t>01-SSC-5999</t>
  </si>
  <si>
    <t>SonicWALL SRA 4200 Add 10 User</t>
  </si>
  <si>
    <t>10 concurrent User production License (Additive- 500 User Maximum)</t>
  </si>
  <si>
    <t>A7487466</t>
  </si>
  <si>
    <t>01-SSC-6005</t>
  </si>
  <si>
    <t>SonicWALL SRA 4200 Add 25 User</t>
  </si>
  <si>
    <t>25 concurrent User production License (Additive- 500 User Maximum)</t>
  </si>
  <si>
    <t>A7487467</t>
  </si>
  <si>
    <t>01-SSC-6012</t>
  </si>
  <si>
    <t>SonicWALL SRA 4200 Add 100 User</t>
  </si>
  <si>
    <t>100 concurrent User production License (Additive- 500 User Maximum)</t>
  </si>
  <si>
    <t>A7487468</t>
  </si>
  <si>
    <t>01-SSC-9177</t>
  </si>
  <si>
    <t xml:space="preserve">SonicWALL SRA 4200 10 Day 250-User Spike License                                             </t>
  </si>
  <si>
    <t>SonicWALL SRA 4200 10 Day Spike License to Spike to 250 concurrent User</t>
  </si>
  <si>
    <t>A7487469</t>
  </si>
  <si>
    <t>01-SSC-9178</t>
  </si>
  <si>
    <t xml:space="preserve">SonicWALL SRA 4200 10 Day 500-User Spike License                                                                                                                     </t>
  </si>
  <si>
    <t>SonicWALL SRA 4200 10 Day Spike License to Spike to 500 concurrent User</t>
  </si>
  <si>
    <t>A7487470</t>
  </si>
  <si>
    <t>01-SSC-6013</t>
  </si>
  <si>
    <t>SonicWALL SRA 4200 Dynamic Support 24x7 For Up To 100 User (1 YR)</t>
  </si>
  <si>
    <t>A7487472</t>
  </si>
  <si>
    <t>01-SSC-6022</t>
  </si>
  <si>
    <t>SonicWALL SRA 4200 Dynamic Support 8x5 For Up To 100 User (1 YR)</t>
  </si>
  <si>
    <t>A7487474</t>
  </si>
  <si>
    <t>01-SSC-6029</t>
  </si>
  <si>
    <t>SonicWALL SRA 4200 Dynamic Support 24x7 For 101 To 500 User (1 YR)</t>
  </si>
  <si>
    <t>A7487476</t>
  </si>
  <si>
    <t>01-SSC-6035</t>
  </si>
  <si>
    <t>SonicWALL SRA 4200 Dynamic Support 8x5 For 101 To 500 User (1 YR)</t>
  </si>
  <si>
    <t>A7487478</t>
  </si>
  <si>
    <t>01-SSC-6055</t>
  </si>
  <si>
    <t>SonicWALL SRA Add-On Web Application Firewall (1 Yr)</t>
  </si>
  <si>
    <t>(1 Yr) Web Application Firewall subscription.</t>
  </si>
  <si>
    <t>A7487479</t>
  </si>
  <si>
    <t>01-SSC-6056</t>
  </si>
  <si>
    <t>SonicWALL SRA Add-On Web Application Firewall (2 Yr)</t>
  </si>
  <si>
    <t>2 year Web Application Firewall subscription.</t>
  </si>
  <si>
    <t>A7487480</t>
  </si>
  <si>
    <t>01-SSC-6057</t>
  </si>
  <si>
    <t>SonicWALL SRA Add-On Web Application Firewall (3 Yr)</t>
  </si>
  <si>
    <t>3 year Web Application Firewall subscription.</t>
  </si>
  <si>
    <t>A7487481</t>
  </si>
  <si>
    <t>01-SSC-5967</t>
  </si>
  <si>
    <t>SonicWALL Virtual Assist Up To 1 Concurrent Technician</t>
  </si>
  <si>
    <t>1 concurrent technician License For Virtual Assist.</t>
  </si>
  <si>
    <t>DELL SonicWALL SRA 1600</t>
  </si>
  <si>
    <t>A6869433</t>
  </si>
  <si>
    <t>01-SSC-6594</t>
  </si>
  <si>
    <t>Dell SonicWALL SRA 1600 Base Appliance with 5 User License</t>
  </si>
  <si>
    <t>A7487482</t>
  </si>
  <si>
    <t>01-SSC-7138</t>
  </si>
  <si>
    <t>Dell SonicWALL SRA 1600 Add 5 Concurrent User</t>
  </si>
  <si>
    <t>A7487483</t>
  </si>
  <si>
    <t>01-SSC-7139</t>
  </si>
  <si>
    <t>Dell SonicWALL SRA 1600 Add 10 Concurrent User</t>
  </si>
  <si>
    <t>A7487484</t>
  </si>
  <si>
    <t>01-SSC-7140</t>
  </si>
  <si>
    <t xml:space="preserve">Dell SonicWALL SRA 1600 10 Day 50-User Spike License                                                </t>
  </si>
  <si>
    <t>A7487485</t>
  </si>
  <si>
    <t>01-SSC-7141</t>
  </si>
  <si>
    <t>Dell SonicWALL SRA 1600 Dynamic Support 24x7 For Up To 25 User (1 Yr)</t>
  </si>
  <si>
    <t>Dell SonicWALL SRA 1600 Dynamic Support 24x7 for Up To 25 User (1 Yr)</t>
  </si>
  <si>
    <t>A7487486</t>
  </si>
  <si>
    <t>01-SSC-7142</t>
  </si>
  <si>
    <t>Dell SonicWALL SRA 1600 Dynamic Support 24x7 For Up To 25 User (2 Yr)</t>
  </si>
  <si>
    <t>Dell SonicWALL SRA 1600 Dynamic Support 24x7 for Up To 25 User (2 Yr)</t>
  </si>
  <si>
    <t>A7487487</t>
  </si>
  <si>
    <t>01-SSC-7143</t>
  </si>
  <si>
    <t>Dell SonicWALL SRA 1600 Dynamic Support 24x7 For Up To 25 User  (3 Yr)</t>
  </si>
  <si>
    <t>Dell SonicWALL SRA 1600 Dynamic Support 24x7 for Up To 25 User  (3 Yr)</t>
  </si>
  <si>
    <t>A7487488</t>
  </si>
  <si>
    <t>01-SSC-7144</t>
  </si>
  <si>
    <t>Dell SonicWALL SRA 1600 Dynamic Support 8x5 For Up To 25 User (1 Yr)</t>
  </si>
  <si>
    <t>Dell SonicWALL SRA 1600 Dynamic Support 8x5 for Up To 25 User (1 Yr)</t>
  </si>
  <si>
    <t>A7487489</t>
  </si>
  <si>
    <t>01-SSC-7145</t>
  </si>
  <si>
    <t>Dell SonicWALL SRA 1600 Dynamic Support 8x5 For Up To 25 User (2 Yr)</t>
  </si>
  <si>
    <t>Dell SonicWALL SRA 1600 Dynamic Support 8x5 for Up To 25 User (2 Yr)</t>
  </si>
  <si>
    <t>A7487490</t>
  </si>
  <si>
    <t>01-SSC-7146</t>
  </si>
  <si>
    <t>Dell SonicWALL SRA 1600 Dynamic Support 8x5 For Up To 25 User (3 Yr)</t>
  </si>
  <si>
    <t>Dell SonicWALL SRA 1600 Dynamic Support 8x5 for Up To 25 User (3 Yr)</t>
  </si>
  <si>
    <t>A7487491</t>
  </si>
  <si>
    <t>01-SSC-7147</t>
  </si>
  <si>
    <t>Dell SonicWALL SRA 1600 Dynamic Support 24x7 For Up To 50 User (1 Yr)</t>
  </si>
  <si>
    <t>Dell SonicWALL SRA 1600 Dynamic Support 24x7 for Up To 50 User (1 Yr)</t>
  </si>
  <si>
    <t>A7487492</t>
  </si>
  <si>
    <t>01-SSC-7148</t>
  </si>
  <si>
    <t>Dell SonicWALL SRA 1600 Dynamic Support 24x7 For Up To 50 User (2 Yr)</t>
  </si>
  <si>
    <t>Dell SonicWALL SRA 1600 Dynamic Support 24x7 for Up To 50 User (2 Yr)</t>
  </si>
  <si>
    <t>A7487493</t>
  </si>
  <si>
    <t>01-SSC-7149</t>
  </si>
  <si>
    <t>Dell SonicWALL SRA 1600 Dynamic Support 24x7 For Up To 50 User  (3 Yr)</t>
  </si>
  <si>
    <t>Dell SonicWALL SRA 1600 Dynamic Support 24x7 for Up To 50 User  (3 Yr)</t>
  </si>
  <si>
    <t>A7487494</t>
  </si>
  <si>
    <t>01-SSC-7150</t>
  </si>
  <si>
    <t>Dell SonicWALL SRA 1600 Dynamic Support 8x5 For Up To 50 User (1 Yr)</t>
  </si>
  <si>
    <t>Dell SonicWALL SRA 1600 Dynamic Support 8x5 for Up To 50 User (1 Yr)</t>
  </si>
  <si>
    <t>A7487495</t>
  </si>
  <si>
    <t>01-SSC-7151</t>
  </si>
  <si>
    <t>Dell SonicWALL SRA 1600 Dynamic Support 8x5 For Up To 50 User (2 Yr)</t>
  </si>
  <si>
    <t>Dell SonicWALL SRA 1600 Dynamic Support 8x5 for Up To 50 User (2 Yr)</t>
  </si>
  <si>
    <t>A7487496</t>
  </si>
  <si>
    <t>01-SSC-7152</t>
  </si>
  <si>
    <t>Dell SonicWALL SRA 1600 Dynamic Support 8x5 For Up To 50 User (3 Yr)</t>
  </si>
  <si>
    <t>Dell SonicWALL SRA 1600 Dynamic Support 8x5 for Up To 50 User (3 Yr)</t>
  </si>
  <si>
    <t>A7487497</t>
  </si>
  <si>
    <t>01-SSC-7153</t>
  </si>
  <si>
    <t>Dell SonicWALL SRA 1600 Web Application Firewall (1 Yr)</t>
  </si>
  <si>
    <t>A7487498</t>
  </si>
  <si>
    <t>01-SSC-7154</t>
  </si>
  <si>
    <t>Dell SonicWALL SRA 1600 Web Application Firewall (2 Yr)</t>
  </si>
  <si>
    <t>A7487499</t>
  </si>
  <si>
    <t>01-SSC-7155</t>
  </si>
  <si>
    <t>Dell SonicWALL SRA 1600 Web Application Firewall (3 Yr)</t>
  </si>
  <si>
    <t>A7487500</t>
  </si>
  <si>
    <t>01-SSC-3387</t>
  </si>
  <si>
    <t>SonicWALL Analyzer Reporting Software For The SRA 1600, 1200, SRA Virtual Appliance, SSL-VPN 200</t>
  </si>
  <si>
    <t>SonicWALL Analyzer Reporting Software For The SRA 1200, SRA Virtual Appliance, SSL-VPN 200</t>
  </si>
  <si>
    <t xml:space="preserve"> SonicWALL Analyzer Reporting Software for the SRA 1200, SRA Virtual Appliance, SSL-VPN 200</t>
  </si>
  <si>
    <t>SonicWALL SRA 1200 Service &amp; Support</t>
  </si>
  <si>
    <t>A7487501</t>
  </si>
  <si>
    <t>01-SSC-6068</t>
  </si>
  <si>
    <t>SonicWALL SRA 1200 Add 5 Concurrent User</t>
  </si>
  <si>
    <t>SRA 1200 Add 5 Concurrent User</t>
  </si>
  <si>
    <t>A7487502</t>
  </si>
  <si>
    <t>01-SSC-6069</t>
  </si>
  <si>
    <t>SonicWALL SRA 1200 Add 10 Concurrent User</t>
  </si>
  <si>
    <t>SRA 1200 Add 10 Concurrent User</t>
  </si>
  <si>
    <t>A7487503</t>
  </si>
  <si>
    <t>01-SSC-9176</t>
  </si>
  <si>
    <t xml:space="preserve">SonicWALL SRA 1200 10 Day 50-User Spike License                                                </t>
  </si>
  <si>
    <t>SonicWALL SRA 1200 10 Day Spike License to Spike to 50 concurrent User</t>
  </si>
  <si>
    <t>A7487504</t>
  </si>
  <si>
    <t>01-SSC-8868</t>
  </si>
  <si>
    <t>SonicWALL SRA 1200 Dynamic Support 24x7 For Up To 25 User (1 Yr)</t>
  </si>
  <si>
    <t>SRA 1200 24x7 For Up To 25u 1 YR</t>
  </si>
  <si>
    <t>A7487506</t>
  </si>
  <si>
    <t>01-SSC-8871</t>
  </si>
  <si>
    <t>SonicWALL SRA 1200 Dynamic Support 8x5 For Up To 25 User (1 Yr)</t>
  </si>
  <si>
    <t>SRA 1200 8x5 For Up To 25u 1 YR</t>
  </si>
  <si>
    <t>A7487508</t>
  </si>
  <si>
    <t>01-SSC-6073</t>
  </si>
  <si>
    <t>SonicWALL SRA 1200 Dynamic Support 24x7 For Up To 50 User (1 Yr)</t>
  </si>
  <si>
    <t>SRA 1200 24x7 For Up To 50u 1 YR</t>
  </si>
  <si>
    <t>A7487510</t>
  </si>
  <si>
    <t>01-SSC-6076</t>
  </si>
  <si>
    <t>SonicWALL SRA 1200 Dynamic Support 8x5 For Up To 50 User (1 Yr)</t>
  </si>
  <si>
    <t>SRA 1200 8x5 Up To 50u 1 YR</t>
  </si>
  <si>
    <t>A7487512</t>
  </si>
  <si>
    <t>01-SSC-8877</t>
  </si>
  <si>
    <t>SonicWALL SRA 1200 Web Application Firewall (1 Yr)</t>
  </si>
  <si>
    <t>SRA 1200 WAF 1 YR</t>
  </si>
  <si>
    <t>A7487513</t>
  </si>
  <si>
    <t>01-SSC-8878</t>
  </si>
  <si>
    <t>SonicWALL SRA 1200 Web Application Firewall (2 Yr)</t>
  </si>
  <si>
    <t>SRA 1200 WAF 2 YR</t>
  </si>
  <si>
    <t>A7487514</t>
  </si>
  <si>
    <t>01-SSC-8879</t>
  </si>
  <si>
    <t>SonicWALL SRA 1200 Web Application Firewall (3 Yr)</t>
  </si>
  <si>
    <t>SRA 1200 WAF 3 YR</t>
  </si>
  <si>
    <t xml:space="preserve">SonicWALL SRA Virtual Appliance </t>
  </si>
  <si>
    <t>A7487515</t>
  </si>
  <si>
    <t>01-SSC-8469</t>
  </si>
  <si>
    <t>SonicWALL SRA Virtual Appliance with 5 User License</t>
  </si>
  <si>
    <t>The SRA Virtual Appliance provides small to medium-sized businesses with an afFordable, Secure remote access solution that requires no pre-installed client Software and is easy-to-deploy, manage and use.</t>
  </si>
  <si>
    <t>A7487516</t>
  </si>
  <si>
    <t>01-SSC-9182</t>
  </si>
  <si>
    <t>SonicWALL SRA Virtual Appliance Add 5 User</t>
  </si>
  <si>
    <t>A7487517</t>
  </si>
  <si>
    <t>01-SSC-9183</t>
  </si>
  <si>
    <t>SonicWALL SRA Virtual Appliance Add 10 User</t>
  </si>
  <si>
    <t>A7487518</t>
  </si>
  <si>
    <t>01-SSC-9184</t>
  </si>
  <si>
    <t>SonicWALL SRA Virtual Appliance Add 25 User</t>
  </si>
  <si>
    <t>A7487519</t>
  </si>
  <si>
    <t>01-SSC-9175</t>
  </si>
  <si>
    <t xml:space="preserve">SonicWALL SRA Virtual Appliance 10 Day 50-User Spike License                                                      </t>
  </si>
  <si>
    <t>SonicWALL SRA Virtual Appliance 10 Day Spike License to Spike to 50 concurrent User</t>
  </si>
  <si>
    <t>A7487520</t>
  </si>
  <si>
    <t>01-SSC-9185</t>
  </si>
  <si>
    <t>SonicWALL SRA Virtual Appliance Web Application Firewall (1 Yr)</t>
  </si>
  <si>
    <t xml:space="preserve">SonicWALL Web Application Firewall (1 Yr) Subscription </t>
  </si>
  <si>
    <t>A7487521</t>
  </si>
  <si>
    <t>01-SSC-9186</t>
  </si>
  <si>
    <t>SonicWALL SRA Virtual Appliance Web Application Firewall (2 Yr)</t>
  </si>
  <si>
    <t xml:space="preserve">SonicWALL Web Application Firewall 2 YEAR Subscription </t>
  </si>
  <si>
    <t>A7487522</t>
  </si>
  <si>
    <t>01-SSC-9187</t>
  </si>
  <si>
    <t>SonicWALL SRA Virtual Appliance Web Application Firewall (3 Yr)</t>
  </si>
  <si>
    <t xml:space="preserve">SonicWALL Web Application Firewall 3 YEAR Subscription </t>
  </si>
  <si>
    <t>A7487523</t>
  </si>
  <si>
    <t>01-SSC-9188</t>
  </si>
  <si>
    <t>SonicWALL SRA Virtual Appliance Dynamic Support 8x5 For Up To 25 User (1 Yr)</t>
  </si>
  <si>
    <t>SonicWALL Dynamic Support 8x5 For The SRA Virtual Appliance provides 8x5 phone, email and Web-based Support and firmware updates For Up To 25 User (1 Yr)</t>
  </si>
  <si>
    <t>A7487524</t>
  </si>
  <si>
    <t>01-SSC-9189</t>
  </si>
  <si>
    <t>SonicWALL SRA Virtual Appliance Dynamic Support 8x5 For Up To 25 User (2 Yr)</t>
  </si>
  <si>
    <t>SonicWALL Dynamic Support 8x5 For The SRA Virtual Appliance provides 8x5 phone, email and Web-based Support and firmware updates For Up To 25 User (2 Yrs)</t>
  </si>
  <si>
    <t>A7487525</t>
  </si>
  <si>
    <t>01-SSC-9190</t>
  </si>
  <si>
    <t>SonicWALL SRA Virtual Appliance Dynamic Support 8x5 For Up To 25 User  (3 Yr)</t>
  </si>
  <si>
    <t>SonicWALL Dynamic Support 8x5 For The SRA Virtual Appliance provides 8x5 phone, email and Web-based Support and firmware updates For Up To 25 User (3 Yrs)</t>
  </si>
  <si>
    <t>A7487526</t>
  </si>
  <si>
    <t>01-SSC-9191</t>
  </si>
  <si>
    <t>SonicWALL SRA Virtual Appliance Dynamic Support 24x7 For Up To 25 User (1 Yr)</t>
  </si>
  <si>
    <t>SonicWALL Dynamic Support 24x7 For The SRA Virtual Appliance provides 24x7 phone, email and Web-based Support and firmware updates For Up To 25 User (1 Yr)</t>
  </si>
  <si>
    <t>A7487527</t>
  </si>
  <si>
    <t>01-SSC-9192</t>
  </si>
  <si>
    <t>SonicWALL SRA Virtual Appliance Dynamic Support 24x7 For Up To 25 User (2 Yr)</t>
  </si>
  <si>
    <t>SonicWALL Dynamic Support 24x7 For The SRA Virtual Appliance provides 24x7 phone, email and Web-based Support and firmware updates For Up To 25 User (2 Yrs)</t>
  </si>
  <si>
    <t>A7487528</t>
  </si>
  <si>
    <t>01-SSC-9193</t>
  </si>
  <si>
    <t>SonicWALL SRA Virtual Appliance Dynamic Support 24x7 For Up To 25 User (3 Yr)</t>
  </si>
  <si>
    <t>SonicWALL Dynamic Support 24x7 For The SRA Virtual Appliance provides 24x7 phone, email and Web-based Support and firmware updates For Up To 25 User (3 Yrs)</t>
  </si>
  <si>
    <t>A7487529</t>
  </si>
  <si>
    <t>01-SSC-9194</t>
  </si>
  <si>
    <t>SonicWALL SRA Virtual Appliance Dynamic Support 8x5 For Up To 50 User (1 Yr)</t>
  </si>
  <si>
    <t>SonicWALL Dynamic Support 8x5 For The SRA Virtual Appliance provides 8x5 phone, email and Web-based Support and firmware updates For Up To 50 User (1 Yr)</t>
  </si>
  <si>
    <t>A7487530</t>
  </si>
  <si>
    <t>01-SSC-9195</t>
  </si>
  <si>
    <t>SonicWALL SRA Virtual Appliance Dynamic Support 8x5 For Up To 50 User (2 Yr)</t>
  </si>
  <si>
    <t>SonicWALL Dynamic Support 8x5 For The SRA Virtual Appliance provides 8x5 phone, email and Web-based Support and firmware updates For Up To 50 User (2 Yrs)</t>
  </si>
  <si>
    <t>A7487531</t>
  </si>
  <si>
    <t>01-SSC-9196</t>
  </si>
  <si>
    <t>SonicWALL SRA Virtual Appliance Dynamic Support 8x5 For Up To 50 User  (3 Yr)</t>
  </si>
  <si>
    <t>SonicWALL Dynamic Support 8x5 For The SRA Virtual Appliance provides 8x5 phone, email and Web-based Support and firmware updates For Up To 50 User (3 Yrs)</t>
  </si>
  <si>
    <t>A7487532</t>
  </si>
  <si>
    <t>01-SSC-9197</t>
  </si>
  <si>
    <t>SonicWALL SRA Virtual Appliance Dynamic Support  24x7 For Up To 50 User (1 Yr)</t>
  </si>
  <si>
    <t>SonicWALL Dynamic Support 24x7 For The SRA Virtual Appliance provides 24x7 phone, email and Web-based Support and firmware updates For Up To 50 User (1 Yr)</t>
  </si>
  <si>
    <t>A7487533</t>
  </si>
  <si>
    <t>01-SSC-9198</t>
  </si>
  <si>
    <t>SonicWALL SRA Virtual Appliance Dynamic Support 24x7 For Up To 50 User (2 Yr)</t>
  </si>
  <si>
    <t>SonicWALL Dynamic Support 24x7 For The SRA Virtual Appliance provides 24x7 phone, email and Web-based Support and firmware updates For Up To 50 User (2 Yrs)</t>
  </si>
  <si>
    <t>A7487534</t>
  </si>
  <si>
    <t>01-SSC-9199</t>
  </si>
  <si>
    <t>SonicWALL SRA Virtual Appliance Dynamic Support 24x7 For Up To 50 User (3 Yr)</t>
  </si>
  <si>
    <t>SonicWALL Dynamic Support 24x7 For The SRA Virtual Appliance provides 24x7 phone, email and Web-based Support and firmware updates For Up To 50 User (3 Yrs)</t>
  </si>
  <si>
    <t>Client Software</t>
  </si>
  <si>
    <t>Content Filtering Client, Anti-Spam Desktop, Enforced Client AV and Anti-Spyware, Server AV, Global VPN Client</t>
  </si>
  <si>
    <t>http://www.SonicWALL.com/us/products/Endpoint_Security.html</t>
  </si>
  <si>
    <t>Desktop, Laptop and Server Client Software</t>
  </si>
  <si>
    <t>A7673525</t>
  </si>
  <si>
    <t>01-SSC-1252</t>
  </si>
  <si>
    <t>Dell SonicWALL Content Filtering Client - 10 Users (1 Yr)</t>
  </si>
  <si>
    <t>A7673526</t>
  </si>
  <si>
    <t>01-SSC-1253</t>
  </si>
  <si>
    <t>Dell SonicWALL Content Filtering Client - 10 Users (2 Yr)</t>
  </si>
  <si>
    <t>A7673527</t>
  </si>
  <si>
    <t>01-SSC-1254</t>
  </si>
  <si>
    <t>Dell SonicWALL Content Filtering Client - 10 Users (3 Yr)</t>
  </si>
  <si>
    <t>A7673528</t>
  </si>
  <si>
    <t>01-SSC-1225</t>
  </si>
  <si>
    <t>Dell SonicWALL Content Filtering Client - 25 Users (1 Yr)</t>
  </si>
  <si>
    <t>A7673529</t>
  </si>
  <si>
    <t>01-SSC-1226</t>
  </si>
  <si>
    <t>Dell SonicWALL Content Filtering Client - 25 Users (2 Yr)</t>
  </si>
  <si>
    <t>A7673530</t>
  </si>
  <si>
    <t>01-SSC-1227</t>
  </si>
  <si>
    <t>Dell SonicWALL Content Filtering Client - 25 Users (3 Yr)</t>
  </si>
  <si>
    <t>A7673531</t>
  </si>
  <si>
    <t>01-SSC-1228</t>
  </si>
  <si>
    <t>Dell SonicWALL Content Filtering Client - 50 Users (1 Yr)</t>
  </si>
  <si>
    <t>A7673532</t>
  </si>
  <si>
    <t>01-SSC-1229</t>
  </si>
  <si>
    <t>Dell SonicWALL Content Filtering Client - 50 Users (2 Yr)</t>
  </si>
  <si>
    <t>A7673533</t>
  </si>
  <si>
    <t>01-SSC-1230</t>
  </si>
  <si>
    <t>Dell SonicWALL Content Filtering Client - 50 Users (3 Yr)</t>
  </si>
  <si>
    <t>A7673534</t>
  </si>
  <si>
    <t>01-SSC-1231</t>
  </si>
  <si>
    <t>Dell SonicWALL Content Filtering Client - 100 Users (1 Yr)</t>
  </si>
  <si>
    <t>A7673535</t>
  </si>
  <si>
    <t>01-SSC-1232</t>
  </si>
  <si>
    <t>Dell SonicWALL Content Filtering Client - 100 Users (2 Yr)</t>
  </si>
  <si>
    <t>A7673536</t>
  </si>
  <si>
    <t>01-SSC-1233</t>
  </si>
  <si>
    <t>Dell SonicWALL Content Filtering Client - 100 Users (3 Yr)</t>
  </si>
  <si>
    <t>A7673537</t>
  </si>
  <si>
    <t>01-SSC-1255</t>
  </si>
  <si>
    <t>Dell SonicWALL Content Filtering Client - 250 Users (1 Yr)</t>
  </si>
  <si>
    <t>A7673538</t>
  </si>
  <si>
    <t>01-SSC-1235</t>
  </si>
  <si>
    <t>Dell SonicWALL Content Filtering Client - 250 Users (2 Yr)</t>
  </si>
  <si>
    <t>A7673539</t>
  </si>
  <si>
    <t>01-SSC-1236</t>
  </si>
  <si>
    <t>Dell SonicWALL Content Filtering Client - 250 Users (3 Yr)</t>
  </si>
  <si>
    <t>A7673540</t>
  </si>
  <si>
    <t>01-SSC-1237</t>
  </si>
  <si>
    <t>Dell SonicWALL Content Filtering Client - 500 Users (1 Yr)</t>
  </si>
  <si>
    <t>A7673541</t>
  </si>
  <si>
    <t>01-SSC-1238</t>
  </si>
  <si>
    <t>Dell SonicWALL Content Filtering Client - 500 Users (2 Yr)</t>
  </si>
  <si>
    <t>A7673542</t>
  </si>
  <si>
    <t>01-SSC-1239</t>
  </si>
  <si>
    <t>Dell SonicWALL Content Filtering Client - 500 Users (3 Yr)</t>
  </si>
  <si>
    <t>A7673543</t>
  </si>
  <si>
    <t>01-SSC-1240</t>
  </si>
  <si>
    <t>Dell SonicWALL Content Filtering Client - 750 Users (1 Yr)</t>
  </si>
  <si>
    <t>A7673544</t>
  </si>
  <si>
    <t>01-SSC-1241</t>
  </si>
  <si>
    <t>Dell SonicWALL Content Filtering Client - 750 Users (2 Yr)</t>
  </si>
  <si>
    <t>A7673545</t>
  </si>
  <si>
    <t>01-SSC-1242</t>
  </si>
  <si>
    <t>Dell SonicWALL Content Filtering Client - 750 Users (3 Yr)</t>
  </si>
  <si>
    <t>A7673546</t>
  </si>
  <si>
    <t>01-SSC-1243</t>
  </si>
  <si>
    <t>Dell SonicWALL Content Filtering Client - 1,000 Users (1 Yr)</t>
  </si>
  <si>
    <t>A7673547</t>
  </si>
  <si>
    <t>01-SSC-1244</t>
  </si>
  <si>
    <t>Dell SonicWALL Content Filtering Client - 1,000 Users (2 Yr)</t>
  </si>
  <si>
    <t>A7673548</t>
  </si>
  <si>
    <t>01-SSC-1245</t>
  </si>
  <si>
    <t>Dell SonicWALL Content Filtering Client - 1,000 Users (3 Yr)</t>
  </si>
  <si>
    <t>A7673549</t>
  </si>
  <si>
    <t>01-SSC-1246</t>
  </si>
  <si>
    <t>Dell SonicWALL Content Filtering Client - 2,000 Users (1 Yr)</t>
  </si>
  <si>
    <t>A7673550</t>
  </si>
  <si>
    <t>01-SSC-1247</t>
  </si>
  <si>
    <t>Dell SonicWALL Content Filtering Client - 2,000 Users (2 Yr)</t>
  </si>
  <si>
    <t>A7673551</t>
  </si>
  <si>
    <t>01-SSC-1248</t>
  </si>
  <si>
    <t>Dell SonicWALL Content Filtering Client - 2,000 Users (3 Yr)</t>
  </si>
  <si>
    <t>A7673552</t>
  </si>
  <si>
    <t>01-SSC-1249</t>
  </si>
  <si>
    <t>Dell SonicWALL Content Filtering Client - 5,000 Users (1 Yr)</t>
  </si>
  <si>
    <t>A7673553</t>
  </si>
  <si>
    <t>01-SSC-1250</t>
  </si>
  <si>
    <t>Dell SonicWALL Content Filtering Client - 5,000 Users (2 Yr)</t>
  </si>
  <si>
    <t>A7673554</t>
  </si>
  <si>
    <t>01-SSC-1251</t>
  </si>
  <si>
    <t>Dell SonicWALL Content Filtering Client - 5,000 Users (3 Yr)</t>
  </si>
  <si>
    <t>A7841733</t>
  </si>
  <si>
    <t>01-SSC-0413</t>
  </si>
  <si>
    <t>Dell SonicWALL Content Filtering Client - 5,000 Users (5 Yr)</t>
  </si>
  <si>
    <t>A7487543</t>
  </si>
  <si>
    <t>01-SSC-6977</t>
  </si>
  <si>
    <t>SonicWALL Server Anti-Virus/Enforced Client Anti-Virus &amp; Anti-Spyware Suite - McAfee (1,000 User) (1 Yr)</t>
  </si>
  <si>
    <t>A7487544</t>
  </si>
  <si>
    <t>01-SSC-6987</t>
  </si>
  <si>
    <t>SonicWALL Server Anti-Virus/Enforced Client Anti-Virus &amp; Anti-Spyware Suite - McAfee (1,000 User) (2 Yr)</t>
  </si>
  <si>
    <t>A7487545</t>
  </si>
  <si>
    <t>01-SSC-6997</t>
  </si>
  <si>
    <t>SonicWALL Server Anti-Virus/Enforced Client Anti-Virus &amp; Anti-Spyware Suite - McAfee (1,000 User) (3 Yr)</t>
  </si>
  <si>
    <t>A7487546</t>
  </si>
  <si>
    <t>01-SSC-6976</t>
  </si>
  <si>
    <t>SonicWALL Server Anti-Virus/Enforced Client Anti-Virus &amp; Anti-Spyware Suite - McAfee (500 User) (1 Yr)</t>
  </si>
  <si>
    <t>A7487547</t>
  </si>
  <si>
    <t>01-SSC-6986</t>
  </si>
  <si>
    <t>SonicWALL Server Anti-Virus/Enforced Client Anti-Virus &amp; Anti-Spyware Suite - McAfee (500 User) (2 Yr)</t>
  </si>
  <si>
    <t>A7487548</t>
  </si>
  <si>
    <t>01-SSC-6996</t>
  </si>
  <si>
    <t>SonicWALL Server Anti-Virus/Enforced Client Anti-Virus &amp; Anti-Spyware Suite - McAfee (500 User) (3 Yr)</t>
  </si>
  <si>
    <t>A7487549</t>
  </si>
  <si>
    <t>01-SSC-6975</t>
  </si>
  <si>
    <t>SonicWALL Server Anti-Virus/Enforced Client Anti-Virus &amp; Anti-Spyware Suite - McAfee (250 User) (1 Yr)</t>
  </si>
  <si>
    <t>A7487550</t>
  </si>
  <si>
    <t>01-SSC-6985</t>
  </si>
  <si>
    <t>SonicWALL Server Anti-Virus/Enforced Client Anti-Virus &amp; Anti-Spyware Suite - McAfee (250 User) (2 Yr)</t>
  </si>
  <si>
    <t>A7487551</t>
  </si>
  <si>
    <t>01-SSC-6995</t>
  </si>
  <si>
    <t>SonicWALL Server Anti-Virus/Enforced Client Anti-Virus &amp; Anti-Spyware Suite - McAfee (250 User) (3 Yr)</t>
  </si>
  <si>
    <t>A7487552</t>
  </si>
  <si>
    <t>01-SSC-3423</t>
  </si>
  <si>
    <t>SonicWALL Server Anti-Virus/Enforced Client Anti-Virus &amp; Anti-Spyware Suite - McAfee (100 User) (1 Yr)</t>
  </si>
  <si>
    <t>A7487553</t>
  </si>
  <si>
    <t>01-SSC-3426</t>
  </si>
  <si>
    <t>SonicWALL Server Anti-Virus/Enforced Client Anti-Virus &amp; Anti-Spyware Suite - McAfee (100 User) (2 Yr)</t>
  </si>
  <si>
    <t>A7487554</t>
  </si>
  <si>
    <t>01-SSC-6994</t>
  </si>
  <si>
    <t>SonicWALL Server Anti-Virus/Enforced Client Anti-Virus &amp; Anti-Spyware Suite - McAfee (100 User) (3 Yr)</t>
  </si>
  <si>
    <t>A7487555</t>
  </si>
  <si>
    <t>01-SSC-3422</t>
  </si>
  <si>
    <t>SonicWALL Server Anti-Virus/Enforced Client Anti-Virus &amp; Anti-Spyware Suite - McAfee (50 User) (1 Yr)</t>
  </si>
  <si>
    <t>A7487556</t>
  </si>
  <si>
    <t>01-SSC-3425</t>
  </si>
  <si>
    <t>SonicWALL Server Anti-Virus/Enforced Client Anti-Virus &amp; Anti-Spyware Suite - McAfee (50 User) (2 Yr)</t>
  </si>
  <si>
    <t>A7487557</t>
  </si>
  <si>
    <t>01-SSC-6993</t>
  </si>
  <si>
    <t>SonicWALL Server Anti-Virus/Enforced Client Anti-Virus &amp; Anti-Spyware Suite - McAfee (50 User) (3 Yr)</t>
  </si>
  <si>
    <t>A7487558</t>
  </si>
  <si>
    <t>01-SSC-3421</t>
  </si>
  <si>
    <t>SonicWALL Server Anti-Virus/Enforced Client Anti-Virus &amp; Anti-Spyware Suite - McAfee (25 User) (1 Yr)</t>
  </si>
  <si>
    <t>A7487559</t>
  </si>
  <si>
    <t>01-SSC-6982</t>
  </si>
  <si>
    <t>SonicWALL Server Anti-Virus/Enforced Client Anti-Virus &amp; Anti-Spyware Suite - McAfee (25 User) (2 Yr)</t>
  </si>
  <si>
    <t>A7487560</t>
  </si>
  <si>
    <t>01-SSC-6992</t>
  </si>
  <si>
    <t>SonicWALL Server Anti-Virus/Enforced Client Anti-Virus &amp; Anti-Spyware Suite - McAfee (25 User) (3 Yr)</t>
  </si>
  <si>
    <t>A7487561</t>
  </si>
  <si>
    <t>01-SSC-3420</t>
  </si>
  <si>
    <t>SonicWALL Server Anti-Virus/Enforced Client Anti-Virus &amp; Anti-Spyware Suite - McAfee (10 User) (1 Yr)</t>
  </si>
  <si>
    <t>A7487562</t>
  </si>
  <si>
    <t>01-SSC-6981</t>
  </si>
  <si>
    <t>SonicWALL Server Anti-Virus/Enforced Client Anti-Virus &amp; Anti-Spyware Suite - McAfee (10 User) (2 Yr)</t>
  </si>
  <si>
    <t>A7487563</t>
  </si>
  <si>
    <t>01-SSC-6991</t>
  </si>
  <si>
    <t>SonicWALL Server Anti-Virus/Enforced Client Anti-Virus &amp; Anti-Spyware Suite - McAfee (10 User) (3 Yr)</t>
  </si>
  <si>
    <t>A7487564</t>
  </si>
  <si>
    <t>01-SSC-3419</t>
  </si>
  <si>
    <t>SonicWALL Server Anti-Virus/Enforced Client Anti-Virus &amp; Anti-Spyware Suite - McAfee (5 User) (1 Yr)</t>
  </si>
  <si>
    <t>A7487565</t>
  </si>
  <si>
    <t>01-SSC-6980</t>
  </si>
  <si>
    <t>SonicWALL Server Anti-Virus/Enforced Client Anti-Virus &amp; Anti-Spyware Suite - McAfee (5 User) (2 Yr)</t>
  </si>
  <si>
    <t>A7487566</t>
  </si>
  <si>
    <t>01-SSC-6990</t>
  </si>
  <si>
    <t>SonicWALL Server Anti-Virus/Enforced Client Anti-Virus &amp; Anti-Spyware Suite - McAfee (5 User) (3 Yr)</t>
  </si>
  <si>
    <t>A7487567</t>
  </si>
  <si>
    <t>01-SSC-5430</t>
  </si>
  <si>
    <t>SonicWALL Enforced Client Anti-Virus &amp; Anti-Spyware - McAfee Secure Upgrade Plus (5 Users) (1 Yr)</t>
  </si>
  <si>
    <t>A7487568</t>
  </si>
  <si>
    <t>01-SSC-5431</t>
  </si>
  <si>
    <t>SonicWALL Enforced Client Anti-Virus &amp; Anti-Spyware - McAfee Secure Upgrade Plus (10 Users) (1 Yr)</t>
  </si>
  <si>
    <t>A7487569</t>
  </si>
  <si>
    <t>01-SSC-5432</t>
  </si>
  <si>
    <t>SonicWALL Enforced Client Anti-Virus &amp; Anti-Spyware - McAfee Secure Upgrade Plus (25 Users) (1 Yr)</t>
  </si>
  <si>
    <t>A7487570</t>
  </si>
  <si>
    <t>01-SSC-5433</t>
  </si>
  <si>
    <t>SonicWALL Enforced Client Anti-Virus &amp; Anti-Spyware - McAfee Secure Upgrade Plus (50 Users) (1 Yr)</t>
  </si>
  <si>
    <t>A7487571</t>
  </si>
  <si>
    <t>01-SSC-5434</t>
  </si>
  <si>
    <t>SonicWALL Enforced Client Anti-Virus &amp; Anti-Spyware - McAfee Secure Upgrade Plus (100 Users) (1 Yr)</t>
  </si>
  <si>
    <t>A7487572</t>
  </si>
  <si>
    <t>01-SSC-5435</t>
  </si>
  <si>
    <t>SonicWALL Enforced Client Anti-Virus &amp; Anti-Spyware - McAfee Secure Upgrade Plus (250 Users) (1 Yr)</t>
  </si>
  <si>
    <t>A7487573</t>
  </si>
  <si>
    <t>01-SSC-5436</t>
  </si>
  <si>
    <t>SonicWALL Enforced Client Anti-Virus &amp; Anti-Spyware - McAfee Secure Upgrade Plus (500 Users) (1 Yr)</t>
  </si>
  <si>
    <t>A7487574</t>
  </si>
  <si>
    <t>01-SSC-5437</t>
  </si>
  <si>
    <t>SonicWALL Enforced Client Anti-Virus &amp; Anti-Spyware - McAfee Secure Upgrade Plus (1,000 User) (1 Yr)</t>
  </si>
  <si>
    <t>A7487575</t>
  </si>
  <si>
    <t>01-SSC-6950</t>
  </si>
  <si>
    <t>SonicWALL Enforced Client Anti-Virus &amp; Anti-Spyware - McAfee (1,000 User) (1 Yr)</t>
  </si>
  <si>
    <t>A7487576</t>
  </si>
  <si>
    <t>01-SSC-6961</t>
  </si>
  <si>
    <t>SonicWALL Enforced Client Anti-Virus &amp; Anti-Spyware - McAfee (1,000 User) (2 Yr)</t>
  </si>
  <si>
    <t>A7487577</t>
  </si>
  <si>
    <t>01-SSC-6972</t>
  </si>
  <si>
    <t>SonicWALL Enforced Client Anti-Virus &amp; Anti-Spyware - McAfee (1,000 User) (3 Yr)</t>
  </si>
  <si>
    <t>A7487578</t>
  </si>
  <si>
    <t>01-SSC-6949</t>
  </si>
  <si>
    <t>SonicWALL Enforced Client Anti-Virus &amp; Anti-Spyware - McAfee (500 User) (1 Yr)</t>
  </si>
  <si>
    <t>A7487579</t>
  </si>
  <si>
    <t>01-SSC-6960</t>
  </si>
  <si>
    <t>SonicWALL Enforced Client Anti-Virus &amp; Anti-Spyware - McAfee (500 User) (2 Yr)</t>
  </si>
  <si>
    <t>A7487580</t>
  </si>
  <si>
    <t>01-SSC-6971</t>
  </si>
  <si>
    <t>SonicWALL Enforced Client Anti-Virus &amp; Anti-Spyware - McAfee (500 User) (3 Yr)</t>
  </si>
  <si>
    <t>A7487581</t>
  </si>
  <si>
    <t>01-SSC-6959</t>
  </si>
  <si>
    <t>SonicWALL Enforced Client Anti-Virus &amp; Anti-Spyware - McAfee (250 User) (2 Yr)</t>
  </si>
  <si>
    <t>A7487582</t>
  </si>
  <si>
    <t>01-SSC-6970</t>
  </si>
  <si>
    <t>SonicWALL Enforced Client Anti-Virus &amp; Anti-Spyware - McAfee (250 User) (3 Yr)</t>
  </si>
  <si>
    <t>A7487583</t>
  </si>
  <si>
    <t>01-SSC-2742</t>
  </si>
  <si>
    <t>SonicWALL Enforced Client Anti-Virus &amp; Anti-Spyware - McAfee (100 User) (1 Yr)</t>
  </si>
  <si>
    <t>A7487584</t>
  </si>
  <si>
    <t>01-SSC-2747</t>
  </si>
  <si>
    <t>SonicWALL Enforced Client Anti-Virus &amp; Anti-Spyware - McAfee (100 User) (2 Yr)</t>
  </si>
  <si>
    <t>A7487585</t>
  </si>
  <si>
    <t>01-SSC-6969</t>
  </si>
  <si>
    <t>SonicWALL Enforced Client Anti-Virus &amp; Anti-Spyware - McAfee (100 User) (3 Yr)</t>
  </si>
  <si>
    <t>A7487586</t>
  </si>
  <si>
    <t>01-SSC-2741</t>
  </si>
  <si>
    <t>SonicWALL Enforced Client Anti-Virus &amp; Anti-Spyware - McAfee (50 User) (1 Yr)</t>
  </si>
  <si>
    <t>A7487587</t>
  </si>
  <si>
    <t>01-SSC-2746</t>
  </si>
  <si>
    <t>SonicWALL Enforced Client Anti-Virus &amp; Anti-Spyware - McAfee (50 User) (2 Yr)</t>
  </si>
  <si>
    <t>A7487588</t>
  </si>
  <si>
    <t>01-SSC-6968</t>
  </si>
  <si>
    <t>SonicWALL Enforced Client Anti-Virus &amp; Anti-Spyware - McAfee (50 User) (3 Yr)</t>
  </si>
  <si>
    <t>A7487589</t>
  </si>
  <si>
    <t>01-SSC-2745</t>
  </si>
  <si>
    <t>SonicWALL Enforced Client Anti-Virus &amp; Anti-Spyware - McAfee (25 User) (1 Yr)</t>
  </si>
  <si>
    <t>A7487590</t>
  </si>
  <si>
    <t>01-SSC-6956</t>
  </si>
  <si>
    <t>SonicWALL Enforced Client Anti-Virus &amp; Anti-Spyware - McAfee (25 User) (2 Yr)</t>
  </si>
  <si>
    <t>A7487591</t>
  </si>
  <si>
    <t>01-SSC-6967</t>
  </si>
  <si>
    <t>SonicWALL Enforced Client Anti-Virus &amp; Anti-Spyware - McAfee (25 User) (3 Yr)</t>
  </si>
  <si>
    <t>A7487592</t>
  </si>
  <si>
    <t>01-SSC-2740</t>
  </si>
  <si>
    <t>SonicWALL Enforced Client Anti-Virus &amp; Anti-Spyware - McAfee (10 User) (1 Yr)</t>
  </si>
  <si>
    <t>A7487593</t>
  </si>
  <si>
    <t>01-SSC-6955</t>
  </si>
  <si>
    <t>SonicWALL Enforced Client Anti-Virus &amp; Anti-Spyware - McAfee (10 User) (2 Yr)</t>
  </si>
  <si>
    <t>A7487594</t>
  </si>
  <si>
    <t>01-SSC-6966</t>
  </si>
  <si>
    <t>SonicWALL Enforced Client Anti-Virus &amp; Anti-Spyware - McAfee (10 User) (3 Yr)</t>
  </si>
  <si>
    <t>A7487595</t>
  </si>
  <si>
    <t>01-SSC-2743</t>
  </si>
  <si>
    <t>SonicWALL Enforced Client Anti-Virus &amp; Anti-Spyware - McAfee (5 User) (1 Yr)</t>
  </si>
  <si>
    <t>A7487596</t>
  </si>
  <si>
    <t>01-SSC-6954</t>
  </si>
  <si>
    <t>SonicWALL Enforced Client Anti-Virus &amp; Anti-Spyware - McAfee (5 User) (2 Yr)</t>
  </si>
  <si>
    <t>A7487597</t>
  </si>
  <si>
    <t>01-SSC-6965</t>
  </si>
  <si>
    <t>SonicWALL Enforced Client Anti-Virus &amp; Anti-Spyware - McAfee (5 User) (3 Yr)</t>
  </si>
  <si>
    <t>A7487598</t>
  </si>
  <si>
    <t>01-SSC-6953</t>
  </si>
  <si>
    <t>SonicWALL Enforced Client Anti-Virus &amp; Anti-Spyware - McAfee (1 User) (2 Yr)</t>
  </si>
  <si>
    <t>A7487599</t>
  </si>
  <si>
    <t>01-SSC-6964</t>
  </si>
  <si>
    <t>SonicWALL Enforced Client Anti-Virus &amp; Anti-Spyware - McAfee (1 User) (3 Yr)</t>
  </si>
  <si>
    <t>A7487600</t>
  </si>
  <si>
    <t>01-SSC-5310</t>
  </si>
  <si>
    <t>SonicWALL Global VPN Client Windows - 1 License</t>
  </si>
  <si>
    <t>A7487601</t>
  </si>
  <si>
    <t>01-SSC-5316</t>
  </si>
  <si>
    <t>SonicWALL Global VPN Client Windows - 5 Licenses</t>
  </si>
  <si>
    <t>A7487602</t>
  </si>
  <si>
    <t>01-SSC-5311</t>
  </si>
  <si>
    <t>SonicWALL Global VPN Client Windows - 10 Licenses</t>
  </si>
  <si>
    <t>A7487603</t>
  </si>
  <si>
    <t>01-SSC-5313</t>
  </si>
  <si>
    <t>SonicWALL Global VPN Client Windows - 50 Licenses</t>
  </si>
  <si>
    <t>A7487604</t>
  </si>
  <si>
    <t>01-SSC-5314</t>
  </si>
  <si>
    <t>SonicWALL Global VPN Client Windows - 100 Licenses</t>
  </si>
  <si>
    <t>A7487605</t>
  </si>
  <si>
    <t>01-SSC-2897</t>
  </si>
  <si>
    <t>SonicWALL Global VPN Client Windows  - 1000 Licenses</t>
  </si>
  <si>
    <t>A7487606</t>
  </si>
  <si>
    <t>01-SSC-8831</t>
  </si>
  <si>
    <t>SonicWALL Virtual Assist For UTM Appliance Up To 1 Concurrent Technician</t>
  </si>
  <si>
    <t>A7487607</t>
  </si>
  <si>
    <t>01-SSC-8832</t>
  </si>
  <si>
    <t>SonicWALL Virtual Assist For UTM Appliance Up To 5 Concurrent Technician</t>
  </si>
  <si>
    <t>A7487608</t>
  </si>
  <si>
    <t>01-SSC-8833</t>
  </si>
  <si>
    <t>SonicWALL Virtual Assist For UTM Appliance Up To 10 Concurrent Technician</t>
  </si>
  <si>
    <t>A7487609</t>
  </si>
  <si>
    <t>01-SSC-8834</t>
  </si>
  <si>
    <t>SonicWALL Virtual Assist For UTM Appliance Up To 25 Concurrent Technician</t>
  </si>
  <si>
    <t>Dell Firewall SSL VPN Licenses (SuperMassive, NSA &amp; TZ)</t>
  </si>
  <si>
    <t>A7487610</t>
  </si>
  <si>
    <t>01-SSC-8629</t>
  </si>
  <si>
    <t>DELL FIREWALL SSL VPN 1 USER LICENSE</t>
  </si>
  <si>
    <t>A7487611</t>
  </si>
  <si>
    <t>01-SSC-8630</t>
  </si>
  <si>
    <t>DELL FIREWALL SSL VPN 5 USER LICENSE</t>
  </si>
  <si>
    <t>A7487612</t>
  </si>
  <si>
    <t>01-SSC-8631</t>
  </si>
  <si>
    <t>DELL FIREWALL SSL VPN 10 USER LICENSE</t>
  </si>
  <si>
    <t>A7487613</t>
  </si>
  <si>
    <t>01-SSC-6111</t>
  </si>
  <si>
    <t>DELL FIREWALL SSL VPN 15 USER LICENSE</t>
  </si>
  <si>
    <t>A7487614</t>
  </si>
  <si>
    <t>01-SSC-8632</t>
  </si>
  <si>
    <t>DELL FIREWALL SSL VPN 25 USER LICENSE</t>
  </si>
  <si>
    <t>A7487615</t>
  </si>
  <si>
    <t>01-SSC-8633</t>
  </si>
  <si>
    <t>DELL FIREWALL SSL VPN 50 USER LICENSE</t>
  </si>
  <si>
    <t>A7487616</t>
  </si>
  <si>
    <t>01-SSC-6112</t>
  </si>
  <si>
    <t>DELL FIREWALL SSL VPN 100 USER LICENSE</t>
  </si>
  <si>
    <t>A7487617</t>
  </si>
  <si>
    <t>01-SSC-6113</t>
  </si>
  <si>
    <t>DELL FIREWALL SSL VPN 250 USER LICENSE</t>
  </si>
  <si>
    <t>A7487618</t>
  </si>
  <si>
    <t>01-SSC-6117</t>
  </si>
  <si>
    <t>DELL FIREWALL SSL VPN 500 USER LICENSE</t>
  </si>
  <si>
    <t>A7487619</t>
  </si>
  <si>
    <t>01-SSC-6118</t>
  </si>
  <si>
    <t>DELL FIREWALL SSL VPN 1000 USER LICENSE</t>
  </si>
  <si>
    <t>Secure Upgrade Plus</t>
  </si>
  <si>
    <t>Secure Upgrade Plus Eligibility - SonicWALL Upgrades or Competitive Replacements. Includes SonicWALL  Subscription.</t>
  </si>
  <si>
    <t>SuperMassive 9000 Series</t>
  </si>
  <si>
    <t>A8013080</t>
  </si>
  <si>
    <t>01-SSC-0807</t>
  </si>
  <si>
    <t>Dell SonicWALL SuperMassive 9800 Secure Upgrade Plus (2 Yr)</t>
  </si>
  <si>
    <t>A8013081</t>
  </si>
  <si>
    <t>01-SSC-0808</t>
  </si>
  <si>
    <t>Dell SonicWALL SuperMassive 9800 Secure Upgrade Plus (3 Yr)</t>
  </si>
  <si>
    <t>A6833392</t>
  </si>
  <si>
    <t>01-SSC-3886</t>
  </si>
  <si>
    <t>Dell SonicWALL SuperMassive 9600 Secure Upgrade Plus (2 Yr)</t>
  </si>
  <si>
    <t>A6833445</t>
  </si>
  <si>
    <t>01-SSC-3887</t>
  </si>
  <si>
    <t>Dell SonicWALL SuperMassive 9600 Secure Upgrade Plus (3 Yr)</t>
  </si>
  <si>
    <t>A6833422</t>
  </si>
  <si>
    <t>01-SSC-3806</t>
  </si>
  <si>
    <t>Dell SonicWALL SuperMassive 9400 Secure Upgrade Plus (2 Yr)</t>
  </si>
  <si>
    <t>A6833476</t>
  </si>
  <si>
    <t>01-SSC-3807</t>
  </si>
  <si>
    <t>Dell SonicWALL SuperMassive 9400 Secure Upgrade Plus (3 Yr)</t>
  </si>
  <si>
    <t>A6833466</t>
  </si>
  <si>
    <t>01-SSC-3816</t>
  </si>
  <si>
    <t>Dell SonicWALL SuperMassive 9200 Secure Upgrade Plus (2 Yr)</t>
  </si>
  <si>
    <t>A6833480</t>
  </si>
  <si>
    <t>01-SSC-3817</t>
  </si>
  <si>
    <t>Dell SonicWALL SuperMassive 9200 Secure Upgrade Plus (3 Yr)</t>
  </si>
  <si>
    <t>NSA Secure Upgrade Plus</t>
  </si>
  <si>
    <t>A6869735</t>
  </si>
  <si>
    <t>01-SSC-9780</t>
  </si>
  <si>
    <t>SonicWALL NSA E8500 Secure Upgrade PLUS (2 Yr) CGSS</t>
  </si>
  <si>
    <t>E-Class Support Required</t>
  </si>
  <si>
    <t>A7004437</t>
  </si>
  <si>
    <t>01-SSC-9781</t>
  </si>
  <si>
    <t>SonicWALL NSA E8500 Secure Upgrade PLUS (3 Yr) CGSS</t>
  </si>
  <si>
    <t>A6929866</t>
  </si>
  <si>
    <t>01-SSC-4258</t>
  </si>
  <si>
    <t>Dell SonicWALL NSA 6600 Secure Upgrade Plus (2 Yr)</t>
  </si>
  <si>
    <t>A6929867</t>
  </si>
  <si>
    <t>01-SSC-4259</t>
  </si>
  <si>
    <t>Dell SonicWALL NSA 6600 Secure Upgrade Plus (3 Yr)</t>
  </si>
  <si>
    <t>A6929868</t>
  </si>
  <si>
    <t>01-SSC-4262</t>
  </si>
  <si>
    <t>Dell SonicWALL NSA 5600 Secure Upgrade Plus (2 Yr)</t>
  </si>
  <si>
    <t>A6929869</t>
  </si>
  <si>
    <t>01-SSC-4263</t>
  </si>
  <si>
    <t>Dell SonicWALL NSA 5600 Secure Upgrade Plus (3 Yr)</t>
  </si>
  <si>
    <t>A6929870</t>
  </si>
  <si>
    <t>01-SSC-4266</t>
  </si>
  <si>
    <t>Dell SonicWALL NSA 4600 Secure Upgrade Plus (2 Yr)</t>
  </si>
  <si>
    <t>A6929871</t>
  </si>
  <si>
    <t>01-SSC-4267</t>
  </si>
  <si>
    <t>Dell SonicWALL NSA 4600 Secure Upgrade Plus (3 Yr)</t>
  </si>
  <si>
    <t>A6929872</t>
  </si>
  <si>
    <t>01-SSC-4270</t>
  </si>
  <si>
    <t>Dell SonicWALL NSA 3600 Secure Upgrade Plus (2 Yr)</t>
  </si>
  <si>
    <t>A6929873</t>
  </si>
  <si>
    <t>01-SSC-4271</t>
  </si>
  <si>
    <t>Dell SonicWALL NSA 3600 Secure Upgrade Plus (3 Yr)</t>
  </si>
  <si>
    <t>A7211685</t>
  </si>
  <si>
    <t>01-SSC-4274</t>
  </si>
  <si>
    <t>Dell SonicWALL Network Security Appliance 2600 Secure Upgrade Plus (2 Yr)</t>
  </si>
  <si>
    <t>A7211686</t>
  </si>
  <si>
    <t>01-SSC-4275</t>
  </si>
  <si>
    <t>Dell SonicWALL Network Security Appliance 2600 Secure Upgrade Plus (3 Yr)</t>
  </si>
  <si>
    <t>A7004172</t>
  </si>
  <si>
    <t>01-SSC-4957</t>
  </si>
  <si>
    <t>NSA 220 Secure Upgrade 2 Years</t>
  </si>
  <si>
    <t>A7004173</t>
  </si>
  <si>
    <t>01-SSC-4958</t>
  </si>
  <si>
    <t>NSA 220 Secure Upgrade 3 Years</t>
  </si>
  <si>
    <t>A7060710</t>
  </si>
  <si>
    <t>01-SSC-4959</t>
  </si>
  <si>
    <t>NSA 220 Wireless-N Secure Upgrade 2 Years</t>
  </si>
  <si>
    <t>A7060711</t>
  </si>
  <si>
    <t>01-SSC-4960</t>
  </si>
  <si>
    <t>NSA 220 Wireless-N Secure Upgrade 3 Years</t>
  </si>
  <si>
    <t>A6869223</t>
  </si>
  <si>
    <t>01-SSC-4951</t>
  </si>
  <si>
    <t>NSA 250M Secure Upgrade 2 Years</t>
  </si>
  <si>
    <t>A7004170</t>
  </si>
  <si>
    <t>01-SSC-4952</t>
  </si>
  <si>
    <t>NSA 250M Secure Upgrade 3 Years</t>
  </si>
  <si>
    <t>A7060712</t>
  </si>
  <si>
    <t>01-SSC-4953</t>
  </si>
  <si>
    <t>NSA 250M Wireless-N Secure Upgrade 2 Years</t>
  </si>
  <si>
    <t>A7060713</t>
  </si>
  <si>
    <t>01-SSC-4954</t>
  </si>
  <si>
    <t>NSA 250M Wireless-N Secure Upgrade 3 Years</t>
  </si>
  <si>
    <t>TZ Secure Upgrade Plus</t>
  </si>
  <si>
    <t>A8312220</t>
  </si>
  <si>
    <t>01-SSC-0222</t>
  </si>
  <si>
    <t>DELL SONICWALL TZ600 SECURE UPGRADE PLUS 2YR</t>
  </si>
  <si>
    <t>A8312221</t>
  </si>
  <si>
    <t>01-SSC-0223</t>
  </si>
  <si>
    <t>DELL SONICWALL TZ600 SECURE UPGRADE PLUS 3YR</t>
  </si>
  <si>
    <t>A8312261</t>
  </si>
  <si>
    <t>01-SSC-0428</t>
  </si>
  <si>
    <t>DELL SONICWALL TZ500 SECURE UPGRADE PLUS 2YR</t>
  </si>
  <si>
    <t>A8312262</t>
  </si>
  <si>
    <t>01-SSC-0429</t>
  </si>
  <si>
    <t>DELL SONICWALL TZ500 SECURE UPGRADE PLUS 3YR</t>
  </si>
  <si>
    <t>A8312300</t>
  </si>
  <si>
    <t>01-SSC-0504</t>
  </si>
  <si>
    <t>DELL SONICWALL TZ400 SECURE UPGRADE PLUS 2YR</t>
  </si>
  <si>
    <t>A8312301</t>
  </si>
  <si>
    <t>01-SSC-0505</t>
  </si>
  <si>
    <t>DELL SONICWALL TZ400 SECURE UPGRADE PLUS 3YR</t>
  </si>
  <si>
    <t>A8312337</t>
  </si>
  <si>
    <t>01-SSC-0575</t>
  </si>
  <si>
    <t>DELL SONICWALL TZ300 SECURE UPGRADE PLUS 2YR</t>
  </si>
  <si>
    <t>A8312338</t>
  </si>
  <si>
    <t>01-SSC-0576</t>
  </si>
  <si>
    <t>DELL SONICWALL TZ300 SECURE UPGRADE PLUS 3YR</t>
  </si>
  <si>
    <t>A8312371</t>
  </si>
  <si>
    <t>01-SSC-0645</t>
  </si>
  <si>
    <t>DELL SONICWALL SOHO SECURE UPGRADE PLUS 2YR</t>
  </si>
  <si>
    <t>A8312372</t>
  </si>
  <si>
    <t>01-SSC-0646</t>
  </si>
  <si>
    <t>DELL SONICWALL SOHO SECURE UPGRADE PLUS 3YR</t>
  </si>
  <si>
    <t>A7004177</t>
  </si>
  <si>
    <t>01-SSC-4970</t>
  </si>
  <si>
    <t>SonicWALL TZ 215 Secure Upgrade Plus (2 Yr) CGSS</t>
  </si>
  <si>
    <t>A7004178</t>
  </si>
  <si>
    <t>01-SSC-4971</t>
  </si>
  <si>
    <t>SonicWALL TZ 215 Secure Upgrade Plus (3 Yr) CGSS</t>
  </si>
  <si>
    <t>A7060714</t>
  </si>
  <si>
    <t>01-SSC-4972</t>
  </si>
  <si>
    <t>SonicWALL TZ 215 Wireless-N Secure Upgrade Plus (2 Yr) CGSS</t>
  </si>
  <si>
    <t>A7060715</t>
  </si>
  <si>
    <t>01-SSC-4973</t>
  </si>
  <si>
    <t>SonicWALL TZ 215 Wireless-N Secure Upgrade Plus (3 Yr) CGSS</t>
  </si>
  <si>
    <t>A6869327</t>
  </si>
  <si>
    <t>01-SSC-4884</t>
  </si>
  <si>
    <t>SonicWALL TZ 205 Secure Upgrade 2 Yr CGSS</t>
  </si>
  <si>
    <t>A6869179</t>
  </si>
  <si>
    <t>01-SSC-4885</t>
  </si>
  <si>
    <t>SonicWALL TZ 205 Secure Upgrade 3 Yr CGSS</t>
  </si>
  <si>
    <t>A7060716</t>
  </si>
  <si>
    <t>01-SSC-4886</t>
  </si>
  <si>
    <t>SonicWALL TZ 205 Wireless-N Secure Upgrade 2 Yr CGSS</t>
  </si>
  <si>
    <t>A7060717</t>
  </si>
  <si>
    <t>01-SSC-4887</t>
  </si>
  <si>
    <t>SonicWALL TZ 205 Wireless-N Secure Upgrade 3 Yr CGSS</t>
  </si>
  <si>
    <t>SonicPoint Secure Upgrade Plus</t>
  </si>
  <si>
    <t>A8278657</t>
  </si>
  <si>
    <t>01-SSC-0724</t>
  </si>
  <si>
    <t>Dell SonicPoint ACe with PoE Injector, includes 3-Yrs 24x7 Support - SECURE UPGRADE</t>
  </si>
  <si>
    <t>This is Secure Upgrade Promotional Pricing for 6 months</t>
  </si>
  <si>
    <t>A8278658</t>
  </si>
  <si>
    <t>01-SSC-0725</t>
  </si>
  <si>
    <t>Dell SonicPoint ACe w/o PoE Injector 24x7 Support 3YR 4-pack - SECURE UPGRADE</t>
  </si>
  <si>
    <t>A8278659</t>
  </si>
  <si>
    <t>01-SSC-0726</t>
  </si>
  <si>
    <t>Dell SonicPoint ACe w/o PoE Injector 24x7 Support 3YR 8-pack - SECURE UPGRADE</t>
  </si>
  <si>
    <t>A8278660</t>
  </si>
  <si>
    <t>01-SSC-0727</t>
  </si>
  <si>
    <t>Dell SonicPoint ACi with PoE Injector, includes 3-Yrs 24x7 Support - SECURE UPGRADE</t>
  </si>
  <si>
    <t>A8278661</t>
  </si>
  <si>
    <t>01-SSC-0728</t>
  </si>
  <si>
    <t>Dell SonicPoint ACi w/o PoE Injector 24x7 Support 3YR 4-pack - SECURE UPGRADE</t>
  </si>
  <si>
    <t>A8278662</t>
  </si>
  <si>
    <t>01-SSC-0729</t>
  </si>
  <si>
    <t>Dell SonicPoint ACi w/o PoE Injector 24x7 Support 3YR 8-pack - SECURE UPGRADE</t>
  </si>
  <si>
    <t>SRA Secure Upgrade Plus</t>
  </si>
  <si>
    <t>A6866871</t>
  </si>
  <si>
    <t>01-SSC-4478</t>
  </si>
  <si>
    <t>Dell SonicWALL SRA 4600 Secure Upgrade Plus with 24x7 Support (1 Year)</t>
  </si>
  <si>
    <t>A6868735</t>
  </si>
  <si>
    <t>01-SSC-7156</t>
  </si>
  <si>
    <t>Dell SonicWALL SRA 4600 100 User Secure Upgrade Plus 2 Yr Dynamic Support 24x7</t>
  </si>
  <si>
    <t>A6868736</t>
  </si>
  <si>
    <t>01-SSC-7157</t>
  </si>
  <si>
    <t>Dell SonicWALL SRA 4600 100 User Secure Upgrade Plus 3 Yr Dynamic Support 24x7</t>
  </si>
  <si>
    <t>A6866863</t>
  </si>
  <si>
    <t>01-SSC-4477</t>
  </si>
  <si>
    <t>Dell SonicWALL SRA 1600 Secure Upgrade Plus with 24x7 Support (1 Year)</t>
  </si>
  <si>
    <t>A6868737</t>
  </si>
  <si>
    <t>01-SSC-7158</t>
  </si>
  <si>
    <t>Dell SonicWALL SRA 1600 10 User Secure Upgrade Plus 2 Yr Dynamic Support 24x7</t>
  </si>
  <si>
    <t>A6868734</t>
  </si>
  <si>
    <t>01-SSC-7159</t>
  </si>
  <si>
    <t>Dell SonicWALL SRA 1600 10 User Secure Upgrade Plus 3 Yr Dynamic Support 24x7</t>
  </si>
  <si>
    <t>Email Security Secure Upgrade Plus</t>
  </si>
  <si>
    <t>A6869419</t>
  </si>
  <si>
    <t>01-SSC-6839</t>
  </si>
  <si>
    <t>SonicWALL ES 8300 Secure Upgrade Plus (Hardware Only)</t>
  </si>
  <si>
    <t>A7004261</t>
  </si>
  <si>
    <t>01-SSC-6837</t>
  </si>
  <si>
    <t>SonicWALL ES 3300 Secure Upgrade Plus (Hardware Only)</t>
  </si>
  <si>
    <t>A7004262</t>
  </si>
  <si>
    <t>01-SSC-6838</t>
  </si>
  <si>
    <t xml:space="preserve">SonicWALL ES 4300 Secure Upgrade Plus (Hardware Only) </t>
  </si>
  <si>
    <t>A7487620</t>
  </si>
  <si>
    <t>01-SSC-6848</t>
  </si>
  <si>
    <t>SonicWALL Email Security Virtual Appliance Secure Upgrade Plus</t>
  </si>
  <si>
    <t>A7487621</t>
  </si>
  <si>
    <t>01-SSC-5060</t>
  </si>
  <si>
    <t>SonicWALL Hosted Email Security &amp; Dynamic Support 24x7 Secure Upgrade Plus - 10 Users (1 Yr)</t>
  </si>
  <si>
    <t>A7487622</t>
  </si>
  <si>
    <t>01-SSC-5061</t>
  </si>
  <si>
    <t>SonicWALL Hosted Email Security &amp; Dynamic Support 24x7 Secure Upgrade Plus - 25 Users (1 Yr)</t>
  </si>
  <si>
    <t>A7487623</t>
  </si>
  <si>
    <t>01-SSC-5062</t>
  </si>
  <si>
    <t>SonicWALL Hosted Email Security &amp; Dynamic Support 24x7 Secure Upgrade Plus - 50 Users (1 Yr)</t>
  </si>
  <si>
    <t>A7487624</t>
  </si>
  <si>
    <t>01-SSC-5063</t>
  </si>
  <si>
    <t>SonicWALL Hosted Email Security &amp; Dynamic Support 24x7 Secure Upgrade Plus - 100 Users (1 Yr)</t>
  </si>
  <si>
    <t>A7487625</t>
  </si>
  <si>
    <t>01-SSC-5064</t>
  </si>
  <si>
    <t>SonicWALL Hosted Email Security &amp; Dynamic Support 24x7 Secure Upgrade Plus - 250 Users (1 Yr)</t>
  </si>
  <si>
    <t>A7487626</t>
  </si>
  <si>
    <t>01-SSC-5065</t>
  </si>
  <si>
    <t>SonicWALL Hosted Email Security &amp; Dynamic Support 24x7 Secure Upgrade Plus - 500 Users (1 Yr)</t>
  </si>
  <si>
    <t>A7487627</t>
  </si>
  <si>
    <t>01-SSC-5066</t>
  </si>
  <si>
    <t>SonicWALL Hosted Email Security &amp; Dynamic Support 24x7 Secure Upgrade Plus - 750 Users (1 Yr)</t>
  </si>
  <si>
    <t>A7487628</t>
  </si>
  <si>
    <t>01-SSC-5067</t>
  </si>
  <si>
    <t>SonicWALL Hosted Email Security &amp; Dynamic Support 24x7 Secure Upgrade Plus - 1000 Users (1 Yr)</t>
  </si>
  <si>
    <t xml:space="preserve">SonicPoints </t>
  </si>
  <si>
    <t>(SonicPoint-Ni, SonicPoint-Ne, SonicPoint-N Dual Radio)</t>
  </si>
  <si>
    <t>SonicWALL Wireless  Access Points</t>
  </si>
  <si>
    <t>A8104673</t>
  </si>
  <si>
    <t>01-SSC-0868</t>
  </si>
  <si>
    <t>Dell SonicPoint ACe with PoE Injector, includes 1-Yr 24x7 Support</t>
  </si>
  <si>
    <t>A8104674</t>
  </si>
  <si>
    <t>01-SSC-0869</t>
  </si>
  <si>
    <t>Dell SonicPoint ACe with PoE Injector, includes 3-Yrs 24x7 Support</t>
  </si>
  <si>
    <t>A8104675</t>
  </si>
  <si>
    <t>01-SSC-0870</t>
  </si>
  <si>
    <t>Dell SonicPoint ACe with PoE Injector, includes 5-Yrs 24x7 Support</t>
  </si>
  <si>
    <t>A8104682</t>
  </si>
  <si>
    <t>01-SSC-0877</t>
  </si>
  <si>
    <t>Dell SonicPoint ACe w/o PoE Injector 24x7 Support 3YR 4-pack </t>
  </si>
  <si>
    <t>A8104683</t>
  </si>
  <si>
    <t>01-SSC-0878</t>
  </si>
  <si>
    <t>Dell SonicPoint ACe w/o PoE Injector 24x7 Support 3YR 8-pack </t>
  </si>
  <si>
    <t>A8104676</t>
  </si>
  <si>
    <t>01-SSC-0871</t>
  </si>
  <si>
    <t>Dell SonicPoint ACi with PoE Injector, includes 1-Yr 24x7 Support</t>
  </si>
  <si>
    <t>A8104677</t>
  </si>
  <si>
    <t>01-SSC-0872</t>
  </si>
  <si>
    <t>Dell SonicPoint ACi with PoE Injector, includes 3-Yrs 24x7 Support</t>
  </si>
  <si>
    <t>A8104678</t>
  </si>
  <si>
    <t>01-SSC-0873</t>
  </si>
  <si>
    <t>Dell SonicPoint ACi with PoE Injector, includes 5-Yrs 24x7 Support</t>
  </si>
  <si>
    <t>A8104684</t>
  </si>
  <si>
    <t>01-SSC-0879</t>
  </si>
  <si>
    <t>Dell SonicPoint ACi w/o PoE Injector 24x7 Support 3YR 4-pack </t>
  </si>
  <si>
    <t>A8104685</t>
  </si>
  <si>
    <t>01-SSC-0880</t>
  </si>
  <si>
    <t>Dell SonicPoint ACi w/o PoE Injector 24x7 Support 3YR 8-pack </t>
  </si>
  <si>
    <t>A8104679</t>
  </si>
  <si>
    <t>01-SSC-0874</t>
  </si>
  <si>
    <t>Dell SonicPoint N2 with PoE Injector, includes 1-Yr 24x7 Support</t>
  </si>
  <si>
    <t>A8104680</t>
  </si>
  <si>
    <t>01-SSC-0875</t>
  </si>
  <si>
    <t>Dell SonicPoint N2 with PoE Injector, includes 3-Yrs 24x7 Support</t>
  </si>
  <si>
    <t>A8104681</t>
  </si>
  <si>
    <t>01-SSC-0876</t>
  </si>
  <si>
    <t>Dell SonicPoint N2 with PoE Injector, includes 5-Yrs 24x7 Support</t>
  </si>
  <si>
    <t>A8104686</t>
  </si>
  <si>
    <t>01-SSC-0881</t>
  </si>
  <si>
    <t>Dell SonicPoint N2 w/o PoE Injector 24x7 Support 3YR 4-pack </t>
  </si>
  <si>
    <t>A8104687</t>
  </si>
  <si>
    <t>01-SSC-0882</t>
  </si>
  <si>
    <t>Dell SonicPoint N2 w/o PoE Injector 24x7 Support 3YR 8-pack </t>
  </si>
  <si>
    <t>A8104688</t>
  </si>
  <si>
    <t>01-SSC-3987</t>
  </si>
  <si>
    <t>Dell SonicWALL Support for SonicPoint ACe/ACi/N2 (1 year)</t>
  </si>
  <si>
    <t>A8104689</t>
  </si>
  <si>
    <t>01-SSC-3988</t>
  </si>
  <si>
    <t>Dell SonicWALL Support for SonicPoint ACe/ACi/N2 (2 years)</t>
  </si>
  <si>
    <t>A8104690</t>
  </si>
  <si>
    <t>01-SSC-3989</t>
  </si>
  <si>
    <t>Dell SonicWALL Support for SonicPoint ACe/ACi/N2 (3 years)</t>
  </si>
  <si>
    <t>A8104691</t>
  </si>
  <si>
    <t>01-SSC-8562</t>
  </si>
  <si>
    <t>Dell SonicWALL Support for SonicPoint ACe/ACi/N2 (4 years)</t>
  </si>
  <si>
    <t>A8104692</t>
  </si>
  <si>
    <t>01-SSC-8563</t>
  </si>
  <si>
    <t>Dell SonicWALL Support for SonicPoint ACe/ACi/N2 (5 years)</t>
  </si>
  <si>
    <t>A7004192</t>
  </si>
  <si>
    <t>01-SSC-5545</t>
  </si>
  <si>
    <t xml:space="preserve">SonicWALL 1 GbE 802.3at Gigabit PoE Injector </t>
  </si>
  <si>
    <t>This PoE Injector is required For SonicPoint-N Dual Radio.  802.3af PoE injector is not Supported For SonicPoint-N Dual Radio</t>
  </si>
  <si>
    <t>A7004455</t>
  </si>
  <si>
    <t>01-SSC-5546</t>
  </si>
  <si>
    <t>SonicWALL PoE Injector 802.3af Gigabit N</t>
  </si>
  <si>
    <t>WAN Acceleration Enablers</t>
  </si>
  <si>
    <t>SonicWALL WAN Acceleration Enablers</t>
  </si>
  <si>
    <t>A7578204</t>
  </si>
  <si>
    <t>01-SSC-9078</t>
  </si>
  <si>
    <t>SonicWALL WXA 6000 Base Software including 1 Year Software Subscription and Dynamic Support 24x7</t>
  </si>
  <si>
    <t>A7578205</t>
  </si>
  <si>
    <t>01-SSC-9079</t>
  </si>
  <si>
    <t>SonicWALL WXA 6000 Software Subscription and Dynamic Support 24x7 (1-Year)</t>
  </si>
  <si>
    <t>A7578206</t>
  </si>
  <si>
    <t>01-SSC-9039</t>
  </si>
  <si>
    <t>SonicWALL WXA 6000 Software Subscription and Dynamic Support 24x7 (2-Year)</t>
  </si>
  <si>
    <t>A7578207</t>
  </si>
  <si>
    <t>01-SSC-9040</t>
  </si>
  <si>
    <t>SonicWALL WXA 6000 Software Subscription and Dynamic Support 24x7 (3-Year)</t>
  </si>
  <si>
    <t>A7004425</t>
  </si>
  <si>
    <t>01-SSC-9444</t>
  </si>
  <si>
    <t>SonicWALL WXA 5000 Virtual Appliance with (1 Yr) of Software subscription and Dynamic Support 24x7</t>
  </si>
  <si>
    <t>SonicWALL WXA 5000 with (1 Yr) of Software subscription and Dynamic Support 24x7</t>
  </si>
  <si>
    <t>A7487629</t>
  </si>
  <si>
    <t>01-SSC-9455</t>
  </si>
  <si>
    <t>SonicWALL WXA 5000 Virtual Appliance Software Subscription and Dynamic Support 24x7 (1 Yr)</t>
  </si>
  <si>
    <t>A7487630</t>
  </si>
  <si>
    <t>01-SSC-9456</t>
  </si>
  <si>
    <t>SonicWALL WXA 5000 Virtual Appliance Software Subscription and Dynamic Support 24x7 (2 Yr)</t>
  </si>
  <si>
    <t>A7487631</t>
  </si>
  <si>
    <t>01-SSC-9457</t>
  </si>
  <si>
    <t>SonicWALL WXA 5000 Virtual Appliance Software Subscription and Dynamic Support 24x7 (3 Yr)</t>
  </si>
  <si>
    <t>A7004424</t>
  </si>
  <si>
    <t>01-SSC-9442</t>
  </si>
  <si>
    <t>SonicWALL WXA 4000 with (1 Yr) of Dynamic Support 24x7</t>
  </si>
  <si>
    <t>A7004423</t>
  </si>
  <si>
    <t>01-SSC-9440</t>
  </si>
  <si>
    <t>SonicWALL WXA 2000 with (1 Yr) of Dynamic Support 24x7</t>
  </si>
  <si>
    <t>A7486999</t>
  </si>
  <si>
    <t>01-SSC-9452</t>
  </si>
  <si>
    <t>SonicWALL Dynamic Support 24x7 For WXA 4000 (1 Yr)</t>
  </si>
  <si>
    <t>SonicWALL Dynamic Support 24x7 For The WXA 4000 provides 24x7 phone, email and Web-based Support and firmware updates</t>
  </si>
  <si>
    <t>A7487000</t>
  </si>
  <si>
    <t>01-SSC-9453</t>
  </si>
  <si>
    <t xml:space="preserve">SonicWALL Dynamic Support 24x7 For WXA 4000 (2 Yr) </t>
  </si>
  <si>
    <t>A7487001</t>
  </si>
  <si>
    <t>01-SSC-9454</t>
  </si>
  <si>
    <t xml:space="preserve">SonicWALL Dynamic Support 24x7  For WXA 4000 (3 Yr) </t>
  </si>
  <si>
    <t>A7487002</t>
  </si>
  <si>
    <t>01-SSC-9449</t>
  </si>
  <si>
    <t>SonicWALL Dynamic Support 24x7 For WXA 2000 (1 Yr)</t>
  </si>
  <si>
    <t>SonicWALL Dynamic Support 24x7 For The WXA 2000 provides 24x7 phone, email and Web-based Support and firmware updates</t>
  </si>
  <si>
    <t>A7487003</t>
  </si>
  <si>
    <t>01-SSC-9450</t>
  </si>
  <si>
    <t>SonicWALL Dynamic Support 24x7 For WXA 2000 (2 Yr)</t>
  </si>
  <si>
    <t>A7487004</t>
  </si>
  <si>
    <t>01-SSC-9451</t>
  </si>
  <si>
    <t>SonicWALL Dynamic Support 24x7 For WXA 2000 (3 Yr)</t>
  </si>
  <si>
    <t>A7487005</t>
  </si>
  <si>
    <t>01-SSC-9438</t>
  </si>
  <si>
    <t>SonicWALL WXA 500 Software with (1 Yr) of Software subscription and Dynamic Support 24x7</t>
  </si>
  <si>
    <t>SonicWALL WXA 500 Live CD with (1 Yr) of Software subscription and Dynamic Support 24x7</t>
  </si>
  <si>
    <t>A7487006</t>
  </si>
  <si>
    <t>01-SSC-9446</t>
  </si>
  <si>
    <t>SonicWALL WXA 500 Software Subscription and Dynamic Support 24x7 (1 Yr)</t>
  </si>
  <si>
    <t>SonicWALL WXA 500 Live CD Software Subscription and Dynamic Support 24x7 (1 Yr)</t>
  </si>
  <si>
    <t>A7487007</t>
  </si>
  <si>
    <t>01-SSC-9447</t>
  </si>
  <si>
    <t>SonicWALL WXA 500 Software Subscription and Dynamic Support 24x7 (2 Yr)</t>
  </si>
  <si>
    <t>SonicWALL WXA 500 Live CD Software Subscription and Dynamic Support 24x7 (2 Yr)</t>
  </si>
  <si>
    <t>A7487008</t>
  </si>
  <si>
    <t>01-SSC-9448</t>
  </si>
  <si>
    <t>SonicWALL WXA 500 Software Subscription and Dynamic Support 24x7 (3 Yr)</t>
  </si>
  <si>
    <t>SonicWALL WXA 500 Live CD Software Subscription and Dynamic Support 24x7 (3 Yr)</t>
  </si>
  <si>
    <t>A7487009</t>
  </si>
  <si>
    <t>01-SSC-7160</t>
  </si>
  <si>
    <t>Dell SonicWALL WAN Acceleration Client Add 1 Concurrent User</t>
  </si>
  <si>
    <t>Requires SonicOS 5.9 and higher</t>
  </si>
  <si>
    <t>A7487010</t>
  </si>
  <si>
    <t>01-SSC-7161</t>
  </si>
  <si>
    <t>Dell SonicWALL WAN Acceleration Client Add 5 Concurrent Users</t>
  </si>
  <si>
    <t>A7487011</t>
  </si>
  <si>
    <t>01-SSC-7162</t>
  </si>
  <si>
    <t>Dell SonicWALL WAN Acceleration Client Add 10 Concurrent Users</t>
  </si>
  <si>
    <t>A7487012</t>
  </si>
  <si>
    <t>01-SSC-7163</t>
  </si>
  <si>
    <t>Dell SonicWALL WAN Acceleration Client Add 25 Concurrent Users</t>
  </si>
  <si>
    <t>A7487013</t>
  </si>
  <si>
    <t>01-SSC-7164</t>
  </si>
  <si>
    <t>Dell SonicWALL WAN Acceleration Client Add 50 Concurrent Users</t>
  </si>
  <si>
    <t>A7487014</t>
  </si>
  <si>
    <t>01-SSC-7165</t>
  </si>
  <si>
    <t>Dell SonicWALL WAN Acceleration Client Add 100 Concurrent Users</t>
  </si>
  <si>
    <t>A8179296</t>
  </si>
  <si>
    <t>01-SSC-0859</t>
  </si>
  <si>
    <t>Dell SonicWALL WXA Software Clustering License 10,000 Connections 1 Year</t>
  </si>
  <si>
    <t>This SKU includes (24x7) support for 1 Year</t>
  </si>
  <si>
    <t>A8179297</t>
  </si>
  <si>
    <t>01-SSC-0860</t>
  </si>
  <si>
    <t>Dell SonicWALL WXA Software Clustering License 10,000 Connections 2 Years</t>
  </si>
  <si>
    <t>This SKU includes (24x7) support for 2 Years</t>
  </si>
  <si>
    <t>A8179298</t>
  </si>
  <si>
    <t>01-SSC-0861</t>
  </si>
  <si>
    <t>Dell SonicWALL WXA Software Clustering License 10,000 Connections 3 Years</t>
  </si>
  <si>
    <t>This SKU includes (24x7) support for 3 Years</t>
  </si>
  <si>
    <t>A8179299</t>
  </si>
  <si>
    <t>01-SSC-0862</t>
  </si>
  <si>
    <t>Dell SonicWALL WXA Software Clustering License 20,000 Connections 1 Year</t>
  </si>
  <si>
    <t>A8179300</t>
  </si>
  <si>
    <t>01-SSC-0863</t>
  </si>
  <si>
    <t>Dell SonicWALL WXA Software Clustering License 20,000 Connections 2 Years</t>
  </si>
  <si>
    <t>A8179301</t>
  </si>
  <si>
    <t>01-SSC-0864</t>
  </si>
  <si>
    <t>Dell SonicWALL WXA Software Clustering License 20,000 Connections 3 Years</t>
  </si>
  <si>
    <t xml:space="preserve"> SonicWALL Analyzer Reporting Software </t>
  </si>
  <si>
    <t>SonicWALL Analyzer Software</t>
  </si>
  <si>
    <t xml:space="preserve"> SONICWALL ANALYZER REPORTING SOFTWARE FOR THE CDP 110, CDP 210 and CDP 1440i</t>
  </si>
  <si>
    <t xml:space="preserve">SonicWALL Scrutinizer </t>
  </si>
  <si>
    <t>SonicWALL Scrutinizer with Flow Analytics Module</t>
  </si>
  <si>
    <t>A7487015</t>
  </si>
  <si>
    <t>01-SSC-4002</t>
  </si>
  <si>
    <t>SonicWALL Scrutinizer with Flow Analytics Module Software License For Up To 5 Node (includes one year of 24x7 Software Support)</t>
  </si>
  <si>
    <t>SonicWALL Scrutinizer is a multi-vendor, application traffic flow analytics visualization &amp; Reporting tool: 5 Node</t>
  </si>
  <si>
    <t>A7487016</t>
  </si>
  <si>
    <t>01-SSC-4003</t>
  </si>
  <si>
    <t>SonicWALL Scrutinizer with Flow Analytics Module Software License For Up To 25 Node (includes one year of 24x7 Software Support)</t>
  </si>
  <si>
    <t>SonicWALL Scrutinizer is a multi-vendor, application traffic flow analytics visualization &amp; Reporting tool: 25 Node</t>
  </si>
  <si>
    <t>A7487017</t>
  </si>
  <si>
    <t>01-SSC-0335</t>
  </si>
  <si>
    <t>SonicWALL Scrutinizer with Flow Analytics Module software license for up to 50 nodes (includes one year of 24x7 Software Support)</t>
  </si>
  <si>
    <t>SonicWALL Scrutinizer is a multi-vendor, application traffic flow analytics visualization &amp; Reporting tool: 50 Node</t>
  </si>
  <si>
    <t>A7487018</t>
  </si>
  <si>
    <t>01-SSC-0336</t>
  </si>
  <si>
    <t>SonicWALL Scrutinizer with Flow Analytics Module software license for up to 100 nodes (includes one year of 24x7 Software Support)</t>
  </si>
  <si>
    <t>SonicWALL Scrutinizer is a multi-vendor, application traffic flow analytics visualization &amp; Reporting tool: 100 Node</t>
  </si>
  <si>
    <t>A7487019</t>
  </si>
  <si>
    <t>01-SSC-0337</t>
  </si>
  <si>
    <t>SonicWALL Scrutinizer with Flow Analytics Module software license for up to 150 nodes (includes one year of 24x7 Software Support)</t>
  </si>
  <si>
    <t>SonicWALL Scrutinizer is a multi-vendor, application traffic flow analytics visualization &amp; Reporting tool: 150 Node</t>
  </si>
  <si>
    <t>A7487020</t>
  </si>
  <si>
    <t>01-SSC-2906</t>
  </si>
  <si>
    <t>SonicWALL Scrutinizer with Flow Analytics Module Software License For Up To 250 Nodes (includes one year of 24x7 Software Support)</t>
  </si>
  <si>
    <t>SonicWALL Scrutinizer is a multi-vendor, application traffic flow analytics visualization &amp; Reporting tool: 250 Node</t>
  </si>
  <si>
    <t>A7487021</t>
  </si>
  <si>
    <t>01-SSC-2907</t>
  </si>
  <si>
    <t>SonicWALL Scrutinizer with Flow Analytics Module Software License For Up To 500 Nodes (includes one year of 24x7 Software Support)</t>
  </si>
  <si>
    <t>SonicWALL Scrutinizer is a multi-vendor, application traffic flow analytics visualization &amp; Reporting tool: 500 Node</t>
  </si>
  <si>
    <t>SonicWALL Scrutinizer Virtual Appliance with Flow Analytics Module</t>
  </si>
  <si>
    <t>A7487022</t>
  </si>
  <si>
    <t>01-SSC-3443</t>
  </si>
  <si>
    <t>SonicWALL Scrutinizer Virtual Appliance with Flow Analytics Module Software License For Up To 5 Nodes (includes one year of 24x7 Software Support)</t>
  </si>
  <si>
    <t>Flow Analytics provides real-time behavior analysis on all flows with next generation network traffic monitoring metrics</t>
  </si>
  <si>
    <t>A7487023</t>
  </si>
  <si>
    <t>01-SSC-3765</t>
  </si>
  <si>
    <t>SonicWALL Scrutinizer Virtual Appliance with Flow Analytics Module Software License For Up To 25 Nodes (includes one year of 24x7 Software Support)</t>
  </si>
  <si>
    <t>A7487024</t>
  </si>
  <si>
    <t>01-SSC-3766</t>
  </si>
  <si>
    <t>SonicWALL Scrutinizer Virtual Appliance with Flow Analytics Module Software License For Up To 50 Nodes (includes one year of 24x7 Software Support)</t>
  </si>
  <si>
    <t>A7487025</t>
  </si>
  <si>
    <t>01-SSC-3767</t>
  </si>
  <si>
    <t>SonicWALL Scrutinizer Virtual Appliance with Flow Analytics Module Software License For Up To 100 Nodes (includes one year of 24x7 Software Support)</t>
  </si>
  <si>
    <t>A7487026</t>
  </si>
  <si>
    <t>01-SSC-3768</t>
  </si>
  <si>
    <t>SonicWALL Scrutinizer Virtual Appliance with Flow Analytics Module Software License For Up To 150 Nodes (includes one year of 24x7 Software Support)</t>
  </si>
  <si>
    <t>A7487027</t>
  </si>
  <si>
    <t>01-SSC-3769</t>
  </si>
  <si>
    <t>SonicWALL Scrutinizer Virtual Appliance with Flow Analytics Module Software License For Up To 250 Nodes (includes one year of 24x7 Software Support)</t>
  </si>
  <si>
    <t>A7487028</t>
  </si>
  <si>
    <t>01-SSC-3770</t>
  </si>
  <si>
    <t>SonicWALL Scrutinizer Virtual Appliance with Flow Analytics Module Software License For Up To 500 Nodes (includes one year of 24x7 Software Support)</t>
  </si>
  <si>
    <t>A7487029</t>
  </si>
  <si>
    <t>01-SSC-3771</t>
  </si>
  <si>
    <t>SonicWALL Scrutinizer Virtual Appliance with Flow Analytics Module Software License For Up To 1000 Nodes (includes one year of 24x7 Software Support)</t>
  </si>
  <si>
    <t>A7487030</t>
  </si>
  <si>
    <t>01-SSC-3772</t>
  </si>
  <si>
    <t>SonicWALL Scrutinizer Virtual Appliance with Flow Analytics Module Software License For Up To 2500 Nodes (includes one year of 24x7 Software Support)</t>
  </si>
  <si>
    <t>Add-On Modules</t>
  </si>
  <si>
    <t>A7487031</t>
  </si>
  <si>
    <t>01-SSC-3773</t>
  </si>
  <si>
    <t>SonicWALL Scrutinizer Advanced Reporting Module software license For Up To 5 Nodes (includes one year of 24x7 Software Support)</t>
  </si>
  <si>
    <t>Advanced reports provide application aware details such as  packet loss, latency, jitter and URLs on network connections</t>
  </si>
  <si>
    <t>A7487032</t>
  </si>
  <si>
    <t>01-SSC-3774</t>
  </si>
  <si>
    <t>SonicWALL Scrutinizer Advanced Reporting Module software license For Up To 25 Nodes (includes one year of 24x7 Software Support)</t>
  </si>
  <si>
    <t>A7487033</t>
  </si>
  <si>
    <t>01-SSC-3775</t>
  </si>
  <si>
    <t>SonicWALL Scrutinizer Advanced Reporting Module software license For Up To 50 Nodes (includes one year of 24x7 Software Support)</t>
  </si>
  <si>
    <t>A7487034</t>
  </si>
  <si>
    <t>01-SSC-3776</t>
  </si>
  <si>
    <t>SonicWALL Scrutinizer Advanced Reporting Module software license For Up To 100 Nodes (includes one year of 24x7 Software Support)</t>
  </si>
  <si>
    <t>A7487035</t>
  </si>
  <si>
    <t>01-SSC-3777</t>
  </si>
  <si>
    <t>SonicWALL Scrutinizer Advanced Reporting Module software license For Up To 150 Nodes (includes one year of 24x7 Software Support)</t>
  </si>
  <si>
    <t>A7487036</t>
  </si>
  <si>
    <t>01-SSC-3778</t>
  </si>
  <si>
    <t>SonicWALL Scrutinizer Advanced Reporting Module software license For Up To 250 Nodes (includes one year of 24x7 Software Support)</t>
  </si>
  <si>
    <t>A7487037</t>
  </si>
  <si>
    <t>01-SSC-3779</t>
  </si>
  <si>
    <t>SonicWALL Scrutinizer Advanced Reporting Module software license For Up To 500 Nodes (includes one year of 24x7 Software Support)</t>
  </si>
  <si>
    <t>A7487038</t>
  </si>
  <si>
    <t>01-SSC-3780</t>
  </si>
  <si>
    <t>SonicWALL Scrutinizer Advanced Reporting Module software license For Up To 1000 Nodes (includes one year of 24x7 Software Support)</t>
  </si>
  <si>
    <t>A7487039</t>
  </si>
  <si>
    <t>01-SSC-3781</t>
  </si>
  <si>
    <t>SonicWALL Scrutinizer Advanced Reporting Module software license For Up To 2500 Nodes (includes one year of 24x7 Software Support)</t>
  </si>
  <si>
    <t>A7487040</t>
  </si>
  <si>
    <t>01-SSC-3782</t>
  </si>
  <si>
    <t>SonicWALL Scrutinizer Multi-Tenancy Module software license For Up To 5 Nodes (includes one year of 24x7 Software Support)</t>
  </si>
  <si>
    <t>Provides the  flexibility to deliver a controlled, secure, and segregated reporting experience per customer or user</t>
  </si>
  <si>
    <t>A7487041</t>
  </si>
  <si>
    <t>01-SSC-3783</t>
  </si>
  <si>
    <t>SonicWALL Scrutinizer Multi-Tenancy Module software license For Up To 25 Nodes (includes one year of 24x7 Software Support)</t>
  </si>
  <si>
    <t>A7487042</t>
  </si>
  <si>
    <t>01-SSC-3784</t>
  </si>
  <si>
    <t>SonicWALL Scrutinizer Multi-Tenancy Module software license For Up To 50 Nodes (includes one year of 24x7 Software Support)</t>
  </si>
  <si>
    <t>A7487043</t>
  </si>
  <si>
    <t>01-SSC-3785</t>
  </si>
  <si>
    <t>SonicWALL Scrutinizer Multi-Tenancy Module software license For Up To 100 Nodes (includes one year of 24x7 Software Support)</t>
  </si>
  <si>
    <t>A7487044</t>
  </si>
  <si>
    <t>01-SSC-3786</t>
  </si>
  <si>
    <t>SonicWALL Scrutinizer Multi-Tenancy Module software license For Up To 150 Nodes (includes one year of 24x7 Software Support)</t>
  </si>
  <si>
    <t>A7487045</t>
  </si>
  <si>
    <t>01-SSC-3787</t>
  </si>
  <si>
    <t>SonicWALL Scrutinizer Multi-Tenancy Module software license For Up To 250 Nodes (includes one year of 24x7 Software Support)</t>
  </si>
  <si>
    <t>A7487046</t>
  </si>
  <si>
    <t>01-SSC-3788</t>
  </si>
  <si>
    <t>SonicWALL Scrutinizer Multi-Tenancy Module software license For Up To 500 Nodes (includes one year of 24x7 Software Support)</t>
  </si>
  <si>
    <t>A7487047</t>
  </si>
  <si>
    <t>01-SSC-3789</t>
  </si>
  <si>
    <t>SonicWALL Scrutinizer Multi-Tenancy Module software license For Up To 1000 Nodes (includes one year of 24x7 Software Support)</t>
  </si>
  <si>
    <t>A7487048</t>
  </si>
  <si>
    <t>01-SSC-3790</t>
  </si>
  <si>
    <t>SonicWALL Scrutinizer Multi-Tenancy Module software license For Up To 2500 Nodes (includes one year of 24x7 Software Support)</t>
  </si>
  <si>
    <t>Node Upgrade Options</t>
  </si>
  <si>
    <t>A7487049</t>
  </si>
  <si>
    <t>01-SSC-4401</t>
  </si>
  <si>
    <t>SonicWALL Scrutinizer with Flow Analytics Module From 5 To 25 nodes software upgrade</t>
  </si>
  <si>
    <t>License to Upgrade a 5 node Scrutinizer with Flow Analytics Module softwre License to a 25 node License.</t>
  </si>
  <si>
    <t>A7487050</t>
  </si>
  <si>
    <t>01-SSC-0339</t>
  </si>
  <si>
    <t>SonicWALL Scrutinizer with Flow Analytics Module from 5 to 50 nodes software upgrade</t>
  </si>
  <si>
    <t>License to Upgrade a 5 node Scrutinizer with Flow Analytics Module software License to a 50 node License.</t>
  </si>
  <si>
    <t>A7487051</t>
  </si>
  <si>
    <t>01-SSC-0340</t>
  </si>
  <si>
    <t>SonicWALL Scrutinizer with Flow Analytics Module from 5 to 100 nodes software upgrade</t>
  </si>
  <si>
    <t>License to Upgrade a 5 node Scrutinizer with Flow Analytics Module software License to a 100 node License.</t>
  </si>
  <si>
    <t>A7487052</t>
  </si>
  <si>
    <t>01-SSC-0338</t>
  </si>
  <si>
    <t>SonicWALL Scrutinizer with Flow Analytics Module from 5 to 150 nodes software upgrade</t>
  </si>
  <si>
    <t>License to Upgrade a 5 node Scrutinizer with Flow Analytics Module software License to a 150 node License.</t>
  </si>
  <si>
    <t>A7487053</t>
  </si>
  <si>
    <t>01-SSC-3791</t>
  </si>
  <si>
    <t>SonicWALL Scrutinizer with Flow Analytics Module from 5 to 250 Nodes software Upgrade</t>
  </si>
  <si>
    <t>License to Upgrade a 5 node Scrutinizer with Flow Analytics Module software License to a 250 node License.</t>
  </si>
  <si>
    <t>A7487054</t>
  </si>
  <si>
    <t>01-SSC-0355</t>
  </si>
  <si>
    <t>SonicWALL Scrutinizer with Flow Analytics Module from 25 to 50 nodes software upgrade</t>
  </si>
  <si>
    <t>License to Upgrade a 25 node Scrutinizer with Flow Analytics Module Software License to an 50 Node License.</t>
  </si>
  <si>
    <t>A7487055</t>
  </si>
  <si>
    <t>01-SSC-0356</t>
  </si>
  <si>
    <t>SonicWALL Scrutinizer with Flow Analytics Module from 25 to 100 nodes software upgrade</t>
  </si>
  <si>
    <t>License to Upgrade a 25 node Scrutinizer with Flow Analytics Module Software License to an 100 Node License.</t>
  </si>
  <si>
    <t>A7487056</t>
  </si>
  <si>
    <t>01-SSC-0357</t>
  </si>
  <si>
    <t>SonicWALL Scrutinizer with Flow Analytics Module from 25 to 150 nodes software upgrade</t>
  </si>
  <si>
    <t>License to Upgrade a 25 node Scrutinizer with Flow Analytics Module Software License to an 150 Node License.</t>
  </si>
  <si>
    <t>A7487057</t>
  </si>
  <si>
    <t>01-SSC-3792</t>
  </si>
  <si>
    <t>SonicWALL Scrutinizer with Flow Analytics Module from 25 to 250 Nodes software Upgrade</t>
  </si>
  <si>
    <t>License to Upgrade a 25 node Scrutinizer with Flow Analytics Module Software License to an 250 Node License.</t>
  </si>
  <si>
    <t>A7487058</t>
  </si>
  <si>
    <t>01-SSC-0358</t>
  </si>
  <si>
    <t>SonicWALL Scrutinizer with Flow Analytics Module from 50 to 100 nodes software upgrade</t>
  </si>
  <si>
    <t>License to Upgrade a 50 node Scrutinizer with Flow Analytics Module software License to a 100 node License.</t>
  </si>
  <si>
    <t>A7487059</t>
  </si>
  <si>
    <t>01-SSC-0359</t>
  </si>
  <si>
    <t>SonicWALL Scrutinizer with Flow Analytics Module from 50 to 150 nodes software upgrade</t>
  </si>
  <si>
    <t>License to Upgrade a 50 node Scrutinizer with Flow Analytics Module software License to a 150 node License.</t>
  </si>
  <si>
    <t>A7487060</t>
  </si>
  <si>
    <t>01-SSC-3793</t>
  </si>
  <si>
    <t>SonicWALL Scrutinizer with Flow Analytics Module from 50 to 250 Nodes software Upgrade</t>
  </si>
  <si>
    <t>License to Upgrade a 50 node Scrutinizer with Flow Analytics Module software License to a 250 node License.</t>
  </si>
  <si>
    <t>A7487061</t>
  </si>
  <si>
    <t>01-SSC-0399</t>
  </si>
  <si>
    <t>SonicWALL Scrutinizer with Flow Analytics Module from 100 to 150 nodes software upgrade</t>
  </si>
  <si>
    <t>License to Upgrade a 100 node Scrutinizer with Flow Analytics Module software License to a 150 node License.</t>
  </si>
  <si>
    <t>A7487062</t>
  </si>
  <si>
    <t>01-SSC-3794</t>
  </si>
  <si>
    <t>SonicWALL Scrutinizer with Flow Analytics Module from 100 to 250 Nodes software Upgrade</t>
  </si>
  <si>
    <t>License to Upgrade a 100 node Scrutinizer with Flow Analytics Module software License to a 250 node License.</t>
  </si>
  <si>
    <t>A7487063</t>
  </si>
  <si>
    <t>01-SSC-3795</t>
  </si>
  <si>
    <t>SonicWALL Scrutinizer with Flow Analytics Module from 150 to 250 Nodes software Upgrade</t>
  </si>
  <si>
    <t>License to Upgrade a 150 node Scrutinizer with Flow Analytics Module software License to a 250 node License.</t>
  </si>
  <si>
    <t>A7487064</t>
  </si>
  <si>
    <t>01-SSC-3796</t>
  </si>
  <si>
    <t>SonicWALL Scrutinizer Virtual Appliance with Flow Analytics Module software upgrade from 5 to 25 Nodes</t>
  </si>
  <si>
    <t>A7487065</t>
  </si>
  <si>
    <t>01-SSC-3797</t>
  </si>
  <si>
    <t>SonicWALL Scrutinizer Virtual Appliance with Flow Analytics Module software upgrade from 5 to 50 Nodes</t>
  </si>
  <si>
    <t>A7487066</t>
  </si>
  <si>
    <t>01-SSC-3798</t>
  </si>
  <si>
    <t>SonicWALL Scrutinizer Virtual Appliance with Flow Analytics Module software upgrade from 5 to 100 Nodes</t>
  </si>
  <si>
    <t>A7487067</t>
  </si>
  <si>
    <t>01-SSC-3799</t>
  </si>
  <si>
    <t>SonicWALL Scrutinizer Virtual Appliance with Flow Analytics Module software upgrade from 5 to 150 Nodes</t>
  </si>
  <si>
    <t>A7487068</t>
  </si>
  <si>
    <t>01-SSC-3890</t>
  </si>
  <si>
    <t>SonicWALL Scrutinizer Virtual Appliance with Flow Analytics Module software upgrade from 5 to 250 Nodes</t>
  </si>
  <si>
    <t>A7487069</t>
  </si>
  <si>
    <t>01-SSC-3891</t>
  </si>
  <si>
    <t>SonicWALL Scrutinizer Virtual Appliance with Flow Analytics Module software upgrade from 25 to 50 Nodes</t>
  </si>
  <si>
    <t>A7487070</t>
  </si>
  <si>
    <t>01-SSC-3892</t>
  </si>
  <si>
    <t>SonicWALL Scrutinizer Virtual Appliance with Flow Analytics Module software upgrade from 25 to 100 Nodes</t>
  </si>
  <si>
    <t>A7487071</t>
  </si>
  <si>
    <t>01-SSC-3893</t>
  </si>
  <si>
    <t>SonicWALL Scrutinizer Virtual Appliance with Flow Analytics Module software upgrade from 25 to 150 Nodes</t>
  </si>
  <si>
    <t>A7487072</t>
  </si>
  <si>
    <t>01-SSC-3894</t>
  </si>
  <si>
    <t>SonicWALL Scrutinizer Virtual Appliance with Flow Analytics Module software upgrade from 25 to 250 Nodes</t>
  </si>
  <si>
    <t>A7487073</t>
  </si>
  <si>
    <t>01-SSC-3895</t>
  </si>
  <si>
    <t>SonicWALL Scrutinizer Virtual Appliance with Flow Analytics Module software upgrade from 50 to 100 Nodes</t>
  </si>
  <si>
    <t>A7487074</t>
  </si>
  <si>
    <t>01-SSC-3896</t>
  </si>
  <si>
    <t>SonicWALL Scrutinizer Virtual Appliance with Flow Analytics Module software upgrade from 50 to 150 Nodes</t>
  </si>
  <si>
    <t>A7487075</t>
  </si>
  <si>
    <t>01-SSC-3897</t>
  </si>
  <si>
    <t>SonicWALL Scrutinizer Virtual Appliance with Flow Analytics Module software upgrade from 50 to 250 Nodes</t>
  </si>
  <si>
    <t>A7487076</t>
  </si>
  <si>
    <t>01-SSC-3898</t>
  </si>
  <si>
    <t>SonicWALL Scrutinizer Virtual Appliance with Flow Analytics Module software upgrade from 100 to 150 Nodes</t>
  </si>
  <si>
    <t>A7487077</t>
  </si>
  <si>
    <t>01-SSC-3899</t>
  </si>
  <si>
    <t>SonicWALL Scrutinizer Virtual Appliance with Flow Analytics Module software upgrade from 100 to 250 Nodes</t>
  </si>
  <si>
    <t>A7487078</t>
  </si>
  <si>
    <t>01-SSC-3900</t>
  </si>
  <si>
    <t>SonicWALL Scrutinizer Virtual Appliance with Flow Analytics Module software upgrade from 150 to 250 Nodes</t>
  </si>
  <si>
    <t>A7487079</t>
  </si>
  <si>
    <t>01-SSC-3901</t>
  </si>
  <si>
    <t>SonicWALL Scrutinizer Advanced Reporting Module software upgrade from 5 to 25 Nodes</t>
  </si>
  <si>
    <t>A7487080</t>
  </si>
  <si>
    <t>01-SSC-3902</t>
  </si>
  <si>
    <t>SonicWALL Scrutinizer Advanced Reporting Module software upgrade from 5 to 50 Nodes</t>
  </si>
  <si>
    <t>A7487081</t>
  </si>
  <si>
    <t>01-SSC-3903</t>
  </si>
  <si>
    <t>SonicWALL Scrutinizer Advanced Reporting Module software upgrade from 5 to 100 Nodes</t>
  </si>
  <si>
    <t>A7487082</t>
  </si>
  <si>
    <t>01-SSC-3904</t>
  </si>
  <si>
    <t>SonicWALL Scrutinizer Advanced Reporting Module software upgrade from 5 to 150 Nodes</t>
  </si>
  <si>
    <t>A7487083</t>
  </si>
  <si>
    <t>01-SSC-3905</t>
  </si>
  <si>
    <t>SonicWALL Scrutinizer Advanced Reporting Module software upgrade from 5 to 250 Nodes</t>
  </si>
  <si>
    <t>A7487084</t>
  </si>
  <si>
    <t>01-SSC-3906</t>
  </si>
  <si>
    <t>SonicWALL Scrutinizer Advanced Reporting Module software upgrade from 25 to 50 Nodes</t>
  </si>
  <si>
    <t>A7487085</t>
  </si>
  <si>
    <t>01-SSC-3907</t>
  </si>
  <si>
    <t>SonicWALL Scrutinizer Advanced Reporting Module software upgrade from 25 to 100 Nodes</t>
  </si>
  <si>
    <t>A7487086</t>
  </si>
  <si>
    <t>01-SSC-3908</t>
  </si>
  <si>
    <t>SonicWALL Scrutinizer Advanced Reporting Module software upgrade from 25 to 150 Nodes</t>
  </si>
  <si>
    <t>A7487087</t>
  </si>
  <si>
    <t>01-SSC-3909</t>
  </si>
  <si>
    <t>SonicWALL Scrutinizer Advanced Reporting Module software upgrade from 25 to 250 Nodes</t>
  </si>
  <si>
    <t>A7487088</t>
  </si>
  <si>
    <t>01-SSC-3910</t>
  </si>
  <si>
    <t>SonicWALL Scrutinizer Advanced Reporting Module software upgrade from 50 to 100 Nodes</t>
  </si>
  <si>
    <t>A7487089</t>
  </si>
  <si>
    <t>01-SSC-3911</t>
  </si>
  <si>
    <t>SonicWALL Scrutinizer Advanced Reporting Module software upgrade from 50 to 150 Nodes</t>
  </si>
  <si>
    <t>A7487090</t>
  </si>
  <si>
    <t>01-SSC-3912</t>
  </si>
  <si>
    <t>SonicWALL Scrutinizer Advanced Reporting Module software upgrade from 50 to 250 Nodes</t>
  </si>
  <si>
    <t>A7487091</t>
  </si>
  <si>
    <t>01-SSC-3913</t>
  </si>
  <si>
    <t>SonicWALL Scrutinizer Advanced Reporting Module software upgrade from 100 to 150 Nodes</t>
  </si>
  <si>
    <t>A7487092</t>
  </si>
  <si>
    <t>01-SSC-3914</t>
  </si>
  <si>
    <t>SonicWALL Scrutinizer Advanced Reporting Module software upgrade from 100 to 250 Nodes</t>
  </si>
  <si>
    <t>A7487093</t>
  </si>
  <si>
    <t>01-SSC-3915</t>
  </si>
  <si>
    <t>SonicWALL Scrutinizer Advanced Reporting Module software upgrade from 150 to 250 Nodes</t>
  </si>
  <si>
    <t>A7487094</t>
  </si>
  <si>
    <t>01-SSC-3916</t>
  </si>
  <si>
    <t>SonicWALL Scrutinizer Multi-Tenancy Module software upgrade from 5 to 25 Nodes</t>
  </si>
  <si>
    <t>A7487095</t>
  </si>
  <si>
    <t>01-SSC-3917</t>
  </si>
  <si>
    <t>SonicWALL Scrutinizer Multi-Tenancy Module software upgrade from 5 to 50 Nodes</t>
  </si>
  <si>
    <t>A7487096</t>
  </si>
  <si>
    <t>01-SSC-3918</t>
  </si>
  <si>
    <t>SonicWALL Scrutinizer Multi-Tenancy Module software upgrade from 5 to 100 Nodes</t>
  </si>
  <si>
    <t>A7487097</t>
  </si>
  <si>
    <t>01-SSC-3919</t>
  </si>
  <si>
    <t>SonicWALL Scrutinizer Multi-Tenancy Module software upgrade from 5 to 150 Nodes</t>
  </si>
  <si>
    <t>A7487098</t>
  </si>
  <si>
    <t>01-SSC-3920</t>
  </si>
  <si>
    <t>SonicWALL Scrutinizer Multi-Tenancy Module software upgrade from 5 to 250 Nodes</t>
  </si>
  <si>
    <t>A7487099</t>
  </si>
  <si>
    <t>01-SSC-3921</t>
  </si>
  <si>
    <t>SonicWALL Scrutinizer Multi-Tenancy Module software upgrade from 25 to 50 Nodes</t>
  </si>
  <si>
    <t>A7487100</t>
  </si>
  <si>
    <t>01-SSC-3922</t>
  </si>
  <si>
    <t>SonicWALL Scrutinizer Multi-Tenancy Module software upgrade from 25 to 100 Nodes</t>
  </si>
  <si>
    <t>A7487101</t>
  </si>
  <si>
    <t>01-SSC-3923</t>
  </si>
  <si>
    <t>SonicWALL Scrutinizer Multi-Tenancy Module software upgrade from 25 to 150 Nodes</t>
  </si>
  <si>
    <t>A7487102</t>
  </si>
  <si>
    <t>01-SSC-3924</t>
  </si>
  <si>
    <t>SonicWALL Scrutinizer Multi-Tenancy Module software upgrade from 25 to 250 Nodes</t>
  </si>
  <si>
    <t>A7487103</t>
  </si>
  <si>
    <t>01-SSC-3925</t>
  </si>
  <si>
    <t>SonicWALL Scrutinizer Multi-Tenancy Module software upgrade from 50 to 100 Nodes</t>
  </si>
  <si>
    <t>A7487104</t>
  </si>
  <si>
    <t>01-SSC-3926</t>
  </si>
  <si>
    <t>SonicWALL Scrutinizer Multi-Tenancy Module software upgrade from 50 to 150 Nodes</t>
  </si>
  <si>
    <t>A7487105</t>
  </si>
  <si>
    <t>01-SSC-3927</t>
  </si>
  <si>
    <t>SonicWALL Scrutinizer Multi-Tenancy Module software upgrade from 50 to 250 Nodes</t>
  </si>
  <si>
    <t>A7487106</t>
  </si>
  <si>
    <t>01-SSC-3928</t>
  </si>
  <si>
    <t>SonicWALL Scrutinizer Multi-Tenancy Module software upgrade from 100 to 150 Nodes</t>
  </si>
  <si>
    <t>A7487107</t>
  </si>
  <si>
    <t>01-SSC-3929</t>
  </si>
  <si>
    <t>SonicWALL Scrutinizer Multi-Tenancy Module software upgrade from 100 to 250 Nodes</t>
  </si>
  <si>
    <t>A7487108</t>
  </si>
  <si>
    <t>01-SSC-3930</t>
  </si>
  <si>
    <t>SonicWALL Scrutinizer Multi-Tenancy Module software upgrade from 150 to 250 Nodes</t>
  </si>
  <si>
    <t>Support Options</t>
  </si>
  <si>
    <t>A7487109</t>
  </si>
  <si>
    <t>01-SSC-4511</t>
  </si>
  <si>
    <t>SonicWALL Scrutinizer with Flow Analytics Module 24x7 Software Support For 5 Node (1 year)</t>
  </si>
  <si>
    <t xml:space="preserve">24x7 Software Support For 5 Node For The duration of (1 Yr) For SonicWALL Scrutinizer with Flow Analytics Module </t>
  </si>
  <si>
    <t>A7487110</t>
  </si>
  <si>
    <t>01-SSC-4512</t>
  </si>
  <si>
    <t>SonicWALL Scrutinizer with Flow Analytics Module 24x7 Software Support For 25 Node (1 year)</t>
  </si>
  <si>
    <t xml:space="preserve">24x7 Software Support For 25 Node For The duration of (1 Yr) For SonicWALL Scrutinizer with Flow Analytics Module </t>
  </si>
  <si>
    <t>A7487111</t>
  </si>
  <si>
    <t>01-SSC-2889</t>
  </si>
  <si>
    <t>SonicWALL Scrutinizer with Flow Analytics Module 24x7 software support for 50 nodes (1 year)</t>
  </si>
  <si>
    <t xml:space="preserve">24x7 Software Support For 50 Node For The duration of (1 Yr) For SonicWALL Scrutinizer with Flow Analytics Module </t>
  </si>
  <si>
    <t>A7487112</t>
  </si>
  <si>
    <t>01-SSC-2896</t>
  </si>
  <si>
    <t>SonicWALL Scrutinizer with Flow Analytics Module 24x7 software support for 100 nodes (1 year)</t>
  </si>
  <si>
    <t xml:space="preserve">24x7 Software Support For 100 Node For The duration of (1 Yr) For SonicWALL Scrutinizer with Flow Analytics Module </t>
  </si>
  <si>
    <t>A7487113</t>
  </si>
  <si>
    <t>01-SSC-2898</t>
  </si>
  <si>
    <t>SonicWALL Scrutinizer with Flow Analytics Module 24x7 software support for 150 nodes (1 year)</t>
  </si>
  <si>
    <t xml:space="preserve">24x7 Software Support For 150 Node For The duration of (1 Yr) For SonicWALL Scrutinizer with Flow Analytics Module </t>
  </si>
  <si>
    <t>A7487114</t>
  </si>
  <si>
    <t>01-SSC-3931</t>
  </si>
  <si>
    <t>SonicWALL Scrutinizer with Flow Analytics Module 24x7 Software Support For 250 Nodes (1 year)</t>
  </si>
  <si>
    <t xml:space="preserve">24x7 Software Support For 250 Node For The duration of (1 Yr) For SonicWALL Scrutinizer with Flow Analytics Module </t>
  </si>
  <si>
    <t>A7487115</t>
  </si>
  <si>
    <t>01-SSC-3932</t>
  </si>
  <si>
    <t>SonicWALL Scrutinizer with Flow Analytics Module 24x7 Software Support For 500 Nodes (1 year)</t>
  </si>
  <si>
    <t xml:space="preserve">24x7 Software Support For 500 Node For The duration of (1 Yr) For SonicWALL Scrutinizer with Flow Analytics Module </t>
  </si>
  <si>
    <t>A7487116</t>
  </si>
  <si>
    <t>01-SSC-3935</t>
  </si>
  <si>
    <t>SonicWALL Scrutinizer Virtual Appliance with Flow Analytics Module 24x7 Software Support For 5 Nodes (1 year)</t>
  </si>
  <si>
    <t>A7487117</t>
  </si>
  <si>
    <t>01-SSC-3936</t>
  </si>
  <si>
    <t>SonicWALL Scrutinizer Virtual Appliance with Flow Analytics Module 24x7 Software Support For 25 Nodes (1 year)</t>
  </si>
  <si>
    <t>A7487118</t>
  </si>
  <si>
    <t>01-SSC-3937</t>
  </si>
  <si>
    <t>SonicWALL Scrutinizer Virtual Appliance with Flow Analytics Module 24x7 Software Support For 50 Nodes (1 year)</t>
  </si>
  <si>
    <t>A7487119</t>
  </si>
  <si>
    <t>01-SSC-3938</t>
  </si>
  <si>
    <t>SonicWALL Scrutinizer Virtual Appliance with Flow Analytics Module 24x7 Software Support For 100 Nodes (1 year)</t>
  </si>
  <si>
    <t>A7487120</t>
  </si>
  <si>
    <t>01-SSC-3939</t>
  </si>
  <si>
    <t>SonicWALL Scrutinizer Virtual Appliance with Flow Analytics Module 24x7 Software Support For 150 Nodes (1 year)</t>
  </si>
  <si>
    <t>A7487121</t>
  </si>
  <si>
    <t>01-SSC-3940</t>
  </si>
  <si>
    <t>SonicWALL Scrutinizer Virtual Appliance with Flow Analytics Module 24x7 Software Support For 250 Nodes (1 year)</t>
  </si>
  <si>
    <t>A7487122</t>
  </si>
  <si>
    <t>01-SSC-3941</t>
  </si>
  <si>
    <t>SonicWALL Scrutinizer Virtual Appliance with Flow Analytics Module 24x7 Software Support For 500 Nodes (1 year)</t>
  </si>
  <si>
    <t>A7487123</t>
  </si>
  <si>
    <t>01-SSC-3942</t>
  </si>
  <si>
    <t>SonicWALL Scrutinizer Virtual Appliance with Flow Analytics Module 24x7 Software Support For 1000 Nodes (1 year)</t>
  </si>
  <si>
    <t>A7487124</t>
  </si>
  <si>
    <t>01-SSC-3943</t>
  </si>
  <si>
    <t>SonicWALL Scrutinizer Virtual Appliance with Flow Analytics Module 24x7 Software Support For 2500 Nodes (1 year)</t>
  </si>
  <si>
    <t>A7487125</t>
  </si>
  <si>
    <t>01-SSC-3944</t>
  </si>
  <si>
    <t>SonicWALL Scrutinizer Advanced Reporting Module 24x7 Software Support For 5 Nodes (1 year)</t>
  </si>
  <si>
    <t>A7487126</t>
  </si>
  <si>
    <t>01-SSC-3945</t>
  </si>
  <si>
    <t>SonicWALL Scrutinizer Advanced Reporting Module 24x7 Software Support For 25 Nodes (1 year)</t>
  </si>
  <si>
    <t>A7487127</t>
  </si>
  <si>
    <t>01-SSC-3946</t>
  </si>
  <si>
    <t>SonicWALL Scrutinizer Advanced Reporting Module 24x7 Software Support For 50 Nodes (1 year)</t>
  </si>
  <si>
    <t>A7487128</t>
  </si>
  <si>
    <t>01-SSC-3947</t>
  </si>
  <si>
    <t>SonicWALL Scrutinizer Advanced Reporting Module 24x7 Software Support For 100 Nodes (1 year)</t>
  </si>
  <si>
    <t>A7487129</t>
  </si>
  <si>
    <t>01-SSC-3948</t>
  </si>
  <si>
    <t>SonicWALL Scrutinizer Advanced Reporting Module 24x7 Software Support For 150 Nodes (1 year)</t>
  </si>
  <si>
    <t>A7487130</t>
  </si>
  <si>
    <t>01-SSC-3949</t>
  </si>
  <si>
    <t>SonicWALL Scrutinizer Advanced Reporting Module 24x7 Software Support For 250 Nodes (1 year)</t>
  </si>
  <si>
    <t>A7487131</t>
  </si>
  <si>
    <t>01-SSC-3950</t>
  </si>
  <si>
    <t>SonicWALL Scrutinizer Advanced Reporting Module 24x7 Software Support For 500 Nodes (1 year)</t>
  </si>
  <si>
    <t>A7487132</t>
  </si>
  <si>
    <t>01-SSC-3951</t>
  </si>
  <si>
    <t>SonicWALL Scrutinizer Advanced Reporting Module 24x7 Software Support For 1000 Nodes (1 year)</t>
  </si>
  <si>
    <t>A7487133</t>
  </si>
  <si>
    <t>01-SSC-3952</t>
  </si>
  <si>
    <t>SonicWALL Scrutinizer Advanced Reporting Module 24x7 Software Support For 2500 Nodes (1 year)</t>
  </si>
  <si>
    <t>A7487134</t>
  </si>
  <si>
    <t>01-SSC-3953</t>
  </si>
  <si>
    <t>SonicWALL Scrutinizer Multi-Tenancy Module 24x7 Software Support For 5 Nodes (1 year)</t>
  </si>
  <si>
    <t>A7487135</t>
  </si>
  <si>
    <t>01-SSC-3954</t>
  </si>
  <si>
    <t>SonicWALL Scrutinizer Multi-Tenancy Module 24x7 Software Support For 25 Nodes (1 year)</t>
  </si>
  <si>
    <t>A7487136</t>
  </si>
  <si>
    <t>01-SSC-3955</t>
  </si>
  <si>
    <t>SonicWALL Scrutinizer Multi-Tenancy Module 24x7 Software Support For 50 Nodes (1 year)</t>
  </si>
  <si>
    <t>A7487137</t>
  </si>
  <si>
    <t>01-SSC-3956</t>
  </si>
  <si>
    <t>SonicWALL Scrutinizer Multi-Tenancy Module 24x7 Software Support For 100 Nodes (1 year)</t>
  </si>
  <si>
    <t>A7487138</t>
  </si>
  <si>
    <t>01-SSC-3957</t>
  </si>
  <si>
    <t>SonicWALL Scrutinizer Multi-Tenancy Module 24x7 Software Support For 150 Nodes (1 year)</t>
  </si>
  <si>
    <t>A7487139</t>
  </si>
  <si>
    <t>01-SSC-3958</t>
  </si>
  <si>
    <t>SonicWALL Scrutinizer Multi-Tenancy Module 24x7 Software Support For 250 Nodes (1 year)</t>
  </si>
  <si>
    <t>A7487140</t>
  </si>
  <si>
    <t>01-SSC-3959</t>
  </si>
  <si>
    <t>SonicWALL Scrutinizer Multi-Tenancy Module 24x7 Software Support For 500 Nodes (1 year)</t>
  </si>
  <si>
    <t>A7487141</t>
  </si>
  <si>
    <t>01-SSC-3960</t>
  </si>
  <si>
    <t>SonicWALL Scrutinizer Multi-Tenancy Module 24x7 Software Support For 1000 Nodes (1 year)</t>
  </si>
  <si>
    <t>A7487142</t>
  </si>
  <si>
    <t>01-SSC-3961</t>
  </si>
  <si>
    <t>SonicWALL Scrutinizer Multi-Tenancy Module 24x7 Software Support For 2500 Nodes (1 year)</t>
  </si>
  <si>
    <t>SonicWALL Global Management System (GMS)/Universal Management Appliance (UMA)</t>
  </si>
  <si>
    <t>http://www.SonicWALL.com/us/products/2182.html</t>
  </si>
  <si>
    <t>A7004341</t>
  </si>
  <si>
    <t>01-SSC-7665</t>
  </si>
  <si>
    <t xml:space="preserve">SonicWALL E-Class Universal Management Appliance (UMA) EM5000 </t>
  </si>
  <si>
    <t>Includes a 10 Node GMS Reporting and Management Software License and (1 Yr) of hardware maintenance providing Advance Exchange hardware replacement in The event of failure.</t>
  </si>
  <si>
    <t>A7487143</t>
  </si>
  <si>
    <t>01-SSC-7680</t>
  </si>
  <si>
    <t>SonicWALL GMS 5 Node Software License</t>
  </si>
  <si>
    <t>A7487144</t>
  </si>
  <si>
    <t>01-SSC-3363</t>
  </si>
  <si>
    <t>SonicWALL GMS 10 Node Software License</t>
  </si>
  <si>
    <t>A7483656</t>
  </si>
  <si>
    <t>01-SSC-3311</t>
  </si>
  <si>
    <t>SonicWALL GMS 25 Node Software License</t>
  </si>
  <si>
    <t>A7487145</t>
  </si>
  <si>
    <t>01-SSC-7662</t>
  </si>
  <si>
    <t>SonicWALL GMS 1 Node Software Upgrade</t>
  </si>
  <si>
    <t>A7487146</t>
  </si>
  <si>
    <t>01-SSC-3350</t>
  </si>
  <si>
    <t>SonicWALL GMS 5 Node Software Upgrade</t>
  </si>
  <si>
    <t>A7487147</t>
  </si>
  <si>
    <t>01-SSC-7664</t>
  </si>
  <si>
    <t>SonicWALL GMS 10 Node Software Upgrade</t>
  </si>
  <si>
    <t>A7487148</t>
  </si>
  <si>
    <t>01-SSC-3301</t>
  </si>
  <si>
    <t>SonicWALL GMS 25 Node Software Upgrade</t>
  </si>
  <si>
    <t>A7487149</t>
  </si>
  <si>
    <t>01-SSC-3303</t>
  </si>
  <si>
    <t>SonicWALL GMS 100 Node Software Upgrade</t>
  </si>
  <si>
    <t>A7487150</t>
  </si>
  <si>
    <t>01-SSC-3304</t>
  </si>
  <si>
    <t>SonicWALL GMS 250 Node Software Upgrade</t>
  </si>
  <si>
    <t>A7487151</t>
  </si>
  <si>
    <t>01-SSC-3306</t>
  </si>
  <si>
    <t>SonicWALL GMS 1000 Node Software Upgrade</t>
  </si>
  <si>
    <t>A8332451</t>
  </si>
  <si>
    <t>01-SSC-0424</t>
  </si>
  <si>
    <t>Dell SonicWALL GMS Workflow and Auditing</t>
  </si>
  <si>
    <t>A7487152</t>
  </si>
  <si>
    <t>01-SSC-7675</t>
  </si>
  <si>
    <t>SonicWALL GMS E-Class 24x7 Software Support For 1 Node (1 Yr)</t>
  </si>
  <si>
    <t>Includes 24x7 telephone, email and Web-based Support, Software updates, access to electronic Support tools and moderated discussion groups.  Support only applies to GMS Software, not to The managed appliances.  If GMS is deployed on one or more UMA EM5000 devices, The UMA EM5000 devices are also covered under The Support contract.  Hardware maintenance For UMA EM5000 devices is sold separately</t>
  </si>
  <si>
    <t>A7487153</t>
  </si>
  <si>
    <t>01-SSC-6524</t>
  </si>
  <si>
    <t>SonicWALL GMS E-Class 24x7 Software Support For 5 Node (1 Yr)</t>
  </si>
  <si>
    <t>A7487154</t>
  </si>
  <si>
    <t>01-SSC-6514</t>
  </si>
  <si>
    <t>SonicWALL GMS E-Class 24x7 Software Support For 10 Node (1 Yr)</t>
  </si>
  <si>
    <t>A7487155</t>
  </si>
  <si>
    <t>01-SSC-3334</t>
  </si>
  <si>
    <t xml:space="preserve">SonicWALL GMS E-Class 24x7 Software Support For 25 Node (1 Yr) </t>
  </si>
  <si>
    <t>A7487156</t>
  </si>
  <si>
    <t>01-SSC-3336</t>
  </si>
  <si>
    <t>SonicWALL GMS E-Class 24x7 Software Support For 100 Node (1 Yr)</t>
  </si>
  <si>
    <t>A7487157</t>
  </si>
  <si>
    <t>01-SSC-3337</t>
  </si>
  <si>
    <t>SonicWALL GMS E-Class 24x7 Software Support For 250 Node (1 Yr)</t>
  </si>
  <si>
    <t>A7487158</t>
  </si>
  <si>
    <t>01-SSC-3338</t>
  </si>
  <si>
    <t>SonicWALL GMS E-Class 24x7 Software Support For 1000 Node (1 Yr)</t>
  </si>
  <si>
    <t>A7487159</t>
  </si>
  <si>
    <t>01-SSC-7676</t>
  </si>
  <si>
    <t>SonicWALL GMS E-Class 24x7 Software Support For 1 Node (2 Yr)</t>
  </si>
  <si>
    <t>A7487160</t>
  </si>
  <si>
    <t>01-SSC-6525</t>
  </si>
  <si>
    <t>SonicWALL GMS E-Class 24x7 Software Support For 5 Node (2 Yr)</t>
  </si>
  <si>
    <t>A7487161</t>
  </si>
  <si>
    <t>01-SSC-6531</t>
  </si>
  <si>
    <t>SonicWALL GMS E-Class 24x7 Software Support For 10 Node (2 Yr)</t>
  </si>
  <si>
    <t>A7487162</t>
  </si>
  <si>
    <t>01-SSC-6535</t>
  </si>
  <si>
    <t>SonicWALL GMS E-Class 24x7 Software Support For 25 Node (2 Yr)</t>
  </si>
  <si>
    <t>A7487163</t>
  </si>
  <si>
    <t>01-SSC-6539</t>
  </si>
  <si>
    <t>SonicWALL GMS E-Class 24x7 Software Support For 100 Node (2 Yr)</t>
  </si>
  <si>
    <t>A7487164</t>
  </si>
  <si>
    <t>01-SSC-6543</t>
  </si>
  <si>
    <t>SonicWALL GMS E-Class 24x7 Software Support For 250 Node (2 Yr)</t>
  </si>
  <si>
    <t>A7487165</t>
  </si>
  <si>
    <t>01-SSC-6547</t>
  </si>
  <si>
    <t>SonicWALL GMS E-Class 24x7 Software Support For 1000 Node (2 Yr)</t>
  </si>
  <si>
    <t>A7487166</t>
  </si>
  <si>
    <t>01-SSC-7677</t>
  </si>
  <si>
    <t>SonicWALL GMS E-Class 24x7 Software Support For 1 Node (3 Yr)</t>
  </si>
  <si>
    <t>A7487167</t>
  </si>
  <si>
    <t>01-SSC-6526</t>
  </si>
  <si>
    <t>SonicWALL GMS E-Class 24x7 Software Support For 5 Node (3 Yr)</t>
  </si>
  <si>
    <t>A7487168</t>
  </si>
  <si>
    <t>01-SSC-6532</t>
  </si>
  <si>
    <t>SonicWALL GMS E-Class 24x7 Software Support For 10 Node (3 Yr)</t>
  </si>
  <si>
    <t>A7487169</t>
  </si>
  <si>
    <t>01-SSC-6536</t>
  </si>
  <si>
    <t>SonicWALL GMS E-Class 24x7 Software Support For 25 Node (3 Yr)</t>
  </si>
  <si>
    <t>A7487170</t>
  </si>
  <si>
    <t>01-SSC-6540</t>
  </si>
  <si>
    <t>SonicWALL GMS E-Class 24x7 Software Support For 100 Node (3 Yr)</t>
  </si>
  <si>
    <t>A7487171</t>
  </si>
  <si>
    <t>01-SSC-6544</t>
  </si>
  <si>
    <t>SonicWALL GMS E-Class 24x7 Software Support For 250 Node (3 Yr)</t>
  </si>
  <si>
    <t>A7487172</t>
  </si>
  <si>
    <t>01-SSC-6548</t>
  </si>
  <si>
    <t>SonicWALL GMS E-Class 24x7 Software Support For 1000 Node (3 Yr)</t>
  </si>
  <si>
    <t>A7487173</t>
  </si>
  <si>
    <t>01-SSC-7679</t>
  </si>
  <si>
    <t>SonicWALL Comprehensive GMS Support 24x7 (1 Node) - (1 Yr)</t>
  </si>
  <si>
    <t>Includes 24x7 telephone, email and Web-based Support, Software and firmware updates, Advance Exchange hardware replacement For devices under management (excluding E-Class appliances), access to electronic Support tools and moderated discussion groups. Support is For both GMS Software and The managed appliances, excluding E-Class appliances.  If GMS is deployed on one or more UMA EM5000 devices, The UMA EM5000 devices are also covered under The Support contract.  Hardware maintenance For UMA EM5000 devices is sold separately</t>
  </si>
  <si>
    <t>A7487174</t>
  </si>
  <si>
    <t>01-SSC-3354</t>
  </si>
  <si>
    <t>SonicWALL Comprehensive GMS Support 24x7 (5 Node) - (1 Yr)</t>
  </si>
  <si>
    <t>A7487175</t>
  </si>
  <si>
    <t>01-SSC-3353</t>
  </si>
  <si>
    <t>SonicWALL Comprehensive GMS Support 24x7 (10 Node) - (1 Yr)</t>
  </si>
  <si>
    <t>A7487176</t>
  </si>
  <si>
    <t>01-SSC-3374</t>
  </si>
  <si>
    <t>SonicWALL Comprehensive GMS Support 24x7 (25 Node) - (1 Yr)</t>
  </si>
  <si>
    <t>A7487177</t>
  </si>
  <si>
    <t>01-SSC-3376</t>
  </si>
  <si>
    <t>SonicWALL Comprehensive GMS Support 24x7 (100 Node)  - (1 Yr)</t>
  </si>
  <si>
    <t>A7487178</t>
  </si>
  <si>
    <t>01-SSC-3377</t>
  </si>
  <si>
    <t>SonicWALL Comprehensive GMS Support 24x7 (1000 Node) - (1 Yr)</t>
  </si>
  <si>
    <t>A7487179</t>
  </si>
  <si>
    <t>01-SSC-8790</t>
  </si>
  <si>
    <t>SonicWALL UMA EM5000 Hardware Warranty - 1 Appliance (1 Yr)</t>
  </si>
  <si>
    <t>Hardware Maintenance For The SonicWALL UMA EM5000 provides Advance Exchange hardware replacement in The event of failure.  Hardware warranty contracts are specific to an appliance and cannot be shared among appliances.</t>
  </si>
  <si>
    <t>A7487180</t>
  </si>
  <si>
    <t>01-SSC-8799</t>
  </si>
  <si>
    <t>SonicWALL UMA EM5000 Hardware Warranty - 1 Appliance (2 Yr)</t>
  </si>
  <si>
    <t>A7487181</t>
  </si>
  <si>
    <t>01-SSC-8808</t>
  </si>
  <si>
    <t>SonicWALL UMA EM5000 Hardware Warranty - 1 Appliance (3 Yr)</t>
  </si>
  <si>
    <t>SonicWALL Training and Professional Services</t>
  </si>
  <si>
    <t>A7487185</t>
  </si>
  <si>
    <t>01-SSC-5616</t>
  </si>
  <si>
    <t>Network Security Basic Administration "Test-Out" Certification Exam</t>
  </si>
  <si>
    <t>A7487186</t>
  </si>
  <si>
    <t>01-SSC-8500</t>
  </si>
  <si>
    <t xml:space="preserve">Network Security Basic Administrator Training - 2-Day Instructor-Led Class - 1 Seat </t>
  </si>
  <si>
    <t>A7487187</t>
  </si>
  <si>
    <t>01-SSC-8521</t>
  </si>
  <si>
    <t>Network Security Advanced Administration</t>
  </si>
  <si>
    <t>A7487189</t>
  </si>
  <si>
    <t>01-SSC-8504</t>
  </si>
  <si>
    <t>Secure Mobile Access Basic Administration "Test-Out" certification exam</t>
  </si>
  <si>
    <t>A7910823</t>
  </si>
  <si>
    <t>01-SSC-0417</t>
  </si>
  <si>
    <t>Network Security Advanced Administration "Test-Out" Certification Exam</t>
  </si>
  <si>
    <t>A7910824</t>
  </si>
  <si>
    <t>01-SSC-0418</t>
  </si>
  <si>
    <t xml:space="preserve">Secure Mobile Access Basic Administrator Training - 2-Day Instructor-Led Class - 1 Seat </t>
  </si>
  <si>
    <t>A7910825</t>
  </si>
  <si>
    <t>01-SSC-0419</t>
  </si>
  <si>
    <t xml:space="preserve">Secure Mobile Access Advanced Administrator Training - 2-Day Instructor-Led Class - 1 Seat </t>
  </si>
  <si>
    <t>A7487190</t>
  </si>
  <si>
    <t>01-SSC-8505</t>
  </si>
  <si>
    <t>Email Security "Test-Out" certification exam</t>
  </si>
  <si>
    <t>A7487191</t>
  </si>
  <si>
    <t>01-SSC-8508</t>
  </si>
  <si>
    <t>Secure Wireless "Test-Out" certification exam</t>
  </si>
  <si>
    <t>A7487192</t>
  </si>
  <si>
    <t>01-SSC-5669</t>
  </si>
  <si>
    <t>Global Management System "Test Out" Exam</t>
  </si>
  <si>
    <t>A7487195</t>
  </si>
  <si>
    <t>01-SSC-8514</t>
  </si>
  <si>
    <t>1-Day Custom Onsite Training, All Inclusive, Minimum 5 Students (Domestic)</t>
  </si>
  <si>
    <t>A7487197</t>
  </si>
  <si>
    <t>01-SSC-8319</t>
  </si>
  <si>
    <t xml:space="preserve">SONICWALL SRA JUMP START SERVICE CONSULTING </t>
  </si>
  <si>
    <t>Legacy Service and Subscriptions</t>
  </si>
  <si>
    <t>PRO Legacy Upgrades</t>
  </si>
  <si>
    <t>PRO 5060</t>
  </si>
  <si>
    <t>A7487198</t>
  </si>
  <si>
    <t>01-SSC-5760</t>
  </si>
  <si>
    <t xml:space="preserve">SonicWALL Gateway Anti-Virus, Anti-Spyware and Intrusion Prevention Service For PRO 5060 (1 Yr) </t>
  </si>
  <si>
    <t>A7487199</t>
  </si>
  <si>
    <t>01-SSC-5654</t>
  </si>
  <si>
    <t>SonicWALL Content Filtering Service Premium Business Edition For PRO 5060 (1 Yr)</t>
  </si>
  <si>
    <t>PRO 4100</t>
  </si>
  <si>
    <t>A6833532</t>
  </si>
  <si>
    <t xml:space="preserve">01-SSC-5653 </t>
  </si>
  <si>
    <t>SonicWALL Content Filtering Service Premium Business Edition For PRO 4100 (1 Yr)</t>
  </si>
  <si>
    <t>A7487202</t>
  </si>
  <si>
    <t>01-SSC-5670</t>
  </si>
  <si>
    <t>SonicWALL Content Filtering Service Standard Edition For PRO 4100 (1 Yr)</t>
  </si>
  <si>
    <t>PRO 4060</t>
  </si>
  <si>
    <t>A7487204</t>
  </si>
  <si>
    <t>01-SSC-5652</t>
  </si>
  <si>
    <t>SonicWALL Content Filtering Service Premium Business Edition For  PRO 1260, 2040, 3060, 4060 (1 Yr)</t>
  </si>
  <si>
    <t>A7487205</t>
  </si>
  <si>
    <t>01-SSC-5506</t>
  </si>
  <si>
    <t>SonicWALL Content Filtering Service Standard Edition For PRO 1260, 2040, 3060, 4060 (1 Yr)</t>
  </si>
  <si>
    <t>PRO 3060</t>
  </si>
  <si>
    <t>A7487206</t>
  </si>
  <si>
    <t>01-SSC-5758</t>
  </si>
  <si>
    <t>SonicWALL Gateway Anti-Virus, Anti-Spyware and Intrusion Prevention Service For PRO 3060 (1 Yr)</t>
  </si>
  <si>
    <t>A7487207</t>
  </si>
  <si>
    <t>01-SSC-5380</t>
  </si>
  <si>
    <t>SonicWALL PRO 3060 SonicOS Enhanced Firmware Upgrade</t>
  </si>
  <si>
    <t>A7487208</t>
  </si>
  <si>
    <t>01-SSC-5419</t>
  </si>
  <si>
    <t>SonicWALL PRO 3060 Stateful High Availability License Upgrade</t>
  </si>
  <si>
    <t>PRO 2040</t>
  </si>
  <si>
    <t>A7487210</t>
  </si>
  <si>
    <t>01-SSC-5705</t>
  </si>
  <si>
    <t>SonicWALL PRO 2040 SonicOS Enhanced Firmware Upgrade</t>
  </si>
  <si>
    <t>PRO 1260</t>
  </si>
  <si>
    <t>A7487211</t>
  </si>
  <si>
    <t>01-SSC-5770</t>
  </si>
  <si>
    <t xml:space="preserve">SonicWALL Gateway Anti-Virus, Anti-Spyware and Intrusion Prevention Service For PRO 1260 (1 Yr) </t>
  </si>
  <si>
    <t>A7487212</t>
  </si>
  <si>
    <t>01-SSC-5876</t>
  </si>
  <si>
    <t>SonicWALL PRO 1260 SonicOS Enhanced Firmware Upgrade</t>
  </si>
  <si>
    <t>TZ 190, 180, 170, 150 Series, SOHO, TELE</t>
  </si>
  <si>
    <t>TZ 190 and TZ 170 Unlimited Node</t>
  </si>
  <si>
    <t>A7487213</t>
  </si>
  <si>
    <t>01-SSC-5751</t>
  </si>
  <si>
    <t xml:space="preserve">SonicWALL Gateway Anti-Virus, Anti-Spyware and Intrusion Prevention Service For TZ 170/TZ 190 Series Unrestricted Node (1 Yr) </t>
  </si>
  <si>
    <t>A7487214</t>
  </si>
  <si>
    <t>01-SSC-5655</t>
  </si>
  <si>
    <t>SonicWALL Content Filtering Service Premium Business Edition Upgrade For CGSS On The TZ 180/190 (1 Yr)</t>
  </si>
  <si>
    <t>Provides The CFS Premium Business Edition Upgrade to customers running CGSS On any TZ 180 or TZ 190 Series Appliance.</t>
  </si>
  <si>
    <t>A7487215</t>
  </si>
  <si>
    <t>01-SSC-5650</t>
  </si>
  <si>
    <t>SonicWALL Content Filtering Service Premium Business Edition For TZ 170/TZ 180/TZ 190 Series (1 Yr)</t>
  </si>
  <si>
    <t>A6994742</t>
  </si>
  <si>
    <t>01-SSC-5505</t>
  </si>
  <si>
    <t>SonicWALL Content Filtering Service Standard Edition For TZ 170, TZ 190 UR (1 Yr)</t>
  </si>
  <si>
    <t>A7487216</t>
  </si>
  <si>
    <t>01-SSC-5568</t>
  </si>
  <si>
    <t>SonicWALL  TZ 170/ TZ 180 SonicOS Enhanced Firmware Upgrade</t>
  </si>
  <si>
    <t>TZ 180</t>
  </si>
  <si>
    <t>A7487217</t>
  </si>
  <si>
    <t>01-SSC-6912</t>
  </si>
  <si>
    <t xml:space="preserve">SonicWALL Gateway Anti-Virus, Anti-Spyware and Intrusion Prevention Service For TZ 180 Series 10 and 25 Node (1 Yr) </t>
  </si>
  <si>
    <t>Provides real time network threat prevention with Gateway Anti-Virus, Anti-Spyware and Intrusion Prevention Services.</t>
  </si>
  <si>
    <t>A7487218</t>
  </si>
  <si>
    <t>01-SSC-7171</t>
  </si>
  <si>
    <t>SonicWALL Content Filtering Service Standard Edition For TZ 180 Series 10 &amp; 25 Node (1 Yr)</t>
  </si>
  <si>
    <t xml:space="preserve">Provides URL filtering allowing organizations to manage productivity and security For online activities. </t>
  </si>
  <si>
    <t>A7487219</t>
  </si>
  <si>
    <t>01-SSC-6915</t>
  </si>
  <si>
    <t xml:space="preserve">SonicWALL Gateway Anti-Virus, Anti-Spyware and Intrusion Prevention Service For TZ 180 Series Unrestricted Node (1 Yr) </t>
  </si>
  <si>
    <t>Provides The CFS Premium Business Edition Upgrade to customers running CGSS On any TZ 180 or TZ 190 Series Appliances.</t>
  </si>
  <si>
    <t>A7487220</t>
  </si>
  <si>
    <t>01-SSC-5566</t>
  </si>
  <si>
    <t>Node Upgrade: SonicWALL TZ 170/ TZ 180 10 to 25 Node Upgrade Bundle</t>
  </si>
  <si>
    <t>A7487221</t>
  </si>
  <si>
    <t>01-SSC-5567</t>
  </si>
  <si>
    <t>Node Upgrade: SonicWALL TZ 170/ TZ 180 25 To Unrestricted Node Upgrade</t>
  </si>
  <si>
    <t>TZ 170   10 and 25 Node</t>
  </si>
  <si>
    <t>A7487222</t>
  </si>
  <si>
    <t>01-SSC-5752</t>
  </si>
  <si>
    <t xml:space="preserve">SonicWALL Gateway Anti-Virus, Anti-Spyware and Intrusion Prevention Service For TZ 170 Series 10 and 25 Node (1 Yr) </t>
  </si>
  <si>
    <t>A7487223</t>
  </si>
  <si>
    <t>01-SSC-5508</t>
  </si>
  <si>
    <t>SonicWALL Content Filtering Service Standard Edition For TZ 170 10 &amp; 25 Node (1 Yr)</t>
  </si>
  <si>
    <t>A7503832</t>
  </si>
  <si>
    <t>01-SSC-2848</t>
  </si>
  <si>
    <t>SonicWALL TZ 170 Power Supply</t>
  </si>
  <si>
    <t>SonicWALL Content Filtering Service Standard Edition For TZ 170, TZ 190 Unrestricted Node (1 Yr)</t>
  </si>
  <si>
    <t>TZ 150</t>
  </si>
  <si>
    <t>A7487224</t>
  </si>
  <si>
    <t>01-SSC-5771</t>
  </si>
  <si>
    <t xml:space="preserve">SonicWALL Gateway Anti-Virus, Anti-Spyware and Intrusion Prevention Service For TZ 150 Series (1 Yr) </t>
  </si>
  <si>
    <t>A7487225</t>
  </si>
  <si>
    <t>01-SSC-5509</t>
  </si>
  <si>
    <t>SonicWALL Content Filtering Service Standard Edition For TZ 150 (1 Yr)</t>
  </si>
  <si>
    <t>A6869739</t>
  </si>
  <si>
    <t>01-SSC-6831</t>
  </si>
  <si>
    <t>SonicWALL TZ 150 Power Supply</t>
  </si>
  <si>
    <t>SOHO/TELE</t>
  </si>
  <si>
    <t>A7487226</t>
  </si>
  <si>
    <t>01-SSC-5503</t>
  </si>
  <si>
    <t>SonicWALL Content Filtering Service For SOHO3 Series/TELE3 Series/SOHO TZW (50 Node) (1 Yr)</t>
  </si>
  <si>
    <t>A7487227</t>
  </si>
  <si>
    <t>01-SSC-5502</t>
  </si>
  <si>
    <t>SonicWALL Content Filtering Service For SOHO3 Series/TELE3 Series/SOHO TZW (25 Node) (1 Yr)</t>
  </si>
  <si>
    <t>A7487228</t>
  </si>
  <si>
    <t>01-SSC-5501</t>
  </si>
  <si>
    <t>SonicWALL Content Filtering Service For SOHO3 Series/TELE3 Series/SOHO TZW (10 Node) (1 Yr)</t>
  </si>
  <si>
    <t>A7487229</t>
  </si>
  <si>
    <t>01-SSC-5500</t>
  </si>
  <si>
    <t>SonicWALL Content Filtering Service For SOHO3 Series/TELE3 Series/SOHO TZW (5 Node) (1 Yr)</t>
  </si>
  <si>
    <t>A7487230</t>
  </si>
  <si>
    <t>01-SSC-5504</t>
  </si>
  <si>
    <t>SonicWALL Content Filtering Service For SOHO3 Series/TELE3 Series/SOHO TZW (Unlimited Node) / PRO 100/200/230/300/330, GX  (1 Yr)</t>
  </si>
  <si>
    <t>A7487231</t>
  </si>
  <si>
    <t>01-SSC-2574</t>
  </si>
  <si>
    <t>SonicWALL SOHO3 Node Upgrade - 50 Node To Unlimited Node</t>
  </si>
  <si>
    <t>A7487232</t>
  </si>
  <si>
    <t>01-SSC-2929</t>
  </si>
  <si>
    <t>SonicWALL SOHO3/TELE3 SP Node Upgrade - 25 Node To Unlimited Node</t>
  </si>
  <si>
    <t>A7487233</t>
  </si>
  <si>
    <t>01-SSC-2719</t>
  </si>
  <si>
    <t>SonicWALL SOHO3 Node Upgrade - 25 Node To 50 Node</t>
  </si>
  <si>
    <t>A7487234</t>
  </si>
  <si>
    <t>01-SSC-2572</t>
  </si>
  <si>
    <t>SonicWALL SOHO3 Node Upgrade - 10 Node To 50 Node</t>
  </si>
  <si>
    <t>A7487235</t>
  </si>
  <si>
    <t>01-SSC-2948</t>
  </si>
  <si>
    <t>SonicWALL SOHO3/TELE3 SP Node Upgrade - 10 Node To 25 Node</t>
  </si>
  <si>
    <t>A7487236</t>
  </si>
  <si>
    <t>01-SSC-2914</t>
  </si>
  <si>
    <t>SonicWALL TELE2/TELE3/TELE3 TZ/ TELE3 TZX Node Upgrade - 5 Node To 10 Node Upgrade</t>
  </si>
  <si>
    <t>A7487237</t>
  </si>
  <si>
    <t>01-SSC-2595</t>
  </si>
  <si>
    <t>SonicWALL VPN For SOHO3</t>
  </si>
  <si>
    <t>NSA Series</t>
  </si>
  <si>
    <t>NSA 240</t>
  </si>
  <si>
    <t>A7453150</t>
  </si>
  <si>
    <t>01-SSC-0024</t>
  </si>
  <si>
    <t>DELL SONICWALL COMPREHENSIVE GATEWAY SECURITY SUITE-W/O VIEWPOINT FOR NSA 240 (1 YR)</t>
  </si>
  <si>
    <t>A8179007</t>
  </si>
  <si>
    <t>01-SSC-7686</t>
  </si>
  <si>
    <t>DELL SONICWALL COMPREHENSIVE GATEWAY SECURITY SUITE-W/O VIEWPOINT FOR NSA 240 (2 YR)</t>
  </si>
  <si>
    <t>A7487244</t>
  </si>
  <si>
    <t>01-SSC-6162</t>
  </si>
  <si>
    <t>SonicWALL Gateway Anti-Virus/Spyware, Intrusion Prevention Service For The NSA 240 Series (1 Yr)</t>
  </si>
  <si>
    <t>A7487245</t>
  </si>
  <si>
    <t>01-SSC-6163</t>
  </si>
  <si>
    <t>SonicWALL Gateway Anti-Virus/Spyware, Intrusion Prevention Service For The NSA 240 Series (2 Yr)</t>
  </si>
  <si>
    <t>A7487246</t>
  </si>
  <si>
    <t>01-SSC-6164</t>
  </si>
  <si>
    <t>SonicWALL Gateway Anti-Virus/Spyware, Intrusion Prevention Service For The NSA 240 Series (3 Yr)</t>
  </si>
  <si>
    <t>A7487247</t>
  </si>
  <si>
    <t>01-SSC-7335</t>
  </si>
  <si>
    <t>SonicWALL Content Filtering Service Premium Business Edition For NSA 240 Series (1 Yr)</t>
  </si>
  <si>
    <t>A7487248</t>
  </si>
  <si>
    <t>01-SSC-7342</t>
  </si>
  <si>
    <t>SonicWALL Content Filtering Service Premium Business Edition For NSA 240 Series (2 Yr)</t>
  </si>
  <si>
    <t>A7487249</t>
  </si>
  <si>
    <t>01-SSC-7349</t>
  </si>
  <si>
    <t>SonicWALL Content Filtering Service Premium Business Edition For NSA 240 Series (3 Yr)</t>
  </si>
  <si>
    <t>A7487250</t>
  </si>
  <si>
    <t>01-SSC-8620</t>
  </si>
  <si>
    <t>SonicWALL Dynamic Support 8x5 For The NSA 240 Series (1 Yr)</t>
  </si>
  <si>
    <t>A8122143</t>
  </si>
  <si>
    <t>01-SSC-8621</t>
  </si>
  <si>
    <t>SonicWALL Dynamic Support 8x5 For The NSA 240 Series (2 Yr)</t>
  </si>
  <si>
    <t>A7487251</t>
  </si>
  <si>
    <t>01-SSC-8623</t>
  </si>
  <si>
    <t>SonicWALL Dynamic Support 24x7 For The NSA 240 Series (1 Yr)</t>
  </si>
  <si>
    <t>A8122141</t>
  </si>
  <si>
    <t>01-SSC-8624</t>
  </si>
  <si>
    <t>SonicWALL Dynamic Support 24x7 For The NSA 240 Series (2 Yr)</t>
  </si>
  <si>
    <t>A7487252</t>
  </si>
  <si>
    <t>01-SSC-7096</t>
  </si>
  <si>
    <t>NSA 240 Stateful HA and Expansion Upgrade</t>
  </si>
  <si>
    <t>Enables BGP (avail. only with SonicOS 5.6.5), Stateful HA, Expanded VLANs, Expanded VPNs and expanded connection counts</t>
  </si>
  <si>
    <t>A7487253</t>
  </si>
  <si>
    <t>01-SSC-4490</t>
  </si>
  <si>
    <t>NSA 240 High Availability conversion license to standalone unit</t>
  </si>
  <si>
    <t>Converts HA unit to the basic standalone appliance (no services</t>
  </si>
  <si>
    <t>NSA 2400MX</t>
  </si>
  <si>
    <t>A7487254</t>
  </si>
  <si>
    <t>01-SSC-4491</t>
  </si>
  <si>
    <t>NSA 2400MX High Availability conversion license to standalone unit</t>
  </si>
  <si>
    <t>NSA 5000</t>
  </si>
  <si>
    <t>A7453151</t>
  </si>
  <si>
    <t>01-SSC-0026</t>
  </si>
  <si>
    <t>DELL SONICWALL COMPREHENSIVE GATEWAY SECURITY SUITE-W/O VIEWPOINT FOR NSA 5000 (1 YR)</t>
  </si>
  <si>
    <t>A8179288</t>
  </si>
  <si>
    <t>01-SSC-7690</t>
  </si>
  <si>
    <t>DELL SONICWALL COMPREHENSIVE GATEWAY SECURITY SUITE-W/O VIEWPOINT FOR NSA 5000 (2 YR)</t>
  </si>
  <si>
    <t>A8179289</t>
  </si>
  <si>
    <t>01-SSC-7691</t>
  </si>
  <si>
    <t>DELL SONICWALL COMPREHENSIVE GATEWAY SECURITY SUITE-W/O VIEWPOINT FOR NSA 5000 (3 YR)</t>
  </si>
  <si>
    <t>A7487255</t>
  </si>
  <si>
    <t>01-SSC-6159</t>
  </si>
  <si>
    <t>SonicWALL Gateway Anti-Virus, Anti-Spyware and Intrusion Prevention Service For NSA 5000 (1 Yr)</t>
  </si>
  <si>
    <t>A7487256</t>
  </si>
  <si>
    <t>01-SSC-6160</t>
  </si>
  <si>
    <t>SonicWALL Gateway Anti-Virus, Anti-Spyware and Intrusion Prevention Service For NSA 5000 (2 Yr)</t>
  </si>
  <si>
    <t>A7487257</t>
  </si>
  <si>
    <t>01-SSC-6161</t>
  </si>
  <si>
    <t>SonicWALL Gateway Anti-Virus, Anti-Spyware and Intrusion Prevention Service For NSA 5000 (3 Yr)</t>
  </si>
  <si>
    <t>A7487258</t>
  </si>
  <si>
    <t>01-SSC-7350</t>
  </si>
  <si>
    <t>SonicWALL Content Filtering Service Premium Business Edition For NSA 5000 (1 Yr)</t>
  </si>
  <si>
    <t>A7487259</t>
  </si>
  <si>
    <t>01-SSC-7351</t>
  </si>
  <si>
    <t>SonicWALL Content Filtering Service Premium Business Edition For NSA 5000 (2 Yr)</t>
  </si>
  <si>
    <t>A7487260</t>
  </si>
  <si>
    <t>01-SSC-7352</t>
  </si>
  <si>
    <t>SonicWALL Content Filtering Service Premium Business Edition For NSA 5000 (3 Yr)</t>
  </si>
  <si>
    <t>A7487261</t>
  </si>
  <si>
    <t>01-SSC-7218</t>
  </si>
  <si>
    <t>SonicWALL Dynamic Support 8x5 For NSA 5000 (1 Yr)</t>
  </si>
  <si>
    <t>A6869584</t>
  </si>
  <si>
    <t>01-SSC-7219</t>
  </si>
  <si>
    <t>SonicWALL Dynamic Support 8x5 For NSA 5000 (2 Yr)</t>
  </si>
  <si>
    <t>A6868821</t>
  </si>
  <si>
    <t>01-SSC-7220</t>
  </si>
  <si>
    <t>SonicWALL Dynamic Support 8x5 For NSA 5000 (3 Yr)</t>
  </si>
  <si>
    <t>A7487262</t>
  </si>
  <si>
    <t>01-SSC-7221</t>
  </si>
  <si>
    <t>SonicWALL Dynamic Support 24x7 For NSA 5000 (1 Yr)</t>
  </si>
  <si>
    <t>A6869519</t>
  </si>
  <si>
    <t>01-SSC-7222</t>
  </si>
  <si>
    <t>SonicWALL Dynamic Support 24x7 For NSA 5000 (2 Yr)</t>
  </si>
  <si>
    <t>A6869399</t>
  </si>
  <si>
    <t>01-SSC-7223</t>
  </si>
  <si>
    <t>SonicWALL Dynamic Support 24x7 For NSA 5000 (3 Yr)</t>
  </si>
  <si>
    <t>A7487263</t>
  </si>
  <si>
    <t>01-SSC-7093</t>
  </si>
  <si>
    <t xml:space="preserve">SonicWALL NSA 5000 SonicOS Expanded License </t>
  </si>
  <si>
    <t>Enables BGP (avail. only with SonicOS 5.6.5)</t>
  </si>
  <si>
    <t>NSA E-Class Series</t>
  </si>
  <si>
    <t>NSA E7500</t>
  </si>
  <si>
    <t>A7453152</t>
  </si>
  <si>
    <t>01-SSC-0029</t>
  </si>
  <si>
    <t>DELL SONICWALL COMPREHENSIVE GATEWAY SECURITY SUITE-W/O VIEWPOINT FOR NSA E7500 (1 YR)</t>
  </si>
  <si>
    <t>A8179286</t>
  </si>
  <si>
    <t>01-SSC-7688</t>
  </si>
  <si>
    <t>DELL SONICWALL COMPREHENSIVE GATEWAY SECURITY SUITE-W/O VIEWPOINT FOR NSA E7500 (2 YR)</t>
  </si>
  <si>
    <t>A7487264</t>
  </si>
  <si>
    <t>01-SSC-6130</t>
  </si>
  <si>
    <t>SonicWALL Gateway Anti-Virus, Anti-Spyware and Intrusion Prevention Service For NSA E7500 Series (1 Yr)</t>
  </si>
  <si>
    <t>A7487265</t>
  </si>
  <si>
    <t>01-SSC-6137</t>
  </si>
  <si>
    <t>SonicWALL Gateway Anti-Virus, Anti-Spyware and Intrusion Prevention Service For NSA E7500 Series (2 Yr)</t>
  </si>
  <si>
    <t>A7487266</t>
  </si>
  <si>
    <t>01-SSC-6153</t>
  </si>
  <si>
    <t>SonicWALL Gateway Anti-Virus, Anti-Spyware and Intrusion Prevention Service For NSA E7500 Series (3 Yr)</t>
  </si>
  <si>
    <t>A7487267</t>
  </si>
  <si>
    <t>01-SSC-7329</t>
  </si>
  <si>
    <t>SonicWALL Content Filtering Service Premium Business Edition For NSA E7500 Series (1 Yr)</t>
  </si>
  <si>
    <t>A7487268</t>
  </si>
  <si>
    <t>01-SSC-7336</t>
  </si>
  <si>
    <t>SonicWALL Content Filtering Service Premium Business Edition For NSA E7500 Series (2 Yr)</t>
  </si>
  <si>
    <t>A7487269</t>
  </si>
  <si>
    <t>01-SSC-7343</t>
  </si>
  <si>
    <t>SonicWALL Content Filtering Service Premium Business Edition For NSA E7500 Series (3 Yr)</t>
  </si>
  <si>
    <t>A7487270</t>
  </si>
  <si>
    <t>01-SSC-7254</t>
  </si>
  <si>
    <t>SonicWALL E-Class Support 24x7 For NSA E7500 (1 Yr)</t>
  </si>
  <si>
    <t>A8122139</t>
  </si>
  <si>
    <t>01-SSC-7255</t>
  </si>
  <si>
    <t>SonicWALL E-Class Support 24x7 For NSA E7500 (2 Yr)</t>
  </si>
  <si>
    <t>A7487271</t>
  </si>
  <si>
    <t>01-SSC-4335</t>
  </si>
  <si>
    <t>Network Security Appliance E7500 High Availability conversion license to standalone unit</t>
  </si>
  <si>
    <t>Replaces 998-BELU 
&amp; 998-BELS</t>
  </si>
  <si>
    <t>Replaces 998-BELT</t>
  </si>
  <si>
    <t>Replaces C2DTH</t>
  </si>
  <si>
    <t>Replaced by D4H66</t>
  </si>
  <si>
    <t>Replaces RXMT0</t>
  </si>
  <si>
    <t>Replaces N929T,
998-BEOG, &amp; 462-7589</t>
  </si>
  <si>
    <t>Replaced by 463-4899</t>
  </si>
  <si>
    <t>Replaces 462-7594</t>
  </si>
  <si>
    <t>Replaces 462-1214
Replaced by D4H66</t>
  </si>
  <si>
    <t>Replaces 462-5859</t>
  </si>
  <si>
    <t>Replaces 462-3599
Replaced by 463-5064</t>
  </si>
  <si>
    <t>Replaces 462-7590</t>
  </si>
  <si>
    <t>Replaced by 29V1F</t>
  </si>
  <si>
    <t>Replaces 998-BFBK 
&amp; 462-5860</t>
  </si>
  <si>
    <t>Replaces 462-4181</t>
  </si>
  <si>
    <t>Replaces 462-3589
Replaced by 15WHN</t>
  </si>
  <si>
    <t>Replaces 462-5854</t>
  </si>
  <si>
    <t>Replaces WV1W0, 462-7592, &amp; 462-7593</t>
  </si>
  <si>
    <t>Replaces 462-3590
Replaced by YCT5H</t>
  </si>
  <si>
    <t>Replaces 462-7591</t>
  </si>
  <si>
    <t>Replaced by 463-4893</t>
  </si>
  <si>
    <t>Replaces 462-9784</t>
  </si>
  <si>
    <t>Replaces 998-BEOF &amp; 462-5858</t>
  </si>
  <si>
    <t>Replaced by 5XD9V</t>
  </si>
  <si>
    <t>Replaces 462-5853</t>
  </si>
  <si>
    <t>Replaces 462-9502,
462-5856, 462-3538, &amp; 462-5857</t>
  </si>
  <si>
    <t>Replaces 462-5861</t>
  </si>
  <si>
    <t>Replaced by XDGJH</t>
  </si>
  <si>
    <t>Replaced by 3VK89</t>
  </si>
  <si>
    <t>Column1</t>
  </si>
  <si>
    <t>T1700 MT, 4Gen Intel I34130, Win7PR, 500GB HD, 4GB, 290W, 16X DVDRW, Querty, 3YrB aft RD</t>
  </si>
  <si>
    <t>Replaced by MY6TM</t>
  </si>
  <si>
    <t>Replaces 462-7503</t>
  </si>
  <si>
    <t>Replaced by 3FF26</t>
  </si>
  <si>
    <t>Replaces 462-7504</t>
  </si>
  <si>
    <t>Replaces 462-3544 &amp; 462-3545</t>
  </si>
  <si>
    <t>Replaced by 4MM29</t>
  </si>
  <si>
    <t>Replaces 462-7505</t>
  </si>
  <si>
    <t>Replaced by 0GCXC</t>
  </si>
  <si>
    <t>Replaces 462-7614</t>
  </si>
  <si>
    <t>Replaced by 0CPPWJ</t>
  </si>
  <si>
    <t>Replaces 462-3548 &amp; 462-7506</t>
  </si>
  <si>
    <t>Replaced by 4HV8K</t>
  </si>
  <si>
    <t>Replaces 463-1910</t>
  </si>
  <si>
    <t>Replaced by WJD2W</t>
  </si>
  <si>
    <t>Replaces 462-5909</t>
  </si>
  <si>
    <t>Replaced by 998-BFZX</t>
  </si>
  <si>
    <t>Replaces 462-5910</t>
  </si>
  <si>
    <t>Replaces 462-5911</t>
  </si>
  <si>
    <t>Replaced by VWDY2</t>
  </si>
  <si>
    <t>Replaced by M57T4</t>
  </si>
  <si>
    <t>Replaces 462-5906</t>
  </si>
  <si>
    <t>Replaced by G1N0C</t>
  </si>
  <si>
    <t>Replaces 462-5902</t>
  </si>
  <si>
    <t>Replaced by X8R83</t>
  </si>
  <si>
    <t>Replaces 462-5907</t>
  </si>
  <si>
    <t>Replaced by 817-BBCV</t>
  </si>
  <si>
    <t>Replaced by 817-BBCX</t>
  </si>
  <si>
    <t>Discontinued
Qty 157 in stock as of 5/22</t>
  </si>
  <si>
    <t>Discontinued
Qty 1 in stock as of 5/22</t>
  </si>
  <si>
    <t>Discontinued
Qty  in stock as of 5/22</t>
  </si>
  <si>
    <t>Discontinued
Qty 53 in stock as of 5/22</t>
  </si>
  <si>
    <t>Discontinued
Qty 2 in stock as of 5/22</t>
  </si>
  <si>
    <t>Discontinued
Qty 20 in stock as of 5/22</t>
  </si>
  <si>
    <t>Discontinued
Qty 43 in stock as of 5/22</t>
  </si>
  <si>
    <t>Discontinued
Qty 19 in stock as of 5/22</t>
  </si>
  <si>
    <t>Discontinued
Qty 38 in stock as of 5/22</t>
  </si>
  <si>
    <t>Discontinued
Qty 14 in stock as of 5/22</t>
  </si>
  <si>
    <t>Discontinued
Qty 40 in stock as of 5/22</t>
  </si>
  <si>
    <t>Discontinued
Qty 5 in stock as of 5/22</t>
  </si>
  <si>
    <t>Discontinued
Qty 7 in stock as of 5/22</t>
  </si>
  <si>
    <t>Discontinued
Qty 21 in stock as of 5/22</t>
  </si>
  <si>
    <t>Discontinued
Qty 303 in stock as of 5/22</t>
  </si>
  <si>
    <t>Discontinued
Qty 12 in stock as of 5/22</t>
  </si>
  <si>
    <t>Column2</t>
  </si>
  <si>
    <t>463-5914 </t>
  </si>
  <si>
    <t>463-5931  </t>
  </si>
  <si>
    <t>463-5933  </t>
  </si>
  <si>
    <t>463-5996  </t>
  </si>
  <si>
    <t>463-5997 </t>
  </si>
  <si>
    <t>463-6003 </t>
  </si>
  <si>
    <t>463-6004     </t>
  </si>
  <si>
    <t>Discontinued
Qty 156 in stock as of 5/22</t>
  </si>
  <si>
    <t>Discontinued
Qty 3 in stock as of 5/22</t>
  </si>
  <si>
    <t>463-5456</t>
  </si>
  <si>
    <t>817-BBCV</t>
  </si>
  <si>
    <t>817-BBCW</t>
  </si>
  <si>
    <t>817-BBCX</t>
  </si>
  <si>
    <t>817-BBCY</t>
  </si>
  <si>
    <t>M4800, i7 4910MQ,16GB,256GBSSD,Win7Pro,3YRNBD</t>
  </si>
  <si>
    <t>M4800, i7 4810MQ,8GB,256GBSSD,Win7Pro,3YRNBD</t>
  </si>
  <si>
    <t>M4800, i7 4810MQ,8G,500gb,Win7Pro,3YRNBD</t>
  </si>
  <si>
    <t>M4800, i7 4710MQ,8G,500gb,Win7Pro,3YRNBD</t>
  </si>
  <si>
    <t>11772984</t>
  </si>
  <si>
    <t>11772985</t>
  </si>
  <si>
    <t>11772986</t>
  </si>
  <si>
    <t>11772987</t>
  </si>
  <si>
    <t>New</t>
  </si>
  <si>
    <t>15.6 inch UltraSharp IGZO UHD (3840x2160) 100% Color Gamut LED-backlit with Premium Panel Guarantee</t>
  </si>
  <si>
    <t>Intel Core i7-4910MQ(Quad Core 2.90GHz, 3.90GHz Turbo, 8MB 47W, w/HD Graphics 4600)</t>
  </si>
  <si>
    <t>NVIDIA Quadro K2100M w/2GB GDDR5</t>
  </si>
  <si>
    <t>15.6 inch UltraSharp FHD(1920x1080) Wide View Anti-Glare LED-backlit with Premium Panel Guarantee</t>
  </si>
  <si>
    <t>Intel Core i7-4810MQ Processor (Quad Core 2.80GHz, 3.80GHz Turbo, 6MB 47W, w/HD Graphics 4600)</t>
  </si>
  <si>
    <t>NVIDIA Quadro K1100M w/2GB GDDR5</t>
  </si>
  <si>
    <t>Camera and microphone</t>
  </si>
  <si>
    <t>1 - Lock Slot  2 - USB 3.0  1 - Microphone  1 - Headphone 1 - VGA  1 - RJ-45  1 - eSATA / USB 2.0  1 - HDMI2 - USB 3.0 1 - DisplayPort 1 - Wireless switch</t>
  </si>
  <si>
    <t>6.35lbs</t>
  </si>
  <si>
    <t>1.29 -1.37 x 14.80 x 10.08</t>
  </si>
  <si>
    <t>11607932</t>
  </si>
  <si>
    <t>Discontinued
Qty 8 in stock as of 5/22</t>
  </si>
  <si>
    <t>Discontinued
Qty 10 in stock as of 5/22</t>
  </si>
  <si>
    <t>T1700MT,E3-1241,8G,Win7Pro,1TB HD,NVIDIA K420,16xDVD/RW,3y onsite</t>
  </si>
  <si>
    <t>11713893</t>
  </si>
  <si>
    <t>NVIDIA® Quadro® K420 1GB (DP, DL-DVI-I) (1 DP to SL-DVI adapter)</t>
  </si>
  <si>
    <t>70011524 (E2215HV)
70011474 (P1914S)
70011462 (P2414H)</t>
  </si>
  <si>
    <t>463-5419</t>
  </si>
  <si>
    <t>463-5420</t>
  </si>
  <si>
    <t>463-5438</t>
  </si>
  <si>
    <t>463-5539</t>
  </si>
  <si>
    <t>463-5851</t>
  </si>
  <si>
    <t>463-5893</t>
  </si>
  <si>
    <t>638-BBBB</t>
  </si>
  <si>
    <t>638-BBBD</t>
  </si>
  <si>
    <t>638-BBBI</t>
  </si>
  <si>
    <t>638-BBBK</t>
  </si>
  <si>
    <t>VRTX</t>
  </si>
  <si>
    <t>Accessory</t>
  </si>
  <si>
    <t>R720 Rack Server</t>
  </si>
  <si>
    <t>R620 Rack Server</t>
  </si>
  <si>
    <t>R420 Rack Server</t>
  </si>
  <si>
    <t>R630 Rack Server</t>
  </si>
  <si>
    <t>R730 Rack Server</t>
  </si>
  <si>
    <t>5524 24 GbE Ports,10GbE,Stck builtin,NBDPartsDelvExt</t>
  </si>
  <si>
    <t>2848 48 1GbE Prts,4Prts, SFP opt,WebManaged,Prolifetime wty</t>
  </si>
  <si>
    <t>2824 24 1GbE Prts,2Prts, SFP opt,WebManaged,Prolifetime wty</t>
  </si>
  <si>
    <t>2816 16 1GbE Ports, Web Managed,Pro Suprt lifetime wty</t>
  </si>
  <si>
    <t>2808 8 1GbE Ports, Web Managed,ProSuprt lifetime wty</t>
  </si>
  <si>
    <t>3548P 48Ports,Stcking Cap,NBDPart Delv Intl Yr</t>
  </si>
  <si>
    <t>3524 24 Ports,NBD Parts Delivery Initial Year</t>
  </si>
  <si>
    <t>3548 48 Ports,NBD Parts Delivery Initial Year</t>
  </si>
  <si>
    <t>3524P 24Ports,StackCapable,NBD Parts Delv Init Yr</t>
  </si>
  <si>
    <t>N2048P L2, POE+, 48x 1GbE + 2x 10GbE SFP+</t>
  </si>
  <si>
    <t>N3024F L3, 24x 1GbE SFP + 2x 10GbE SFP+</t>
  </si>
  <si>
    <t>N2024P L2, POE+, 24x 1GbE + 2x 10GbE SFP+</t>
  </si>
  <si>
    <t>N3048P L3, POE+, 48x 1GbE, 2x 10GbE SFP</t>
  </si>
  <si>
    <t>PowerConnect N3024</t>
  </si>
  <si>
    <t>PowerConnect 2848</t>
  </si>
  <si>
    <t>PowerConnect 2824</t>
  </si>
  <si>
    <t>PowerConnect 2816</t>
  </si>
  <si>
    <t>PowerConnect 2808</t>
  </si>
  <si>
    <t>X1052 Smart Web Managed Switch, 48x 1GbE and 4x 10GbE SFP+ ports</t>
  </si>
  <si>
    <t>DR6000 9TB, H810, 3 YR Pro, iDrac ENT, Broadcom 57800 2x10Gb</t>
  </si>
  <si>
    <t>DR6000 18TB, H810, 3 YR Pro, iDrac ENT, Broadcom 57800 2x10Gb</t>
  </si>
  <si>
    <t>DR6000 36TB, H810, 3 YR Pro, iDrac ENT, Broadcom 57800 2x10Gb</t>
  </si>
  <si>
    <t>DR6000 27TB, H810, 3 YR Pro, iDrac ENT, Broadcom 57800 2x10Gb</t>
  </si>
  <si>
    <t>300GB 10K SAS 6Gbps HP 2.5in in 3.5in Carrier (400-AEEG)</t>
  </si>
  <si>
    <t>4TB 7.2K SATA 6Gbps 3.5 HP (400-AEGK)</t>
  </si>
  <si>
    <t>DR6000</t>
  </si>
  <si>
    <t>PowerEdge 13th Generation - Hard Drive Option</t>
  </si>
  <si>
    <t>210-ACEP</t>
  </si>
  <si>
    <t>210-ACDZ</t>
  </si>
  <si>
    <t>210-ACEC</t>
  </si>
  <si>
    <t>400-AEEG</t>
  </si>
  <si>
    <t>400-AEGK</t>
  </si>
  <si>
    <t>11713878</t>
  </si>
  <si>
    <t>11713879</t>
  </si>
  <si>
    <t>11713880</t>
  </si>
  <si>
    <t>11713881</t>
  </si>
  <si>
    <t>11713873</t>
  </si>
  <si>
    <t>11713874</t>
  </si>
  <si>
    <t>11596505</t>
  </si>
  <si>
    <t>12 x 1TB Near Line SAS 6Gbps 7.2k 3.5" Hard Drive Hot Plug, 2 x 300GB SAS 6Gbps 10k 2.5" Hard Drive Hot Plug</t>
  </si>
  <si>
    <t xml:space="preserve"> x 300GB SAS 6Gbps 10k 2.5" Hard Drive Hot Plug, 12 x 2TB Near Line SAS 6Gbps 7.2k 3.5" Hard Drive Hot Plug</t>
  </si>
  <si>
    <t xml:space="preserve"> x 300GB SAS 6Gbps 10k 2.5" Hard Drive Hot Plug, 12 x 4TB 7.2K NL SAS 3.5 HDDs</t>
  </si>
  <si>
    <t>2 x 300GB SAS 6Gbps 10k 2.5" Hard Drive Hot Plug , 12 x 3TB Near Line SAS 6Gbps 7.2k 3.5" Hard Drive Hot Plug</t>
  </si>
  <si>
    <t>PERC H810</t>
  </si>
  <si>
    <t>iDrac Enterprise</t>
  </si>
  <si>
    <t>iDRAC Enterprise</t>
  </si>
  <si>
    <t>3YR ProSupport: Next Business Day Onsite Service After Problem Diagnosis</t>
  </si>
  <si>
    <t>3 Year ProSupport: Next Business Day Onsite Service After Problem Diagnosis</t>
  </si>
  <si>
    <t>3.7 x 5.8 x 8.6 in</t>
  </si>
  <si>
    <t>Server OS License</t>
  </si>
  <si>
    <t>MS WS12 R2 DATACNTR ROK E/F/I/G/S SW (638-BBBB)</t>
  </si>
  <si>
    <t>MS WS12 R2 STD ROK E/F/I/G/S S/W (638-BBBD)</t>
  </si>
  <si>
    <t>MS WS12 R2 FNDN ROK E/F/I/G/S S/W (638-BBBI)</t>
  </si>
  <si>
    <t>MS WS12 R2 ESS ROK E/F/I/G/S SW (638-BBBK)</t>
  </si>
  <si>
    <t>0.2 lbs.</t>
  </si>
  <si>
    <t>0.5 lbs.</t>
  </si>
  <si>
    <t>8.5 x 11 x .3 in</t>
  </si>
  <si>
    <t>TBD</t>
  </si>
  <si>
    <t>11766017</t>
  </si>
  <si>
    <t>11766016</t>
  </si>
  <si>
    <t>11766015</t>
  </si>
  <si>
    <t>11766014</t>
  </si>
  <si>
    <t>1CX14</t>
  </si>
  <si>
    <t>1GVPP</t>
  </si>
  <si>
    <t>2RMPM</t>
  </si>
  <si>
    <t>70X0H</t>
  </si>
  <si>
    <t>CV60J</t>
  </si>
  <si>
    <t>D9GY0</t>
  </si>
  <si>
    <t>H3M8P</t>
  </si>
  <si>
    <t>H483R</t>
  </si>
  <si>
    <t>JHTPC</t>
  </si>
  <si>
    <t>KNRMF</t>
  </si>
  <si>
    <t>MWR7R</t>
  </si>
  <si>
    <t>NJMVP</t>
  </si>
  <si>
    <t>PKGT4</t>
  </si>
  <si>
    <t>PVTHG</t>
  </si>
  <si>
    <t>VR3NV</t>
  </si>
  <si>
    <t>W8N9N</t>
  </si>
  <si>
    <t>WN8M9</t>
  </si>
  <si>
    <t>WRX5T</t>
  </si>
  <si>
    <t>Dell S2810dn mono laser printer</t>
  </si>
  <si>
    <t>S2810dn</t>
  </si>
  <si>
    <t>Dell E314dw mono laser printer</t>
  </si>
  <si>
    <t>E514dw</t>
  </si>
  <si>
    <t xml:space="preserve"> Multi-function Mono Laser</t>
  </si>
  <si>
    <t>DELL Black Toner for E31X printer</t>
  </si>
  <si>
    <t>E310/E514/E515 toner</t>
  </si>
  <si>
    <t>Dell E310dw mono laser printer</t>
  </si>
  <si>
    <t>E310dw</t>
  </si>
  <si>
    <t xml:space="preserve"> Single function Mono Laser</t>
  </si>
  <si>
    <t>Dell Imaging Drum for S2810 printer</t>
  </si>
  <si>
    <t>S2810/S2815/H815</t>
  </si>
  <si>
    <t>Drum</t>
  </si>
  <si>
    <t>Dell Black HY Toner for S2810 printer</t>
  </si>
  <si>
    <t>S2810/S2815/H816 toner</t>
  </si>
  <si>
    <t>DELL Black Toner for E525w printer</t>
  </si>
  <si>
    <t>E525w toner</t>
  </si>
  <si>
    <t>Dell Wireless Dongle for S281X printer</t>
  </si>
  <si>
    <t>Wireless Dongle</t>
  </si>
  <si>
    <t>Dell E515dn mono laser printer</t>
  </si>
  <si>
    <t>E515dn</t>
  </si>
  <si>
    <t>Dell Blk Toner for S2810 printer</t>
  </si>
  <si>
    <t>S2810/S2815/H815 toner</t>
  </si>
  <si>
    <t>DELL Yellow Toner for E525w printer</t>
  </si>
  <si>
    <t>Dell E525w color laser printer</t>
  </si>
  <si>
    <t>E525w</t>
  </si>
  <si>
    <t xml:space="preserve"> Multi-function Color Laser</t>
  </si>
  <si>
    <t>Dell E515dw mono laser printer</t>
  </si>
  <si>
    <t>E515dw</t>
  </si>
  <si>
    <t xml:space="preserve"> Multi-Function Mono Laser</t>
  </si>
  <si>
    <t>DELL Blk HY Toner for E31X printer</t>
  </si>
  <si>
    <t>DELL Cyan Toner for E525w printer</t>
  </si>
  <si>
    <t>Dell Maintenance Kit for S281X printer</t>
  </si>
  <si>
    <t>DELL Magenta Toner for E525w printer</t>
  </si>
  <si>
    <t>DELL Imaging Drum for E31X printer</t>
  </si>
  <si>
    <t>E310/E514/E515</t>
  </si>
  <si>
    <t>1.41</t>
  </si>
  <si>
    <t>13.9x8.74x4.37</t>
  </si>
  <si>
    <t>.34</t>
  </si>
  <si>
    <t>2.05x7.09x2.76</t>
  </si>
  <si>
    <t>2.65</t>
  </si>
  <si>
    <t>15.67x7.91x6.18</t>
  </si>
  <si>
    <t>14.2x6.93x4.33</t>
  </si>
  <si>
    <t>25.4</t>
  </si>
  <si>
    <t>USB 2.0 High Speed Ethernet 10/100BASE-TX Wireless 802.11 b/g/n</t>
  </si>
  <si>
    <t>16.1x15.7x12.5</t>
  </si>
  <si>
    <t>AE15: 15 Mos Next Busn Day Adv Exchange Svc</t>
  </si>
  <si>
    <t>41.5</t>
  </si>
  <si>
    <t>21.3x20.4x19.6</t>
  </si>
  <si>
    <t>.65</t>
  </si>
  <si>
    <t>7.32x4.76x4.76</t>
  </si>
  <si>
    <t>.35</t>
  </si>
  <si>
    <t>7.4x5.35x2.17</t>
  </si>
  <si>
    <t>.43</t>
  </si>
  <si>
    <t>3.31x7.01x2.56</t>
  </si>
  <si>
    <t>.74</t>
  </si>
  <si>
    <t>4.78</t>
  </si>
  <si>
    <t>15.51x12.83x11.22</t>
  </si>
  <si>
    <t>14.0x14.2x7.3</t>
  </si>
  <si>
    <t>32.2</t>
  </si>
  <si>
    <t>USB2.0 High speed supported, 10/100 BASE-T Ethernet, Front USB port, WiFi (b/g/n), WPA2.0 (Personal), WPS 2.0, WiFi Direct</t>
  </si>
  <si>
    <t>20.8x21.5x16.3</t>
  </si>
  <si>
    <t>11769026</t>
  </si>
  <si>
    <t>11769022</t>
  </si>
  <si>
    <t>11769031</t>
  </si>
  <si>
    <t>11769021</t>
  </si>
  <si>
    <t>11769035</t>
  </si>
  <si>
    <t>11769034</t>
  </si>
  <si>
    <t>11769027</t>
  </si>
  <si>
    <t>11775710</t>
  </si>
  <si>
    <t>11769024</t>
  </si>
  <si>
    <t>11769033</t>
  </si>
  <si>
    <t>11769030</t>
  </si>
  <si>
    <t>11769025</t>
  </si>
  <si>
    <t>11769023</t>
  </si>
  <si>
    <t>11767570</t>
  </si>
  <si>
    <t>11769028</t>
  </si>
  <si>
    <t>11769036</t>
  </si>
  <si>
    <t>11769029</t>
  </si>
  <si>
    <t>11769032</t>
  </si>
  <si>
    <t>Discontinued
Qty 9 in stock as of 5/22</t>
  </si>
  <si>
    <t>Discontinued
Qty 39 in stock as of 5/22</t>
  </si>
  <si>
    <t>Discontinued
Qty 6 in stock as of 5/22</t>
  </si>
  <si>
    <t>463-0052</t>
  </si>
  <si>
    <t>469-4341</t>
  </si>
  <si>
    <t>817-BBCZ</t>
  </si>
  <si>
    <t>817-BBDB</t>
  </si>
  <si>
    <t>APR II 130</t>
  </si>
  <si>
    <t>KB212</t>
  </si>
  <si>
    <t>SPR II 130</t>
  </si>
  <si>
    <t>600GB 15K RPM SAS 6Gbps 2.5in HP HD (400-AEEW)</t>
  </si>
  <si>
    <t>400-AEEW</t>
  </si>
  <si>
    <t>310-8687</t>
  </si>
  <si>
    <t>Dell WM514 Wireless Laser Mouse</t>
  </si>
  <si>
    <t>Dell Single Stud Wall Mount</t>
  </si>
  <si>
    <t>Dell Single Stud Wall Mount for S300/ S300W Projector</t>
  </si>
  <si>
    <t>330-9846</t>
  </si>
  <si>
    <t>11772988</t>
  </si>
  <si>
    <t>Dell M110 Projector Mini-Tripod</t>
  </si>
  <si>
    <t>331-3208</t>
  </si>
  <si>
    <t>11772989</t>
  </si>
  <si>
    <t xml:space="preserve"> E-Port Plus Replicator USB 3.0 w/ 130-Watt Power Adapter Cord for Select Dell Latitude Laptops</t>
  </si>
  <si>
    <t>11689372</t>
  </si>
  <si>
    <t>11689371</t>
  </si>
  <si>
    <t>310-7237</t>
  </si>
  <si>
    <t>KB/Mouse</t>
  </si>
  <si>
    <t>11713877</t>
  </si>
  <si>
    <t>11608137</t>
  </si>
  <si>
    <t>11292138</t>
  </si>
  <si>
    <t>10162255</t>
  </si>
  <si>
    <t>11083834</t>
  </si>
  <si>
    <t>11631286</t>
  </si>
  <si>
    <t>10975732</t>
  </si>
  <si>
    <t>4HPSP3YPEXD</t>
  </si>
  <si>
    <t>AD1YCRBKH</t>
  </si>
  <si>
    <t>AD1YV10</t>
  </si>
  <si>
    <t>ND1YV10</t>
  </si>
  <si>
    <t>ND2YV10</t>
  </si>
  <si>
    <t>ND3Y3760</t>
  </si>
  <si>
    <t>ND3YCRBKH</t>
  </si>
  <si>
    <t>ND5YPEXD</t>
  </si>
  <si>
    <t>NDAD2YCRBKH</t>
  </si>
  <si>
    <t>NDAD2YV11</t>
  </si>
  <si>
    <t>NDAD3YCRBKH</t>
  </si>
  <si>
    <t>NDAD3YV11</t>
  </si>
  <si>
    <t>NDPS3Y3760A</t>
  </si>
  <si>
    <t>NDPS3YPEXD</t>
  </si>
  <si>
    <t>NDPS5YPEXD</t>
  </si>
  <si>
    <t>PS1YV10</t>
  </si>
  <si>
    <t>PS2YCRBKH</t>
  </si>
  <si>
    <t>PS3YCRBKH</t>
  </si>
  <si>
    <t>PSP1YCRBKH</t>
  </si>
  <si>
    <t>PSP1YV10</t>
  </si>
  <si>
    <t>PSP1YV11</t>
  </si>
  <si>
    <t>PSP1YV8</t>
  </si>
  <si>
    <t>PSP2YCRBKH</t>
  </si>
  <si>
    <t>PSP2YV11</t>
  </si>
  <si>
    <t>PSP3YCRBKH</t>
  </si>
  <si>
    <t>Vostro14/Intel i5-5200U/8G/500GB/W8/GeForceGT 820M/14.0”/1yrNBD</t>
  </si>
  <si>
    <t>Upg frm 3y NBD basic to 3y 4h PSMC Plus - PE 730XD</t>
  </si>
  <si>
    <t>PowerEdge 730XD</t>
  </si>
  <si>
    <t>11665655</t>
  </si>
  <si>
    <t>Upgrade from 3 Year NBD Limited Onsite to 3 Year 4HR Onsite Mission Critical ProSupport Plus (7x24 HW/SW Tech Support ) - PE 730XD</t>
  </si>
  <si>
    <t>1 Year Next Business Day Basic</t>
  </si>
  <si>
    <t>Upgrade from 1 year NBD Basic to Add 1 year Accidental Damage Protection - ChromeBook</t>
  </si>
  <si>
    <t>Upg to add 1 Y ADP - Chromebook</t>
  </si>
  <si>
    <t>11767500</t>
  </si>
  <si>
    <t>Upg to add 1 Y ADP - Venue 10</t>
  </si>
  <si>
    <t>Upgrade from 1 year Mail-in to add 1 year Accidental Damage Protection - Venue 10</t>
  </si>
  <si>
    <t>11767540</t>
  </si>
  <si>
    <t>Upg to 1 Y NBD OS - Venue 10</t>
  </si>
  <si>
    <t>11767539</t>
  </si>
  <si>
    <t>Upgrade from 1 year Mail-in to 1 year NBD Onsite - Venue 10</t>
  </si>
  <si>
    <t>Upg to 2 Y NBD OS - Venue 10</t>
  </si>
  <si>
    <t>11767542</t>
  </si>
  <si>
    <t>Upgrade from 1 year Mail-in to 2 Year NBD Basic - Venue 10</t>
  </si>
  <si>
    <t>Upg to 3 Y NBS OS - Printer 3760</t>
  </si>
  <si>
    <t>3760</t>
  </si>
  <si>
    <t>11767536</t>
  </si>
  <si>
    <t>Upgrade from 1 Yr NBD Basic to 3 yr NBD Basic - 3760</t>
  </si>
  <si>
    <t>Upg to 3 Y NBD Basic - Chromebook</t>
  </si>
  <si>
    <t>11767553</t>
  </si>
  <si>
    <t>Upgrade from 1 year NBD Basic to 3 year NBD Basic - ChromeBook</t>
  </si>
  <si>
    <t>Ext frm 3y NBD basic to 5y NBD basic - PE 730XD</t>
  </si>
  <si>
    <t>Extend from 3 Yr NBD Limited Onsite to 5 Year NBD Limited Onsite Service After Remote Diagnosis: 5x10, HW only - PE 730XD</t>
  </si>
  <si>
    <t>11665656</t>
  </si>
  <si>
    <t>Upg to 2 Y NBD Basic w ADP - Chromebook</t>
  </si>
  <si>
    <t>Upgrade from 1 year NBD Basic to 2 year NBD Basic with Accidental Damage Protection - ChromeBook</t>
  </si>
  <si>
    <t>Upgrade from 1 Year NBD Basic to 2 Year NBD Basic and Accidental Damage Protection - Venue 11</t>
  </si>
  <si>
    <t>Upg to 2 Y NBD OS w ADP - Venue 11</t>
  </si>
  <si>
    <t>Venue 11</t>
  </si>
  <si>
    <t>Upg to 3 Y NBD Basic w ADP - Chromebook</t>
  </si>
  <si>
    <t>Upgrade from 1 year NBD Basic to 3 year NBD Basic with Accidental Damage Protection - ChromeBook</t>
  </si>
  <si>
    <t>Upg to 3 Y NBD OS w ADP - Venue 11</t>
  </si>
  <si>
    <t>Upgrade from 1 Year NBD Basic to 3 Year NBD Basic and Accidental Damage Protection - Venue 11</t>
  </si>
  <si>
    <t>Upg to 3 Y ProSupport - Printer 3760</t>
  </si>
  <si>
    <t>Upgrade from 1 Yr NBD Basic  to 3 Year NBD ProSupport - 3760</t>
  </si>
  <si>
    <t>Upg frm 3y NBD basic to 3y NBD PS - PE 730XD</t>
  </si>
  <si>
    <t>Upgrade from 3 Year NBD Limited Onsite to 3yr NBD Onsite + ProSupport Non-Mission Critical: 7x24 HW/SW Tech Support - PE 730XD</t>
  </si>
  <si>
    <t>Upg frm 3y NBD basic to 5y NBD PS - PE 730XD</t>
  </si>
  <si>
    <t>Upgrade from 3 Yr NBD Limited Onsite to 5 Yr NBD Onsite + ProSupport Non-Mission Critical: 7x24 HW/SW Tech Support - PE 730XD</t>
  </si>
  <si>
    <t>Upg to 1 Y PS NBD OS - Venue 10</t>
  </si>
  <si>
    <t>Upgrade from 1 year Mail-in to 1 year NBD Onsite ProSupport - Venue 10</t>
  </si>
  <si>
    <t>Upg to 2 Y ProSupport - Chromebook</t>
  </si>
  <si>
    <t>Upgrade from 1 year NBD Basic to 2 year ProSupport - ChromeBook</t>
  </si>
  <si>
    <t>Upg to 3 Y ProSupport - Chromebook</t>
  </si>
  <si>
    <t>Upgrade from 1 year NBD Basic to 3 year ProSupport - ChromeBook</t>
  </si>
  <si>
    <t>Upg to 1 Y Prosupport Plus -Chromebook</t>
  </si>
  <si>
    <t>Upgrade from 1 year NBD Basic to 1 year ProSupport Plus - ChromeBook</t>
  </si>
  <si>
    <t>Upg to 1 Y ProSupport Plus - Venue 10</t>
  </si>
  <si>
    <t>Upgrade from 1 year Mail-in to 1 year ProSupport Plus - Venue 10</t>
  </si>
  <si>
    <t>Upg to 1 Y ProSupport Plus - Venue 11</t>
  </si>
  <si>
    <t>Upgrade from 1 Year NBD Basic to 1 Year ProSupport Plus - Venue 11</t>
  </si>
  <si>
    <t>Upg to 1 Yr ProSupport RR - Venue 8</t>
  </si>
  <si>
    <t>Venue 8</t>
  </si>
  <si>
    <t>Upgrade from 1 Year Mail-In to 1 Year Rapid Return ProSupport Plus - Venue 8</t>
  </si>
  <si>
    <t>Upg to 2 Y ProSupport Plus - Chromebook</t>
  </si>
  <si>
    <t>Upgrade from 1 year NBD Basic to 2 year ProSupport Plus - ChromeBook</t>
  </si>
  <si>
    <t>Upg to 2 Y ProSupport Plus - Venue 11</t>
  </si>
  <si>
    <t>Upgrade from 1 Year NBD Basic to 2 Year ProSupport Plus - Venue 11</t>
  </si>
  <si>
    <t>Upg to 3 Y ProSuppor Plus - Chromebook</t>
  </si>
  <si>
    <t>Upgrade from 1 year NBD Basic to 3 year ProSupport Plus - ChromeBook</t>
  </si>
  <si>
    <t>11767552</t>
  </si>
  <si>
    <t>11767537</t>
  </si>
  <si>
    <t>11767554</t>
  </si>
  <si>
    <t>11767533</t>
  </si>
  <si>
    <t>11767532</t>
  </si>
  <si>
    <t>11665666</t>
  </si>
  <si>
    <t>11665657</t>
  </si>
  <si>
    <t>11767541</t>
  </si>
  <si>
    <t>11767551</t>
  </si>
  <si>
    <t>11767555</t>
  </si>
  <si>
    <t>11767556</t>
  </si>
  <si>
    <t>11767543</t>
  </si>
  <si>
    <t>11767534</t>
  </si>
  <si>
    <t>11767538</t>
  </si>
  <si>
    <t>11767557</t>
  </si>
  <si>
    <t>11767535</t>
  </si>
  <si>
    <t>11767558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</si>
</sst>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 #,##0.00\ _F_-;\-* #,##0.00\ _F_-;_-* &quot;-&quot;??\ _F_-;_-@_-"/>
    <numFmt numFmtId="166" formatCode="_-* #,##0\ _F_-;\-* #,##0\ _F_-;_-* &quot;-&quot;??\ _F_-;_-@_-"/>
    <numFmt numFmtId="167" formatCode="[$$-409]#,##0"/>
    <numFmt numFmtId="168" formatCode="[$$-409]#,##0.00"/>
    <numFmt numFmtId="169" formatCode="&quot;$&quot;#,##0"/>
    <numFmt numFmtId="170" formatCode="[$$-409]#,##0_ ;\-[$$-409]#,##0\ "/>
    <numFmt numFmtId="171" formatCode="0000"/>
    <numFmt numFmtId="172" formatCode="_(&quot;$&quot;* #,##0_);_(&quot;$&quot;* \(#,##0\);_(&quot;$&quot;* &quot;-&quot;??_);_(@_)"/>
  </numFmts>
  <fonts count="85">
    <font>
      <sz val="11"/>
      <color theme="1"/>
      <name val="Calibri"/>
      <family val="2"/>
      <scheme val="minor"/>
    </font>
    <font>
      <sz val="12"/>
      <color theme="1"/>
      <name val="Calibri"/>
      <family val="2"/>
      <scheme val="minor"/>
    </font>
    <font>
      <sz val="12"/>
      <color theme="1"/>
      <name val="Calibri"/>
      <family val="2"/>
      <scheme val="minor"/>
    </font>
    <font>
      <sz val="11"/>
      <color rgb="FF000000"/>
      <name val="Calibri"/>
      <family val="2"/>
    </font>
    <font>
      <sz val="12"/>
      <color rgb="FF000000"/>
      <name val="Times New Roman"/>
      <family val="1"/>
    </font>
    <font>
      <sz val="11"/>
      <color theme="1"/>
      <name val="Calibri"/>
      <family val="2"/>
      <scheme val="minor"/>
    </font>
    <font>
      <sz val="10"/>
      <name val="Arial"/>
      <family val="2"/>
    </font>
    <font>
      <sz val="12"/>
      <name val="Times New Roman"/>
      <family val="1"/>
    </font>
    <font>
      <u/>
      <sz val="12"/>
      <color indexed="12"/>
      <name val="Times New Roman"/>
      <family val="1"/>
    </font>
    <font>
      <sz val="9"/>
      <name val="Geneva"/>
      <family val="2"/>
    </font>
    <font>
      <sz val="9"/>
      <name val="Geneva"/>
    </font>
    <font>
      <u/>
      <sz val="11"/>
      <color theme="10"/>
      <name val="Calibri"/>
      <family val="2"/>
      <scheme val="minor"/>
    </font>
    <font>
      <sz val="22"/>
      <color theme="1"/>
      <name val="Calibri"/>
      <family val="2"/>
      <scheme val="minor"/>
    </font>
    <font>
      <b/>
      <sz val="16"/>
      <color theme="1"/>
      <name val="Calibri"/>
      <family val="2"/>
      <scheme val="minor"/>
    </font>
    <font>
      <b/>
      <sz val="16"/>
      <color theme="0"/>
      <name val="Museo For Dell"/>
    </font>
    <font>
      <sz val="11"/>
      <color theme="1"/>
      <name val="Museo For Dell"/>
    </font>
    <font>
      <b/>
      <sz val="20"/>
      <color theme="0"/>
      <name val="Museo For Dell"/>
    </font>
    <font>
      <sz val="11"/>
      <color theme="0"/>
      <name val="Museo For Dell"/>
    </font>
    <font>
      <b/>
      <sz val="11"/>
      <name val="Museo For Dell"/>
    </font>
    <font>
      <b/>
      <sz val="10"/>
      <name val="Museo For Dell"/>
    </font>
    <font>
      <b/>
      <sz val="12"/>
      <name val="Museo For Dell"/>
    </font>
    <font>
      <b/>
      <i/>
      <sz val="10"/>
      <color indexed="10"/>
      <name val="Museo For Dell"/>
    </font>
    <font>
      <sz val="10"/>
      <name val="Museo For Dell"/>
    </font>
    <font>
      <sz val="11"/>
      <name val="Museo For Dell"/>
    </font>
    <font>
      <b/>
      <sz val="10"/>
      <color indexed="42"/>
      <name val="Museo For Dell"/>
    </font>
    <font>
      <b/>
      <sz val="10"/>
      <color indexed="40"/>
      <name val="Museo For Dell"/>
    </font>
    <font>
      <b/>
      <sz val="10"/>
      <color indexed="10"/>
      <name val="Museo For Dell"/>
    </font>
    <font>
      <b/>
      <sz val="10"/>
      <color indexed="8"/>
      <name val="Museo For Dell"/>
    </font>
    <font>
      <b/>
      <sz val="10"/>
      <color indexed="52"/>
      <name val="Museo For Dell"/>
    </font>
    <font>
      <b/>
      <sz val="18"/>
      <color theme="0"/>
      <name val="Museo For Dell"/>
    </font>
    <font>
      <sz val="12"/>
      <color theme="0"/>
      <name val="Museo For Dell"/>
    </font>
    <font>
      <sz val="12"/>
      <name val="Museo For Dell"/>
    </font>
    <font>
      <b/>
      <sz val="8"/>
      <color indexed="10"/>
      <name val="Museo For Dell"/>
    </font>
    <font>
      <b/>
      <sz val="12"/>
      <color theme="0"/>
      <name val="Museo For Dell"/>
    </font>
    <font>
      <sz val="12"/>
      <color theme="1"/>
      <name val="Museo For Dell"/>
    </font>
    <font>
      <i/>
      <sz val="10"/>
      <name val="Museo For Dell"/>
    </font>
    <font>
      <b/>
      <i/>
      <sz val="11"/>
      <name val="Museo For Dell"/>
    </font>
    <font>
      <b/>
      <sz val="11"/>
      <color indexed="52"/>
      <name val="Calibri"/>
      <family val="2"/>
    </font>
    <font>
      <u/>
      <sz val="12"/>
      <color theme="11"/>
      <name val="Calibri"/>
      <family val="2"/>
      <scheme val="minor"/>
    </font>
    <font>
      <u/>
      <sz val="12"/>
      <color theme="10"/>
      <name val="Calibri"/>
      <family val="2"/>
      <scheme val="minor"/>
    </font>
    <font>
      <sz val="11"/>
      <color indexed="62"/>
      <name val="Calibri"/>
      <family val="2"/>
    </font>
    <font>
      <b/>
      <sz val="11"/>
      <color indexed="63"/>
      <name val="Calibri"/>
      <family val="2"/>
    </font>
    <font>
      <b/>
      <sz val="11"/>
      <color indexed="8"/>
      <name val="Calibri"/>
      <family val="2"/>
    </font>
    <font>
      <sz val="10"/>
      <color indexed="8"/>
      <name val="Museo For Dell"/>
    </font>
    <font>
      <b/>
      <i/>
      <sz val="10"/>
      <color rgb="FFFF0000"/>
      <name val="Museo For Dell"/>
    </font>
    <font>
      <sz val="16"/>
      <name val="Museo For Dell"/>
    </font>
    <font>
      <b/>
      <i/>
      <u/>
      <sz val="10"/>
      <color indexed="8"/>
      <name val="Museo For Dell"/>
    </font>
    <font>
      <sz val="10"/>
      <color rgb="FFFF0000"/>
      <name val="Museo For Dell"/>
    </font>
    <font>
      <b/>
      <sz val="10"/>
      <color rgb="FFFF0000"/>
      <name val="Museo For Dell"/>
    </font>
    <font>
      <b/>
      <sz val="11"/>
      <color theme="0"/>
      <name val="Museo For Dell"/>
    </font>
    <font>
      <sz val="11"/>
      <color rgb="FF000000"/>
      <name val="Times New Roman"/>
      <family val="1"/>
    </font>
    <font>
      <b/>
      <sz val="12"/>
      <color theme="0"/>
      <name val="Calibri"/>
      <family val="2"/>
      <scheme val="minor"/>
    </font>
    <font>
      <sz val="10"/>
      <color indexed="8"/>
      <name val="Trebuchet MS"/>
      <family val="2"/>
    </font>
    <font>
      <b/>
      <sz val="10"/>
      <color indexed="8"/>
      <name val="Trebuchet MS"/>
      <family val="2"/>
    </font>
    <font>
      <sz val="10"/>
      <color rgb="FF666666"/>
      <name val="Trebuchet MS"/>
      <family val="2"/>
    </font>
    <font>
      <sz val="10"/>
      <name val="Trebuchet MS"/>
      <family val="2"/>
    </font>
    <font>
      <u/>
      <sz val="10"/>
      <color indexed="12"/>
      <name val="Trebuchet MS"/>
      <family val="2"/>
    </font>
    <font>
      <sz val="11"/>
      <name val="Calibri"/>
      <family val="2"/>
    </font>
    <font>
      <b/>
      <sz val="10"/>
      <color indexed="9"/>
      <name val="Trebuchet MS"/>
      <family val="2"/>
    </font>
    <font>
      <b/>
      <sz val="10"/>
      <color theme="0"/>
      <name val="Trebuchet MS"/>
      <family val="2"/>
    </font>
    <font>
      <b/>
      <sz val="10"/>
      <color rgb="FFFFC000"/>
      <name val="Trebuchet MS"/>
      <family val="2"/>
    </font>
    <font>
      <u/>
      <sz val="10"/>
      <color rgb="FF002060"/>
      <name val="Trebuchet MS"/>
      <family val="2"/>
    </font>
    <font>
      <b/>
      <sz val="10"/>
      <name val="Trebuchet MS"/>
      <family val="2"/>
    </font>
    <font>
      <b/>
      <sz val="10"/>
      <color rgb="FFFF0000"/>
      <name val="Trebuchet MS"/>
      <family val="2"/>
    </font>
    <font>
      <sz val="10"/>
      <color rgb="FFFF0000"/>
      <name val="Trebuchet MS"/>
      <family val="2"/>
    </font>
    <font>
      <sz val="10"/>
      <color theme="1"/>
      <name val="Trebuchet MS"/>
      <family val="2"/>
    </font>
    <font>
      <sz val="10"/>
      <color indexed="63"/>
      <name val="Trebuchet MS"/>
      <family val="2"/>
    </font>
    <font>
      <sz val="12"/>
      <name val="Calibri"/>
      <family val="2"/>
      <scheme val="minor"/>
    </font>
    <font>
      <sz val="9"/>
      <color indexed="8"/>
      <name val="Trebuchet MS"/>
      <family val="2"/>
    </font>
    <font>
      <sz val="9"/>
      <name val="Trebuchet MS"/>
      <family val="2"/>
    </font>
    <font>
      <b/>
      <sz val="12"/>
      <name val="Calibri"/>
      <family val="2"/>
      <scheme val="minor"/>
    </font>
    <font>
      <sz val="11"/>
      <name val="Trebuchet MS"/>
      <family val="2"/>
    </font>
    <font>
      <sz val="10"/>
      <color theme="0"/>
      <name val="Trebuchet MS"/>
      <family val="2"/>
    </font>
    <font>
      <sz val="10"/>
      <color rgb="FF000000"/>
      <name val="Trebuchet MS"/>
      <family val="2"/>
    </font>
    <font>
      <u/>
      <sz val="10"/>
      <name val="Trebuchet MS"/>
      <family val="2"/>
    </font>
    <font>
      <sz val="10"/>
      <color indexed="9"/>
      <name val="Trebuchet MS"/>
      <family val="2"/>
    </font>
    <font>
      <u/>
      <sz val="10"/>
      <color theme="3"/>
      <name val="Trebuchet MS"/>
      <family val="2"/>
    </font>
    <font>
      <u/>
      <sz val="10"/>
      <color theme="0"/>
      <name val="Trebuchet MS"/>
      <family val="2"/>
    </font>
    <font>
      <sz val="10"/>
      <color indexed="10"/>
      <name val="Trebuchet MS"/>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s>
  <fills count="39">
    <fill>
      <patternFill patternType="none"/>
    </fill>
    <fill>
      <patternFill patternType="gray125"/>
    </fill>
    <fill>
      <patternFill patternType="solid">
        <fgColor rgb="FF0085C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rgb="FFFFFF00"/>
        <bgColor indexed="64"/>
      </patternFill>
    </fill>
    <fill>
      <patternFill patternType="solid">
        <fgColor rgb="FFFDE9D9"/>
        <bgColor indexed="64"/>
      </patternFill>
    </fill>
    <fill>
      <patternFill patternType="solid">
        <fgColor theme="7" tint="0.39997558519241921"/>
        <bgColor indexed="64"/>
      </patternFill>
    </fill>
    <fill>
      <patternFill patternType="solid">
        <fgColor indexed="9"/>
        <bgColor indexed="64"/>
      </patternFill>
    </fill>
    <fill>
      <patternFill patternType="solid">
        <fgColor indexed="42"/>
        <bgColor indexed="64"/>
      </patternFill>
    </fill>
    <fill>
      <patternFill patternType="solid">
        <fgColor indexed="40"/>
        <bgColor indexed="64"/>
      </patternFill>
    </fill>
    <fill>
      <patternFill patternType="solid">
        <fgColor rgb="FF00B0F0"/>
        <bgColor indexed="64"/>
      </patternFill>
    </fill>
    <fill>
      <patternFill patternType="solid">
        <fgColor rgb="FFFFFFFF"/>
        <bgColor rgb="FF000000"/>
      </patternFill>
    </fill>
    <fill>
      <patternFill patternType="solid">
        <fgColor indexed="22"/>
      </patternFill>
    </fill>
    <fill>
      <patternFill patternType="solid">
        <fgColor indexed="47"/>
      </patternFill>
    </fill>
    <fill>
      <patternFill patternType="solid">
        <fgColor indexed="26"/>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0000"/>
        <bgColor indexed="64"/>
      </patternFill>
    </fill>
    <fill>
      <patternFill patternType="solid">
        <fgColor theme="9" tint="-0.249977111117893"/>
        <bgColor indexed="64"/>
      </patternFill>
    </fill>
  </fills>
  <borders count="54">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3"/>
      </left>
      <right style="thin">
        <color indexed="63"/>
      </right>
      <top style="thin">
        <color indexed="64"/>
      </top>
      <bottom style="thin">
        <color indexed="63"/>
      </bottom>
      <diagonal/>
    </border>
  </borders>
  <cellStyleXfs count="994">
    <xf numFmtId="0" fontId="0"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6" fillId="0" borderId="0"/>
    <xf numFmtId="0" fontId="7"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44" fontId="6" fillId="0" borderId="0" applyFont="0" applyFill="0" applyBorder="0" applyAlignment="0" applyProtection="0"/>
    <xf numFmtId="0" fontId="6" fillId="0" borderId="0"/>
    <xf numFmtId="0" fontId="7" fillId="0" borderId="0"/>
    <xf numFmtId="0" fontId="7" fillId="0" borderId="0"/>
    <xf numFmtId="0" fontId="6" fillId="0" borderId="0"/>
    <xf numFmtId="0" fontId="6" fillId="0" borderId="0"/>
    <xf numFmtId="0" fontId="6" fillId="0" borderId="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0" fontId="11" fillId="0" borderId="0" applyNumberFormat="0" applyFill="0" applyBorder="0" applyAlignment="0" applyProtection="0"/>
    <xf numFmtId="0" fontId="6" fillId="0" borderId="0"/>
    <xf numFmtId="0" fontId="5" fillId="0" borderId="0"/>
    <xf numFmtId="9" fontId="6"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165" fontId="6" fillId="0" borderId="0" applyFont="0" applyFill="0" applyBorder="0" applyAlignment="0" applyProtection="0"/>
    <xf numFmtId="0" fontId="2" fillId="0" borderId="0"/>
    <xf numFmtId="44" fontId="2" fillId="0" borderId="0" applyFont="0" applyFill="0" applyBorder="0" applyAlignment="0" applyProtection="0"/>
    <xf numFmtId="0" fontId="37" fillId="13" borderId="14" applyNumberFormat="0" applyAlignment="0" applyProtection="0"/>
    <xf numFmtId="44" fontId="6"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14" borderId="14" applyNumberFormat="0" applyAlignment="0" applyProtection="0"/>
    <xf numFmtId="44" fontId="6" fillId="0" borderId="0" applyFont="0" applyFill="0" applyBorder="0" applyAlignment="0" applyProtection="0"/>
    <xf numFmtId="0" fontId="5" fillId="0" borderId="0"/>
    <xf numFmtId="0" fontId="5" fillId="0" borderId="0"/>
    <xf numFmtId="0" fontId="6" fillId="15" borderId="15" applyNumberFormat="0" applyFont="0" applyAlignment="0" applyProtection="0"/>
    <xf numFmtId="0" fontId="41" fillId="13" borderId="16" applyNumberFormat="0" applyAlignment="0" applyProtection="0"/>
    <xf numFmtId="0" fontId="42" fillId="0" borderId="17" applyNumberFormat="0" applyFill="0" applyAlignment="0" applyProtection="0"/>
    <xf numFmtId="0" fontId="7" fillId="0" borderId="0"/>
    <xf numFmtId="0" fontId="6" fillId="0" borderId="0"/>
    <xf numFmtId="0" fontId="7" fillId="0" borderId="0"/>
    <xf numFmtId="0" fontId="6" fillId="0" borderId="0"/>
    <xf numFmtId="0" fontId="5" fillId="0" borderId="0"/>
    <xf numFmtId="0" fontId="5" fillId="0" borderId="0"/>
    <xf numFmtId="0" fontId="5" fillId="0" borderId="0"/>
    <xf numFmtId="0" fontId="1" fillId="0" borderId="0"/>
    <xf numFmtId="4" fontId="79" fillId="19" borderId="16" applyNumberFormat="0" applyProtection="0">
      <alignment vertical="center"/>
    </xf>
    <xf numFmtId="4" fontId="80" fillId="19" borderId="16" applyNumberFormat="0" applyProtection="0">
      <alignment vertical="center"/>
    </xf>
    <xf numFmtId="4" fontId="79" fillId="19" borderId="16" applyNumberFormat="0" applyProtection="0">
      <alignment horizontal="left" vertical="center" indent="1"/>
    </xf>
    <xf numFmtId="4" fontId="79" fillId="19" borderId="16" applyNumberFormat="0" applyProtection="0">
      <alignment horizontal="left" vertical="center" indent="1"/>
    </xf>
    <xf numFmtId="0" fontId="6" fillId="20" borderId="16" applyNumberFormat="0" applyProtection="0">
      <alignment horizontal="left" vertical="center" indent="1"/>
    </xf>
    <xf numFmtId="4" fontId="79" fillId="21" borderId="16" applyNumberFormat="0" applyProtection="0">
      <alignment horizontal="right" vertical="center"/>
    </xf>
    <xf numFmtId="4" fontId="79" fillId="22" borderId="16" applyNumberFormat="0" applyProtection="0">
      <alignment horizontal="right" vertical="center"/>
    </xf>
    <xf numFmtId="4" fontId="79" fillId="23" borderId="16" applyNumberFormat="0" applyProtection="0">
      <alignment horizontal="right" vertical="center"/>
    </xf>
    <xf numFmtId="4" fontId="79" fillId="24" borderId="16" applyNumberFormat="0" applyProtection="0">
      <alignment horizontal="right" vertical="center"/>
    </xf>
    <xf numFmtId="4" fontId="79" fillId="25" borderId="16" applyNumberFormat="0" applyProtection="0">
      <alignment horizontal="right" vertical="center"/>
    </xf>
    <xf numFmtId="4" fontId="79" fillId="26" borderId="16" applyNumberFormat="0" applyProtection="0">
      <alignment horizontal="right" vertical="center"/>
    </xf>
    <xf numFmtId="4" fontId="79" fillId="27" borderId="16" applyNumberFormat="0" applyProtection="0">
      <alignment horizontal="right" vertical="center"/>
    </xf>
    <xf numFmtId="4" fontId="79" fillId="28" borderId="16" applyNumberFormat="0" applyProtection="0">
      <alignment horizontal="right" vertical="center"/>
    </xf>
    <xf numFmtId="4" fontId="79" fillId="29" borderId="16" applyNumberFormat="0" applyProtection="0">
      <alignment horizontal="right" vertical="center"/>
    </xf>
    <xf numFmtId="4" fontId="81" fillId="30" borderId="16" applyNumberFormat="0" applyProtection="0">
      <alignment horizontal="left" vertical="center" indent="1"/>
    </xf>
    <xf numFmtId="4" fontId="79" fillId="31" borderId="53" applyNumberFormat="0" applyProtection="0">
      <alignment horizontal="left" vertical="center" indent="1"/>
    </xf>
    <xf numFmtId="4" fontId="82" fillId="32" borderId="0" applyNumberFormat="0" applyProtection="0">
      <alignment horizontal="left" vertical="center" indent="1"/>
    </xf>
    <xf numFmtId="0" fontId="6" fillId="20" borderId="16" applyNumberFormat="0" applyProtection="0">
      <alignment horizontal="left" vertical="center" indent="1"/>
    </xf>
    <xf numFmtId="4" fontId="79" fillId="31" borderId="16" applyNumberFormat="0" applyProtection="0">
      <alignment horizontal="left" vertical="center" indent="1"/>
    </xf>
    <xf numFmtId="4" fontId="79" fillId="33" borderId="16" applyNumberFormat="0" applyProtection="0">
      <alignment horizontal="left" vertical="center" indent="1"/>
    </xf>
    <xf numFmtId="0" fontId="6" fillId="33" borderId="16" applyNumberFormat="0" applyProtection="0">
      <alignment horizontal="left" vertical="center" indent="1"/>
    </xf>
    <xf numFmtId="0" fontId="6" fillId="33" borderId="16" applyNumberFormat="0" applyProtection="0">
      <alignment horizontal="left" vertical="center" indent="1"/>
    </xf>
    <xf numFmtId="0" fontId="6" fillId="34" borderId="16" applyNumberFormat="0" applyProtection="0">
      <alignment horizontal="left" vertical="center" indent="1"/>
    </xf>
    <xf numFmtId="0" fontId="6" fillId="34" borderId="16" applyNumberFormat="0" applyProtection="0">
      <alignment horizontal="left" vertical="center" indent="1"/>
    </xf>
    <xf numFmtId="0" fontId="6" fillId="35" borderId="16" applyNumberFormat="0" applyProtection="0">
      <alignment horizontal="left" vertical="center" indent="1"/>
    </xf>
    <xf numFmtId="0" fontId="6" fillId="35" borderId="16" applyNumberFormat="0" applyProtection="0">
      <alignment horizontal="left" vertical="center" indent="1"/>
    </xf>
    <xf numFmtId="0" fontId="6" fillId="20" borderId="16" applyNumberFormat="0" applyProtection="0">
      <alignment horizontal="left" vertical="center" indent="1"/>
    </xf>
    <xf numFmtId="0" fontId="6" fillId="20" borderId="16" applyNumberFormat="0" applyProtection="0">
      <alignment horizontal="left" vertical="center" indent="1"/>
    </xf>
    <xf numFmtId="4" fontId="79" fillId="36" borderId="16" applyNumberFormat="0" applyProtection="0">
      <alignment vertical="center"/>
    </xf>
    <xf numFmtId="4" fontId="80" fillId="36" borderId="16" applyNumberFormat="0" applyProtection="0">
      <alignment vertical="center"/>
    </xf>
    <xf numFmtId="4" fontId="79" fillId="36" borderId="16" applyNumberFormat="0" applyProtection="0">
      <alignment horizontal="left" vertical="center" indent="1"/>
    </xf>
    <xf numFmtId="4" fontId="79" fillId="36" borderId="16" applyNumberFormat="0" applyProtection="0">
      <alignment horizontal="left" vertical="center" indent="1"/>
    </xf>
    <xf numFmtId="4" fontId="79" fillId="31" borderId="16" applyNumberFormat="0" applyProtection="0">
      <alignment horizontal="right" vertical="center"/>
    </xf>
    <xf numFmtId="4" fontId="80" fillId="31" borderId="16" applyNumberFormat="0" applyProtection="0">
      <alignment horizontal="right" vertical="center"/>
    </xf>
    <xf numFmtId="0" fontId="6" fillId="20" borderId="16" applyNumberFormat="0" applyProtection="0">
      <alignment horizontal="left" vertical="center" indent="1"/>
    </xf>
    <xf numFmtId="0" fontId="6" fillId="20" borderId="16" applyNumberFormat="0" applyProtection="0">
      <alignment horizontal="left" vertical="center" indent="1"/>
    </xf>
    <xf numFmtId="0" fontId="83" fillId="0" borderId="0"/>
    <xf numFmtId="4" fontId="84" fillId="31" borderId="16" applyNumberFormat="0" applyProtection="0">
      <alignment horizontal="right" vertical="center"/>
    </xf>
  </cellStyleXfs>
  <cellXfs count="1508">
    <xf numFmtId="0" fontId="0" fillId="0" borderId="0" xfId="0"/>
    <xf numFmtId="164" fontId="0" fillId="0" borderId="0" xfId="0" applyNumberFormat="1"/>
    <xf numFmtId="0" fontId="0" fillId="0" borderId="0" xfId="0" applyAlignment="1">
      <alignment vertical="center"/>
    </xf>
    <xf numFmtId="0" fontId="0" fillId="0" borderId="9" xfId="0" applyBorder="1" applyAlignment="1">
      <alignment horizontal="center" vertical="center"/>
    </xf>
    <xf numFmtId="49" fontId="0" fillId="6" borderId="9" xfId="0" applyNumberFormat="1" applyFill="1" applyBorder="1" applyAlignment="1">
      <alignment horizontal="center" vertical="center"/>
    </xf>
    <xf numFmtId="49" fontId="0" fillId="0" borderId="5" xfId="0" applyNumberFormat="1" applyBorder="1" applyAlignment="1">
      <alignment vertical="center"/>
    </xf>
    <xf numFmtId="164" fontId="0" fillId="2" borderId="1" xfId="0" applyNumberFormat="1" applyFill="1" applyBorder="1" applyAlignment="1">
      <alignment horizontal="center" vertical="center" wrapText="1"/>
    </xf>
    <xf numFmtId="49" fontId="0" fillId="6" borderId="9" xfId="0" applyNumberFormat="1" applyFill="1" applyBorder="1" applyAlignment="1">
      <alignment vertical="center"/>
    </xf>
    <xf numFmtId="0" fontId="0" fillId="0" borderId="7" xfId="0" applyBorder="1" applyAlignment="1">
      <alignment vertical="center"/>
    </xf>
    <xf numFmtId="0" fontId="0" fillId="2" borderId="10" xfId="0" applyFill="1" applyBorder="1" applyAlignment="1">
      <alignment horizontal="center" vertical="center"/>
    </xf>
    <xf numFmtId="0" fontId="0" fillId="3" borderId="9" xfId="0" applyFill="1" applyBorder="1" applyAlignment="1">
      <alignment horizontal="center" vertical="center" wrapText="1"/>
    </xf>
    <xf numFmtId="49" fontId="0" fillId="3" borderId="9" xfId="0" applyNumberFormat="1" applyFill="1" applyBorder="1" applyAlignment="1">
      <alignment horizontal="center" vertical="center" wrapText="1"/>
    </xf>
    <xf numFmtId="49" fontId="0" fillId="3" borderId="9" xfId="0" applyNumberFormat="1" applyFill="1" applyBorder="1" applyAlignment="1">
      <alignment vertical="center" wrapText="1"/>
    </xf>
    <xf numFmtId="164" fontId="0" fillId="2" borderId="1" xfId="0" applyNumberFormat="1" applyFill="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8" xfId="0" applyFill="1" applyBorder="1" applyAlignment="1">
      <alignment horizontal="center" vertical="center"/>
    </xf>
    <xf numFmtId="49" fontId="0" fillId="0" borderId="7" xfId="0" applyNumberFormat="1" applyBorder="1" applyAlignment="1">
      <alignment vertical="center"/>
    </xf>
    <xf numFmtId="49" fontId="0" fillId="0" borderId="7" xfId="0" applyNumberFormat="1" applyBorder="1" applyAlignment="1">
      <alignment horizontal="center" vertical="center"/>
    </xf>
    <xf numFmtId="0" fontId="0" fillId="2" borderId="9" xfId="0" applyFill="1" applyBorder="1" applyAlignment="1">
      <alignment horizontal="center" vertical="center"/>
    </xf>
    <xf numFmtId="49" fontId="0" fillId="7" borderId="9" xfId="0" applyNumberFormat="1" applyFill="1" applyBorder="1" applyAlignment="1">
      <alignment vertical="center"/>
    </xf>
    <xf numFmtId="0" fontId="0" fillId="6" borderId="9" xfId="0" applyFill="1" applyBorder="1" applyAlignment="1">
      <alignment vertical="center"/>
    </xf>
    <xf numFmtId="164" fontId="0" fillId="0" borderId="9" xfId="0" applyNumberFormat="1" applyBorder="1" applyAlignment="1">
      <alignment vertical="center"/>
    </xf>
    <xf numFmtId="49" fontId="0" fillId="0" borderId="9" xfId="0" applyNumberFormat="1" applyBorder="1" applyAlignment="1">
      <alignment vertical="center"/>
    </xf>
    <xf numFmtId="49" fontId="0" fillId="0" borderId="9" xfId="0" applyNumberFormat="1" applyBorder="1" applyAlignment="1">
      <alignment horizontal="center" vertical="center" wrapText="1"/>
    </xf>
    <xf numFmtId="0" fontId="0" fillId="0" borderId="0" xfId="0" applyAlignment="1"/>
    <xf numFmtId="0" fontId="4" fillId="0" borderId="9" xfId="0" applyFont="1" applyBorder="1" applyAlignment="1">
      <alignment vertical="center"/>
    </xf>
    <xf numFmtId="0" fontId="0" fillId="2" borderId="8" xfId="0" applyFill="1" applyBorder="1" applyAlignment="1">
      <alignment horizontal="center" vertical="center" wrapText="1"/>
    </xf>
    <xf numFmtId="0" fontId="0" fillId="3" borderId="9" xfId="0" applyFill="1" applyBorder="1" applyAlignment="1">
      <alignment horizontal="center" vertical="center"/>
    </xf>
    <xf numFmtId="164" fontId="0" fillId="0" borderId="9" xfId="0" applyNumberFormat="1" applyBorder="1" applyAlignment="1">
      <alignment horizontal="center" vertical="center"/>
    </xf>
    <xf numFmtId="0" fontId="0" fillId="0" borderId="9" xfId="0" applyBorder="1" applyAlignment="1">
      <alignment vertical="center"/>
    </xf>
    <xf numFmtId="0" fontId="0" fillId="6" borderId="9" xfId="0" applyFill="1" applyBorder="1" applyAlignment="1">
      <alignment horizontal="center" vertical="center" wrapText="1"/>
    </xf>
    <xf numFmtId="49" fontId="0" fillId="6" borderId="7" xfId="0" applyNumberFormat="1" applyFill="1" applyBorder="1" applyAlignment="1">
      <alignment vertical="center"/>
    </xf>
    <xf numFmtId="49" fontId="5" fillId="6" borderId="9" xfId="709" applyNumberFormat="1" applyFont="1" applyFill="1" applyBorder="1" applyAlignment="1">
      <alignment horizontal="center" vertical="center" wrapText="1"/>
    </xf>
    <xf numFmtId="49" fontId="0" fillId="3" borderId="9" xfId="0" applyNumberFormat="1" applyFill="1" applyBorder="1" applyAlignment="1">
      <alignment horizontal="center" vertical="center"/>
    </xf>
    <xf numFmtId="0" fontId="0" fillId="3" borderId="9" xfId="0" applyFill="1" applyBorder="1" applyAlignment="1">
      <alignment vertical="center" wrapText="1"/>
    </xf>
    <xf numFmtId="0" fontId="0" fillId="0" borderId="9" xfId="0" applyBorder="1" applyAlignment="1">
      <alignment horizontal="center" vertical="center" wrapText="1"/>
    </xf>
    <xf numFmtId="0" fontId="3" fillId="0" borderId="9" xfId="0" applyFont="1" applyBorder="1" applyAlignment="1">
      <alignment vertical="center"/>
    </xf>
    <xf numFmtId="49" fontId="0" fillId="3" borderId="7" xfId="0" applyNumberFormat="1" applyFill="1" applyBorder="1" applyAlignment="1">
      <alignment vertical="center"/>
    </xf>
    <xf numFmtId="49" fontId="0" fillId="0" borderId="9" xfId="0" applyNumberFormat="1" applyBorder="1" applyAlignment="1">
      <alignment horizontal="center" vertical="center"/>
    </xf>
    <xf numFmtId="0" fontId="0" fillId="3" borderId="9" xfId="0" applyFill="1" applyBorder="1" applyAlignment="1">
      <alignment vertical="center"/>
    </xf>
    <xf numFmtId="49" fontId="0" fillId="3" borderId="9" xfId="0" applyNumberFormat="1" applyFill="1" applyBorder="1" applyAlignment="1">
      <alignment vertical="center"/>
    </xf>
    <xf numFmtId="0" fontId="12" fillId="5" borderId="9" xfId="709" applyFont="1" applyFill="1" applyBorder="1" applyAlignment="1">
      <alignment horizontal="center" vertical="center" wrapText="1"/>
    </xf>
    <xf numFmtId="0" fontId="12" fillId="5" borderId="9" xfId="709" applyFont="1" applyFill="1" applyBorder="1" applyAlignment="1">
      <alignment horizontal="center" vertical="center" wrapText="1"/>
    </xf>
    <xf numFmtId="0" fontId="12" fillId="5" borderId="9" xfId="709" applyFont="1" applyFill="1" applyBorder="1" applyAlignment="1">
      <alignment horizontal="center" vertical="center" wrapText="1"/>
    </xf>
    <xf numFmtId="0" fontId="12" fillId="5" borderId="9" xfId="709" applyFont="1" applyFill="1" applyBorder="1" applyAlignment="1">
      <alignment horizontal="center" vertical="center" wrapText="1"/>
    </xf>
    <xf numFmtId="164" fontId="0" fillId="3" borderId="9" xfId="0" applyNumberFormat="1" applyFill="1" applyBorder="1" applyAlignment="1">
      <alignment horizontal="center" vertical="center"/>
    </xf>
    <xf numFmtId="164" fontId="0" fillId="6" borderId="9" xfId="0" applyNumberFormat="1" applyFill="1" applyBorder="1" applyAlignment="1">
      <alignment horizontal="center" vertical="center"/>
    </xf>
    <xf numFmtId="8" fontId="0" fillId="0" borderId="5" xfId="0" applyNumberFormat="1" applyBorder="1" applyAlignment="1">
      <alignment horizontal="center" vertical="center"/>
    </xf>
    <xf numFmtId="0" fontId="14" fillId="2" borderId="0" xfId="717" applyFont="1" applyFill="1" applyAlignment="1"/>
    <xf numFmtId="0" fontId="15" fillId="0" borderId="0" xfId="717" applyFont="1"/>
    <xf numFmtId="166" fontId="15" fillId="0" borderId="0" xfId="718" applyNumberFormat="1" applyFont="1"/>
    <xf numFmtId="165" fontId="15" fillId="0" borderId="0" xfId="718" applyFont="1"/>
    <xf numFmtId="9" fontId="15" fillId="0" borderId="0" xfId="710" applyFont="1"/>
    <xf numFmtId="17" fontId="14" fillId="2" borderId="0" xfId="717" quotePrefix="1" applyNumberFormat="1" applyFont="1" applyFill="1" applyBorder="1" applyAlignment="1"/>
    <xf numFmtId="0" fontId="16" fillId="2" borderId="0" xfId="717" applyFont="1" applyFill="1" applyBorder="1" applyAlignment="1">
      <alignment horizontal="center"/>
    </xf>
    <xf numFmtId="0" fontId="17" fillId="2" borderId="0" xfId="717" applyFont="1" applyFill="1" applyBorder="1" applyAlignment="1">
      <alignment horizontal="center"/>
    </xf>
    <xf numFmtId="0" fontId="18" fillId="0" borderId="0" xfId="90" applyFont="1" applyFill="1" applyBorder="1" applyAlignment="1">
      <alignment horizontal="center" wrapText="1"/>
    </xf>
    <xf numFmtId="0" fontId="18" fillId="0" borderId="0" xfId="90" applyFont="1" applyFill="1" applyBorder="1" applyAlignment="1">
      <alignment wrapText="1"/>
    </xf>
    <xf numFmtId="0" fontId="19" fillId="0" borderId="0" xfId="90" applyFont="1" applyFill="1" applyBorder="1" applyAlignment="1">
      <alignment horizontal="center" wrapText="1"/>
    </xf>
    <xf numFmtId="0" fontId="20" fillId="0" borderId="0" xfId="90" applyFont="1" applyFill="1" applyBorder="1" applyAlignment="1">
      <alignment horizontal="center" wrapText="1"/>
    </xf>
    <xf numFmtId="165" fontId="21" fillId="0" borderId="0" xfId="718" applyFont="1" applyFill="1" applyAlignment="1">
      <alignment wrapText="1"/>
    </xf>
    <xf numFmtId="166" fontId="22" fillId="0" borderId="0" xfId="718" applyNumberFormat="1" applyFont="1" applyAlignment="1">
      <alignment wrapText="1"/>
    </xf>
    <xf numFmtId="165" fontId="22" fillId="0" borderId="0" xfId="718" applyFont="1" applyAlignment="1">
      <alignment wrapText="1"/>
    </xf>
    <xf numFmtId="9" fontId="22" fillId="0" borderId="0" xfId="710" applyFont="1" applyAlignment="1">
      <alignment wrapText="1"/>
    </xf>
    <xf numFmtId="0" fontId="22" fillId="0" borderId="0" xfId="90" applyFont="1" applyAlignment="1">
      <alignment wrapText="1"/>
    </xf>
    <xf numFmtId="0" fontId="23" fillId="8" borderId="0" xfId="90" applyFont="1" applyFill="1" applyBorder="1" applyAlignment="1"/>
    <xf numFmtId="0" fontId="19" fillId="8" borderId="0" xfId="90" applyFont="1" applyFill="1" applyBorder="1" applyAlignment="1"/>
    <xf numFmtId="165" fontId="21" fillId="0" borderId="0" xfId="718" applyFont="1" applyFill="1" applyAlignment="1"/>
    <xf numFmtId="166" fontId="22" fillId="0" borderId="0" xfId="718" applyNumberFormat="1" applyFont="1" applyAlignment="1"/>
    <xf numFmtId="165" fontId="22" fillId="0" borderId="0" xfId="718" applyFont="1" applyAlignment="1"/>
    <xf numFmtId="9" fontId="22" fillId="0" borderId="0" xfId="710" applyFont="1" applyAlignment="1"/>
    <xf numFmtId="0" fontId="22" fillId="0" borderId="0" xfId="90" applyFont="1" applyAlignment="1"/>
    <xf numFmtId="0" fontId="17" fillId="2" borderId="0" xfId="90" applyFont="1" applyFill="1" applyBorder="1" applyAlignment="1">
      <alignment horizontal="center"/>
    </xf>
    <xf numFmtId="0" fontId="29" fillId="2" borderId="0" xfId="90" applyFont="1" applyFill="1" applyBorder="1" applyAlignment="1">
      <alignment vertical="top"/>
    </xf>
    <xf numFmtId="0" fontId="17" fillId="2" borderId="0" xfId="90" applyFont="1" applyFill="1" applyBorder="1" applyAlignment="1">
      <alignment vertical="top"/>
    </xf>
    <xf numFmtId="0" fontId="30" fillId="2" borderId="0" xfId="90" applyFont="1" applyFill="1" applyBorder="1" applyAlignment="1">
      <alignment vertical="top"/>
    </xf>
    <xf numFmtId="0" fontId="18" fillId="9" borderId="11" xfId="90" applyFont="1" applyFill="1" applyBorder="1" applyAlignment="1">
      <alignment horizontal="center" wrapText="1"/>
    </xf>
    <xf numFmtId="0" fontId="18" fillId="8" borderId="11" xfId="90" applyFont="1" applyFill="1" applyBorder="1" applyAlignment="1">
      <alignment vertical="top" wrapText="1"/>
    </xf>
    <xf numFmtId="0" fontId="23" fillId="0" borderId="11" xfId="90" applyFont="1" applyFill="1" applyBorder="1" applyAlignment="1">
      <alignment horizontal="center" vertical="top" wrapText="1"/>
    </xf>
    <xf numFmtId="167" fontId="31" fillId="0" borderId="11" xfId="90" applyNumberFormat="1" applyFont="1" applyFill="1" applyBorder="1" applyAlignment="1">
      <alignment horizontal="center" vertical="top" wrapText="1"/>
    </xf>
    <xf numFmtId="0" fontId="32" fillId="8" borderId="12" xfId="90" applyFont="1" applyFill="1" applyBorder="1" applyAlignment="1">
      <alignment vertical="center"/>
    </xf>
    <xf numFmtId="0" fontId="18" fillId="10" borderId="11" xfId="90" applyFont="1" applyFill="1" applyBorder="1" applyAlignment="1">
      <alignment horizontal="center" wrapText="1"/>
    </xf>
    <xf numFmtId="0" fontId="23" fillId="8" borderId="11" xfId="90" applyFont="1" applyFill="1" applyBorder="1" applyAlignment="1">
      <alignment vertical="top"/>
    </xf>
    <xf numFmtId="168" fontId="31" fillId="0" borderId="11" xfId="90" applyNumberFormat="1" applyFont="1" applyFill="1" applyBorder="1" applyAlignment="1">
      <alignment horizontal="center" vertical="top" wrapText="1"/>
    </xf>
    <xf numFmtId="0" fontId="18" fillId="0" borderId="11" xfId="90" applyFont="1" applyFill="1" applyBorder="1" applyAlignment="1">
      <alignment vertical="top" wrapText="1"/>
    </xf>
    <xf numFmtId="0" fontId="23" fillId="8" borderId="11" xfId="708" applyFont="1" applyFill="1" applyBorder="1" applyAlignment="1">
      <alignment vertical="top" wrapText="1"/>
    </xf>
    <xf numFmtId="166" fontId="22" fillId="0" borderId="0" xfId="90" applyNumberFormat="1" applyFont="1" applyAlignment="1">
      <alignment wrapText="1"/>
    </xf>
    <xf numFmtId="43" fontId="22" fillId="0" borderId="0" xfId="90" applyNumberFormat="1" applyFont="1" applyAlignment="1">
      <alignment wrapText="1"/>
    </xf>
    <xf numFmtId="165" fontId="21" fillId="0" borderId="0" xfId="718" quotePrefix="1" applyFont="1" applyFill="1" applyAlignment="1">
      <alignment wrapText="1"/>
    </xf>
    <xf numFmtId="166" fontId="22" fillId="0" borderId="0" xfId="718" applyNumberFormat="1" applyFont="1" applyFill="1" applyAlignment="1">
      <alignment wrapText="1"/>
    </xf>
    <xf numFmtId="165" fontId="22" fillId="0" borderId="0" xfId="718" applyFont="1" applyFill="1" applyAlignment="1">
      <alignment wrapText="1"/>
    </xf>
    <xf numFmtId="9" fontId="22" fillId="0" borderId="0" xfId="710" applyFont="1" applyFill="1" applyAlignment="1">
      <alignment wrapText="1"/>
    </xf>
    <xf numFmtId="0" fontId="22" fillId="0" borderId="0" xfId="90" applyFont="1" applyFill="1" applyAlignment="1">
      <alignment wrapText="1"/>
    </xf>
    <xf numFmtId="167" fontId="22" fillId="0" borderId="0" xfId="710" applyNumberFormat="1" applyFont="1" applyFill="1" applyAlignment="1">
      <alignment wrapText="1"/>
    </xf>
    <xf numFmtId="167" fontId="22" fillId="0" borderId="0" xfId="90" applyNumberFormat="1" applyFont="1" applyFill="1" applyAlignment="1">
      <alignment wrapText="1"/>
    </xf>
    <xf numFmtId="167" fontId="22" fillId="0" borderId="0" xfId="90" applyNumberFormat="1" applyFont="1" applyAlignment="1">
      <alignment wrapText="1"/>
    </xf>
    <xf numFmtId="0" fontId="17" fillId="11" borderId="0" xfId="90" applyFont="1" applyFill="1" applyBorder="1" applyAlignment="1">
      <alignment horizontal="center" wrapText="1"/>
    </xf>
    <xf numFmtId="0" fontId="33" fillId="11" borderId="0" xfId="90" applyFont="1" applyFill="1" applyBorder="1" applyAlignment="1">
      <alignment vertical="top" wrapText="1"/>
    </xf>
    <xf numFmtId="0" fontId="17" fillId="11" borderId="0" xfId="90" applyFont="1" applyFill="1" applyBorder="1" applyAlignment="1">
      <alignment vertical="top" wrapText="1"/>
    </xf>
    <xf numFmtId="0" fontId="30" fillId="11" borderId="0" xfId="90" applyFont="1" applyFill="1" applyBorder="1" applyAlignment="1">
      <alignment vertical="top" wrapText="1"/>
    </xf>
    <xf numFmtId="0" fontId="23" fillId="8" borderId="11" xfId="90" applyFont="1" applyFill="1" applyBorder="1" applyAlignment="1">
      <alignment horizontal="center" wrapText="1"/>
    </xf>
    <xf numFmtId="0" fontId="15" fillId="12" borderId="11" xfId="719" applyFont="1" applyFill="1" applyBorder="1" applyAlignment="1"/>
    <xf numFmtId="0" fontId="15" fillId="0" borderId="11" xfId="719" applyFont="1" applyFill="1" applyBorder="1" applyAlignment="1">
      <alignment horizontal="center"/>
    </xf>
    <xf numFmtId="44" fontId="34" fillId="0" borderId="11" xfId="720" applyFont="1" applyFill="1" applyBorder="1" applyAlignment="1">
      <alignment horizontal="center"/>
    </xf>
    <xf numFmtId="166" fontId="21" fillId="0" borderId="0" xfId="718" applyNumberFormat="1" applyFont="1" applyFill="1" applyAlignment="1">
      <alignment wrapText="1"/>
    </xf>
    <xf numFmtId="44" fontId="22" fillId="0" borderId="0" xfId="90" applyNumberFormat="1" applyFont="1" applyAlignment="1">
      <alignment wrapText="1"/>
    </xf>
    <xf numFmtId="0" fontId="23" fillId="8" borderId="11" xfId="90" applyFont="1" applyFill="1" applyBorder="1" applyAlignment="1">
      <alignment vertical="top" wrapText="1"/>
    </xf>
    <xf numFmtId="0" fontId="23" fillId="0" borderId="11" xfId="90" applyFont="1" applyFill="1" applyBorder="1" applyAlignment="1">
      <alignment vertical="top" wrapText="1"/>
    </xf>
    <xf numFmtId="0" fontId="17" fillId="11" borderId="0" xfId="90" applyFont="1" applyFill="1" applyBorder="1" applyAlignment="1">
      <alignment horizontal="center"/>
    </xf>
    <xf numFmtId="0" fontId="33" fillId="11" borderId="0" xfId="90" applyFont="1" applyFill="1" applyBorder="1" applyAlignment="1">
      <alignment vertical="top"/>
    </xf>
    <xf numFmtId="0" fontId="17" fillId="11" borderId="0" xfId="90" applyFont="1" applyFill="1" applyBorder="1" applyAlignment="1">
      <alignment vertical="top"/>
    </xf>
    <xf numFmtId="0" fontId="17" fillId="11" borderId="0" xfId="90" applyFont="1" applyFill="1" applyBorder="1" applyAlignment="1">
      <alignment horizontal="center" vertical="top"/>
    </xf>
    <xf numFmtId="0" fontId="30" fillId="11" borderId="0" xfId="90" applyFont="1" applyFill="1" applyBorder="1" applyAlignment="1">
      <alignment horizontal="center" vertical="top"/>
    </xf>
    <xf numFmtId="0" fontId="23" fillId="8" borderId="0" xfId="90" applyFont="1" applyFill="1" applyBorder="1" applyAlignment="1">
      <alignment horizontal="center" wrapText="1"/>
    </xf>
    <xf numFmtId="0" fontId="35" fillId="8" borderId="0" xfId="90" applyFont="1" applyFill="1" applyBorder="1" applyAlignment="1">
      <alignment vertical="top"/>
    </xf>
    <xf numFmtId="0" fontId="23" fillId="8" borderId="0" xfId="90" applyFont="1" applyFill="1" applyBorder="1" applyAlignment="1">
      <alignment vertical="top" wrapText="1"/>
    </xf>
    <xf numFmtId="0" fontId="23" fillId="8" borderId="0" xfId="90" applyFont="1" applyFill="1" applyBorder="1" applyAlignment="1">
      <alignment horizontal="center" vertical="top" wrapText="1"/>
    </xf>
    <xf numFmtId="0" fontId="31" fillId="8" borderId="0" xfId="90" applyFont="1" applyFill="1" applyBorder="1" applyAlignment="1">
      <alignment vertical="top" wrapText="1"/>
    </xf>
    <xf numFmtId="0" fontId="23" fillId="8" borderId="0" xfId="90" applyFont="1" applyFill="1" applyBorder="1" applyAlignment="1">
      <alignment horizontal="center"/>
    </xf>
    <xf numFmtId="0" fontId="36" fillId="8" borderId="0" xfId="90" applyFont="1" applyFill="1" applyBorder="1" applyAlignment="1">
      <alignment vertical="top" wrapText="1"/>
    </xf>
    <xf numFmtId="0" fontId="23" fillId="8" borderId="0" xfId="90" applyFont="1" applyFill="1" applyBorder="1" applyAlignment="1">
      <alignment vertical="top"/>
    </xf>
    <xf numFmtId="0" fontId="23" fillId="8" borderId="0" xfId="90" applyFont="1" applyFill="1" applyBorder="1" applyAlignment="1">
      <alignment horizontal="center" vertical="top"/>
    </xf>
    <xf numFmtId="0" fontId="31" fillId="8" borderId="0" xfId="90" applyFont="1" applyFill="1" applyBorder="1" applyAlignment="1">
      <alignment horizontal="center" vertical="top"/>
    </xf>
    <xf numFmtId="0" fontId="23" fillId="8" borderId="11" xfId="90" applyFont="1" applyFill="1" applyBorder="1" applyAlignment="1">
      <alignment horizontal="center"/>
    </xf>
    <xf numFmtId="0" fontId="23" fillId="0" borderId="11" xfId="90" applyFont="1" applyFill="1" applyBorder="1" applyAlignment="1">
      <alignment vertical="top"/>
    </xf>
    <xf numFmtId="0" fontId="23" fillId="0" borderId="11" xfId="90" applyFont="1" applyFill="1" applyBorder="1" applyAlignment="1">
      <alignment horizontal="center" vertical="top"/>
    </xf>
    <xf numFmtId="168" fontId="31" fillId="0" borderId="11" xfId="90" applyNumberFormat="1" applyFont="1" applyFill="1" applyBorder="1" applyAlignment="1">
      <alignment horizontal="center" vertical="top"/>
    </xf>
    <xf numFmtId="0" fontId="17" fillId="11" borderId="0" xfId="90" applyFont="1" applyFill="1" applyBorder="1" applyAlignment="1">
      <alignment horizontal="center" vertical="top" wrapText="1"/>
    </xf>
    <xf numFmtId="0" fontId="30" fillId="11" borderId="0" xfId="90" applyFont="1" applyFill="1" applyBorder="1" applyAlignment="1">
      <alignment horizontal="center" vertical="top" wrapText="1"/>
    </xf>
    <xf numFmtId="167" fontId="31" fillId="0" borderId="11" xfId="90" applyNumberFormat="1" applyFont="1" applyFill="1" applyBorder="1" applyAlignment="1">
      <alignment horizontal="center" vertical="top"/>
    </xf>
    <xf numFmtId="168" fontId="31" fillId="0" borderId="11" xfId="90" applyNumberFormat="1" applyFont="1" applyFill="1" applyBorder="1" applyAlignment="1">
      <alignment horizontal="center" wrapText="1"/>
    </xf>
    <xf numFmtId="0" fontId="23" fillId="8" borderId="13" xfId="90" applyFont="1" applyFill="1" applyBorder="1" applyAlignment="1">
      <alignment horizontal="center" wrapText="1"/>
    </xf>
    <xf numFmtId="0" fontId="23" fillId="8" borderId="13" xfId="90" applyFont="1" applyFill="1" applyBorder="1" applyAlignment="1">
      <alignment vertical="top" wrapText="1"/>
    </xf>
    <xf numFmtId="0" fontId="23" fillId="0" borderId="13" xfId="90" applyFont="1" applyFill="1" applyBorder="1" applyAlignment="1">
      <alignment vertical="top" wrapText="1"/>
    </xf>
    <xf numFmtId="0" fontId="23" fillId="0" borderId="13" xfId="90" applyFont="1" applyFill="1" applyBorder="1" applyAlignment="1">
      <alignment horizontal="center" vertical="top" wrapText="1"/>
    </xf>
    <xf numFmtId="168" fontId="31" fillId="0" borderId="13" xfId="90" applyNumberFormat="1" applyFont="1" applyFill="1" applyBorder="1" applyAlignment="1">
      <alignment horizontal="center" vertical="top" wrapText="1"/>
    </xf>
    <xf numFmtId="0" fontId="18" fillId="8" borderId="3" xfId="90" applyFont="1" applyFill="1" applyBorder="1" applyAlignment="1">
      <alignment vertical="top" wrapText="1"/>
    </xf>
    <xf numFmtId="0" fontId="23" fillId="0" borderId="3" xfId="90" applyFont="1" applyFill="1" applyBorder="1" applyAlignment="1">
      <alignment vertical="top" wrapText="1"/>
    </xf>
    <xf numFmtId="0" fontId="23" fillId="0" borderId="3" xfId="90" applyFont="1" applyFill="1" applyBorder="1" applyAlignment="1">
      <alignment horizontal="center" vertical="top" wrapText="1"/>
    </xf>
    <xf numFmtId="168" fontId="31" fillId="0" borderId="3" xfId="90" applyNumberFormat="1" applyFont="1" applyFill="1" applyBorder="1" applyAlignment="1">
      <alignment horizontal="center" vertical="top" wrapText="1"/>
    </xf>
    <xf numFmtId="0" fontId="23" fillId="8" borderId="11" xfId="90" quotePrefix="1" applyFont="1" applyFill="1" applyBorder="1" applyAlignment="1">
      <alignment horizontal="center" wrapText="1"/>
    </xf>
    <xf numFmtId="0" fontId="23" fillId="8" borderId="3" xfId="90" applyFont="1" applyFill="1" applyBorder="1" applyAlignment="1">
      <alignment vertical="top" wrapText="1"/>
    </xf>
    <xf numFmtId="0" fontId="23" fillId="8" borderId="3" xfId="90" applyFont="1" applyFill="1" applyBorder="1" applyAlignment="1">
      <alignment vertical="top"/>
    </xf>
    <xf numFmtId="0" fontId="23" fillId="0" borderId="3" xfId="90" applyFont="1" applyFill="1" applyBorder="1" applyAlignment="1">
      <alignment vertical="top"/>
    </xf>
    <xf numFmtId="0" fontId="23" fillId="0" borderId="3" xfId="90" applyFont="1" applyFill="1" applyBorder="1" applyAlignment="1">
      <alignment horizontal="center" vertical="top"/>
    </xf>
    <xf numFmtId="168" fontId="31" fillId="0" borderId="3" xfId="90" applyNumberFormat="1" applyFont="1" applyFill="1" applyBorder="1" applyAlignment="1">
      <alignment horizontal="center" vertical="top"/>
    </xf>
    <xf numFmtId="0" fontId="23" fillId="0" borderId="0" xfId="90" applyFont="1" applyBorder="1" applyAlignment="1">
      <alignment wrapText="1"/>
    </xf>
    <xf numFmtId="0" fontId="14" fillId="2" borderId="0" xfId="943" applyFont="1" applyFill="1" applyAlignment="1"/>
    <xf numFmtId="0" fontId="15" fillId="0" borderId="0" xfId="943" applyFont="1" applyAlignment="1"/>
    <xf numFmtId="17" fontId="14" fillId="2" borderId="0" xfId="943" quotePrefix="1" applyNumberFormat="1" applyFont="1" applyFill="1" applyBorder="1" applyAlignment="1"/>
    <xf numFmtId="0" fontId="16" fillId="2" borderId="0" xfId="943" applyFont="1" applyFill="1" applyBorder="1" applyAlignment="1">
      <alignment horizontal="center"/>
    </xf>
    <xf numFmtId="0" fontId="17" fillId="2" borderId="0" xfId="943" applyFont="1" applyFill="1" applyBorder="1" applyAlignment="1">
      <alignment horizontal="center"/>
    </xf>
    <xf numFmtId="165" fontId="21" fillId="0" borderId="0" xfId="718" applyFont="1" applyFill="1" applyBorder="1" applyAlignment="1">
      <alignment wrapText="1"/>
    </xf>
    <xf numFmtId="166" fontId="22" fillId="0" borderId="0" xfId="718" applyNumberFormat="1" applyFont="1" applyBorder="1" applyAlignment="1">
      <alignment wrapText="1"/>
    </xf>
    <xf numFmtId="0" fontId="22" fillId="0" borderId="0" xfId="90" applyFont="1" applyBorder="1" applyAlignment="1">
      <alignment wrapText="1"/>
    </xf>
    <xf numFmtId="9" fontId="22" fillId="0" borderId="0" xfId="710" applyFont="1" applyBorder="1" applyAlignment="1">
      <alignment wrapText="1"/>
    </xf>
    <xf numFmtId="9" fontId="43" fillId="0" borderId="0" xfId="90" applyNumberFormat="1" applyFont="1" applyFill="1" applyAlignment="1">
      <alignment horizontal="center" vertical="top"/>
    </xf>
    <xf numFmtId="0" fontId="43" fillId="0" borderId="0" xfId="90" applyFont="1" applyFill="1" applyBorder="1" applyAlignment="1">
      <alignment horizontal="center" vertical="top"/>
    </xf>
    <xf numFmtId="0" fontId="43" fillId="0" borderId="0" xfId="90" applyFont="1" applyFill="1" applyBorder="1" applyAlignment="1"/>
    <xf numFmtId="169" fontId="22" fillId="0" borderId="0" xfId="722" applyNumberFormat="1" applyFont="1" applyFill="1" applyAlignment="1">
      <alignment horizontal="center" vertical="top"/>
    </xf>
    <xf numFmtId="169" fontId="21" fillId="0" borderId="0" xfId="90" applyNumberFormat="1" applyFont="1" applyFill="1" applyAlignment="1"/>
    <xf numFmtId="0" fontId="22" fillId="0" borderId="0" xfId="90" applyFont="1" applyFill="1" applyAlignment="1"/>
    <xf numFmtId="0" fontId="44" fillId="0" borderId="0" xfId="90" applyFont="1" applyAlignment="1"/>
    <xf numFmtId="169" fontId="22" fillId="0" borderId="0" xfId="90" applyNumberFormat="1" applyFont="1" applyFill="1" applyAlignment="1"/>
    <xf numFmtId="0" fontId="45" fillId="8" borderId="0" xfId="90" applyFont="1" applyFill="1" applyAlignment="1">
      <alignment horizontal="center"/>
    </xf>
    <xf numFmtId="0" fontId="46" fillId="0" borderId="0" xfId="90" applyFont="1" applyFill="1" applyBorder="1" applyAlignment="1">
      <alignment vertical="top"/>
    </xf>
    <xf numFmtId="0" fontId="43" fillId="0" borderId="0" xfId="90" applyFont="1" applyFill="1" applyAlignment="1">
      <alignment vertical="top"/>
    </xf>
    <xf numFmtId="0" fontId="21" fillId="0" borderId="0" xfId="90" applyFont="1" applyAlignment="1"/>
    <xf numFmtId="9" fontId="22" fillId="0" borderId="0" xfId="708" applyNumberFormat="1" applyFont="1" applyFill="1" applyAlignment="1">
      <alignment horizontal="center" vertical="top"/>
    </xf>
    <xf numFmtId="0" fontId="22" fillId="0" borderId="0" xfId="708" applyFont="1" applyFill="1" applyBorder="1" applyAlignment="1">
      <alignment horizontal="center" vertical="top"/>
    </xf>
    <xf numFmtId="0" fontId="22" fillId="0" borderId="0" xfId="708" applyFont="1" applyFill="1" applyAlignment="1">
      <alignment vertical="top"/>
    </xf>
    <xf numFmtId="0" fontId="43" fillId="0" borderId="0" xfId="90" applyFont="1" applyFill="1" applyAlignment="1">
      <alignment horizontal="center" vertical="top"/>
    </xf>
    <xf numFmtId="0" fontId="47" fillId="0" borderId="0" xfId="90" applyFont="1" applyAlignment="1"/>
    <xf numFmtId="9" fontId="46" fillId="0" borderId="0" xfId="90" applyNumberFormat="1" applyFont="1" applyFill="1" applyAlignment="1">
      <alignment horizontal="center" vertical="top"/>
    </xf>
    <xf numFmtId="0" fontId="46" fillId="0" borderId="0" xfId="90" applyFont="1" applyFill="1" applyAlignment="1">
      <alignment vertical="top"/>
    </xf>
    <xf numFmtId="0" fontId="48" fillId="0" borderId="0" xfId="90" applyFont="1" applyAlignment="1"/>
    <xf numFmtId="164" fontId="22" fillId="0" borderId="0" xfId="722" applyNumberFormat="1" applyFont="1" applyFill="1" applyAlignment="1">
      <alignment horizontal="center" vertical="top"/>
    </xf>
    <xf numFmtId="0" fontId="43" fillId="0" borderId="0" xfId="90" applyFont="1" applyFill="1" applyBorder="1" applyAlignment="1">
      <alignment vertical="top"/>
    </xf>
    <xf numFmtId="9" fontId="22" fillId="0" borderId="0" xfId="90" applyNumberFormat="1" applyFont="1" applyFill="1" applyAlignment="1">
      <alignment horizontal="center" vertical="top"/>
    </xf>
    <xf numFmtId="0" fontId="22" fillId="0" borderId="0" xfId="90" applyFont="1" applyFill="1" applyAlignment="1">
      <alignment horizontal="center"/>
    </xf>
    <xf numFmtId="0" fontId="22" fillId="0" borderId="0" xfId="90" applyFont="1" applyFill="1" applyAlignment="1">
      <alignment vertical="top"/>
    </xf>
    <xf numFmtId="0" fontId="22" fillId="0" borderId="0" xfId="90" applyFont="1" applyFill="1" applyAlignment="1">
      <alignment horizontal="center" vertical="top"/>
    </xf>
    <xf numFmtId="0" fontId="43" fillId="0" borderId="0" xfId="90" applyFont="1" applyFill="1" applyAlignment="1">
      <alignment horizontal="center"/>
    </xf>
    <xf numFmtId="0" fontId="22" fillId="0" borderId="0" xfId="708" applyFont="1" applyFill="1" applyAlignment="1">
      <alignment horizontal="center"/>
    </xf>
    <xf numFmtId="0" fontId="22" fillId="8" borderId="0" xfId="90" applyFont="1" applyFill="1" applyBorder="1" applyAlignment="1"/>
    <xf numFmtId="0" fontId="43" fillId="0" borderId="0" xfId="708" applyFont="1" applyFill="1" applyBorder="1" applyAlignment="1">
      <alignment horizontal="center" vertical="top"/>
    </xf>
    <xf numFmtId="0" fontId="46" fillId="0" borderId="0" xfId="708" applyFont="1" applyFill="1" applyBorder="1" applyAlignment="1">
      <alignment vertical="top"/>
    </xf>
    <xf numFmtId="0" fontId="22" fillId="0" borderId="0" xfId="708" applyFont="1" applyFill="1" applyAlignment="1">
      <alignment horizontal="center" vertical="top"/>
    </xf>
    <xf numFmtId="0" fontId="22" fillId="0" borderId="0" xfId="90" applyFont="1" applyBorder="1" applyAlignment="1"/>
    <xf numFmtId="0" fontId="22" fillId="0" borderId="0" xfId="90" applyFont="1" applyBorder="1" applyAlignment="1">
      <alignment horizontal="center"/>
    </xf>
    <xf numFmtId="0" fontId="22" fillId="0" borderId="0" xfId="90" applyFont="1"/>
    <xf numFmtId="0" fontId="23" fillId="0" borderId="0" xfId="90" applyFont="1" applyBorder="1"/>
    <xf numFmtId="0" fontId="23" fillId="8" borderId="0" xfId="90" applyFont="1" applyFill="1" applyBorder="1"/>
    <xf numFmtId="170" fontId="18" fillId="0" borderId="0" xfId="90" applyNumberFormat="1" applyFont="1" applyFill="1" applyBorder="1" applyAlignment="1">
      <alignment horizontal="center"/>
    </xf>
    <xf numFmtId="0" fontId="18" fillId="0" borderId="0" xfId="90" applyFont="1" applyFill="1" applyBorder="1" applyAlignment="1">
      <alignment horizontal="center" vertical="center"/>
    </xf>
    <xf numFmtId="0" fontId="23" fillId="8" borderId="0" xfId="90" applyFont="1" applyFill="1" applyBorder="1" applyAlignment="1">
      <alignment horizontal="left" indent="2"/>
    </xf>
    <xf numFmtId="0" fontId="21" fillId="0" borderId="0" xfId="90" applyFont="1" applyAlignment="1">
      <alignment wrapText="1"/>
    </xf>
    <xf numFmtId="0" fontId="49" fillId="11" borderId="0" xfId="90" applyFont="1" applyFill="1" applyBorder="1" applyAlignment="1">
      <alignment horizontal="left" vertical="center"/>
    </xf>
    <xf numFmtId="0" fontId="49" fillId="11" borderId="0" xfId="90" applyFont="1" applyFill="1" applyBorder="1" applyAlignment="1">
      <alignment horizontal="centerContinuous" vertical="center"/>
    </xf>
    <xf numFmtId="0" fontId="49" fillId="11" borderId="0" xfId="90" applyFont="1" applyFill="1" applyBorder="1" applyAlignment="1">
      <alignment horizontal="left" vertical="center" wrapText="1" indent="1"/>
    </xf>
    <xf numFmtId="0" fontId="21" fillId="0" borderId="0" xfId="90" applyFont="1"/>
    <xf numFmtId="0" fontId="33" fillId="11" borderId="0" xfId="90" applyFont="1" applyFill="1" applyBorder="1" applyAlignment="1">
      <alignment horizontal="left" vertical="center" wrapText="1" indent="1"/>
    </xf>
    <xf numFmtId="0" fontId="18" fillId="0" borderId="0" xfId="90" applyFont="1" applyFill="1" applyBorder="1" applyAlignment="1">
      <alignment horizontal="center"/>
    </xf>
    <xf numFmtId="0" fontId="23" fillId="8" borderId="0" xfId="90" applyFont="1" applyFill="1" applyBorder="1" applyAlignment="1">
      <alignment horizontal="left" vertical="center" indent="2"/>
    </xf>
    <xf numFmtId="170" fontId="49" fillId="11" borderId="0" xfId="90" applyNumberFormat="1" applyFont="1" applyFill="1" applyBorder="1" applyAlignment="1">
      <alignment horizontal="left" vertical="center"/>
    </xf>
    <xf numFmtId="170" fontId="17" fillId="11" borderId="0" xfId="90" applyNumberFormat="1" applyFont="1" applyFill="1" applyBorder="1" applyAlignment="1">
      <alignment horizontal="centerContinuous" vertical="center"/>
    </xf>
    <xf numFmtId="0" fontId="19" fillId="0" borderId="0" xfId="90" applyFont="1"/>
    <xf numFmtId="0" fontId="17" fillId="2" borderId="0" xfId="943" applyFont="1" applyFill="1"/>
    <xf numFmtId="0" fontId="15" fillId="0" borderId="0" xfId="943" applyFont="1"/>
    <xf numFmtId="0" fontId="22" fillId="0" borderId="0" xfId="90" applyFont="1" applyFill="1" applyAlignment="1">
      <alignment horizontal="left" wrapText="1"/>
    </xf>
    <xf numFmtId="168" fontId="22" fillId="0" borderId="0" xfId="90" applyNumberFormat="1" applyFont="1" applyAlignment="1">
      <alignment horizontal="left" wrapText="1"/>
    </xf>
    <xf numFmtId="0" fontId="18" fillId="0" borderId="11" xfId="90" applyFont="1" applyFill="1" applyBorder="1" applyAlignment="1">
      <alignment horizontal="center" wrapText="1"/>
    </xf>
    <xf numFmtId="0" fontId="21" fillId="0" borderId="0" xfId="90" applyFont="1" applyAlignment="1">
      <alignment horizontal="left" wrapText="1"/>
    </xf>
    <xf numFmtId="0" fontId="23" fillId="8" borderId="0" xfId="90" applyFont="1" applyFill="1" applyBorder="1" applyAlignment="1">
      <alignment horizontal="left"/>
    </xf>
    <xf numFmtId="169" fontId="23" fillId="0" borderId="0" xfId="90" applyNumberFormat="1" applyFont="1" applyBorder="1" applyAlignment="1">
      <alignment wrapText="1"/>
    </xf>
    <xf numFmtId="0" fontId="22" fillId="0" borderId="0" xfId="90" applyFont="1" applyAlignment="1">
      <alignment horizontal="left" wrapText="1"/>
    </xf>
    <xf numFmtId="0" fontId="23" fillId="0" borderId="0" xfId="90" applyFont="1" applyBorder="1" applyAlignment="1"/>
    <xf numFmtId="169" fontId="23" fillId="0" borderId="0" xfId="90" applyNumberFormat="1" applyFont="1" applyBorder="1" applyAlignment="1"/>
    <xf numFmtId="167" fontId="23" fillId="0" borderId="0" xfId="90" applyNumberFormat="1" applyFont="1" applyBorder="1" applyAlignment="1">
      <alignment wrapText="1"/>
    </xf>
    <xf numFmtId="49" fontId="0" fillId="3" borderId="9" xfId="0" applyNumberFormat="1" applyFont="1" applyFill="1" applyBorder="1" applyAlignment="1">
      <alignment horizontal="center" vertical="center" wrapText="1"/>
    </xf>
    <xf numFmtId="0" fontId="0"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xf>
    <xf numFmtId="0" fontId="0" fillId="2" borderId="6" xfId="0" applyFont="1" applyFill="1" applyBorder="1" applyAlignment="1">
      <alignment horizontal="center" vertical="center"/>
    </xf>
    <xf numFmtId="49" fontId="0" fillId="0" borderId="7" xfId="0" applyNumberFormat="1" applyFont="1" applyBorder="1" applyAlignment="1">
      <alignment vertical="center"/>
    </xf>
    <xf numFmtId="49" fontId="0" fillId="0" borderId="9" xfId="0" applyNumberFormat="1" applyFont="1" applyBorder="1" applyAlignment="1">
      <alignment vertical="center"/>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xf>
    <xf numFmtId="49" fontId="0" fillId="0" borderId="9" xfId="0" applyNumberFormat="1" applyFont="1" applyFill="1" applyBorder="1" applyAlignment="1">
      <alignment horizontal="center" vertical="center"/>
    </xf>
    <xf numFmtId="164" fontId="0" fillId="0" borderId="9" xfId="0" applyNumberFormat="1" applyFont="1" applyBorder="1" applyAlignment="1">
      <alignment horizontal="center" vertical="center"/>
    </xf>
    <xf numFmtId="0" fontId="0" fillId="0" borderId="9" xfId="0" applyFont="1" applyBorder="1" applyAlignment="1">
      <alignment vertical="center"/>
    </xf>
    <xf numFmtId="0" fontId="0" fillId="7" borderId="9" xfId="0" applyFont="1" applyFill="1" applyBorder="1" applyAlignment="1">
      <alignment vertical="center"/>
    </xf>
    <xf numFmtId="0" fontId="0" fillId="0" borderId="5" xfId="0" applyFont="1" applyBorder="1" applyAlignment="1">
      <alignment vertical="center"/>
    </xf>
    <xf numFmtId="49" fontId="0" fillId="3" borderId="7" xfId="0" applyNumberFormat="1" applyFont="1" applyFill="1" applyBorder="1" applyAlignment="1">
      <alignment vertical="center"/>
    </xf>
    <xf numFmtId="49" fontId="0" fillId="3" borderId="9" xfId="0" applyNumberFormat="1" applyFont="1" applyFill="1" applyBorder="1" applyAlignment="1">
      <alignment vertical="center"/>
    </xf>
    <xf numFmtId="0" fontId="0" fillId="3" borderId="9" xfId="0" applyFont="1" applyFill="1" applyBorder="1" applyAlignment="1">
      <alignment horizontal="center" vertical="center" wrapText="1"/>
    </xf>
    <xf numFmtId="49" fontId="0" fillId="3" borderId="9" xfId="0" applyNumberFormat="1" applyFont="1" applyFill="1" applyBorder="1" applyAlignment="1">
      <alignment horizontal="center" vertical="center"/>
    </xf>
    <xf numFmtId="164" fontId="0" fillId="3" borderId="9" xfId="0" applyNumberFormat="1" applyFont="1" applyFill="1" applyBorder="1" applyAlignment="1">
      <alignment horizontal="center" vertical="center"/>
    </xf>
    <xf numFmtId="0" fontId="0" fillId="3" borderId="9" xfId="0" applyFont="1" applyFill="1" applyBorder="1" applyAlignment="1">
      <alignment vertical="center"/>
    </xf>
    <xf numFmtId="0" fontId="50" fillId="3" borderId="9" xfId="0" applyFont="1" applyFill="1" applyBorder="1" applyAlignment="1">
      <alignment vertical="center"/>
    </xf>
    <xf numFmtId="0" fontId="0" fillId="3" borderId="5" xfId="0" applyFont="1" applyFill="1" applyBorder="1" applyAlignment="1">
      <alignment vertical="center"/>
    </xf>
    <xf numFmtId="0" fontId="0" fillId="3" borderId="9" xfId="0" applyFont="1" applyFill="1" applyBorder="1" applyAlignment="1">
      <alignment vertical="center" wrapText="1"/>
    </xf>
    <xf numFmtId="0" fontId="50" fillId="0" borderId="9" xfId="0" applyFont="1" applyBorder="1" applyAlignment="1">
      <alignment vertical="center"/>
    </xf>
    <xf numFmtId="0" fontId="0" fillId="7" borderId="9" xfId="0" applyFont="1" applyFill="1" applyBorder="1" applyAlignment="1">
      <alignment vertical="center" wrapText="1"/>
    </xf>
    <xf numFmtId="49" fontId="0"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7" xfId="0" applyBorder="1" applyAlignment="1">
      <alignment horizontal="center" vertical="center" wrapText="1"/>
    </xf>
    <xf numFmtId="0" fontId="52" fillId="0" borderId="0" xfId="948" applyFont="1" applyFill="1" applyBorder="1" applyAlignment="1">
      <alignment horizontal="center"/>
    </xf>
    <xf numFmtId="169" fontId="53" fillId="0" borderId="18" xfId="283" applyNumberFormat="1" applyFont="1" applyFill="1" applyBorder="1" applyAlignment="1">
      <alignment horizontal="left"/>
    </xf>
    <xf numFmtId="0" fontId="52" fillId="0" borderId="19" xfId="948" applyFont="1" applyFill="1" applyBorder="1" applyAlignment="1">
      <alignment horizontal="left"/>
    </xf>
    <xf numFmtId="169" fontId="53" fillId="0" borderId="19" xfId="283" applyNumberFormat="1" applyFont="1" applyFill="1" applyBorder="1" applyAlignment="1">
      <alignment horizontal="center"/>
    </xf>
    <xf numFmtId="0" fontId="53" fillId="0" borderId="19" xfId="948" applyFont="1" applyFill="1" applyBorder="1" applyAlignment="1">
      <alignment horizontal="center"/>
    </xf>
    <xf numFmtId="169" fontId="53" fillId="0" borderId="19" xfId="283" applyNumberFormat="1" applyFont="1" applyFill="1" applyBorder="1" applyAlignment="1">
      <alignment horizontal="left"/>
    </xf>
    <xf numFmtId="0" fontId="52" fillId="0" borderId="0" xfId="948" applyFont="1" applyFill="1" applyBorder="1" applyAlignment="1">
      <alignment horizontal="left"/>
    </xf>
    <xf numFmtId="169" fontId="53" fillId="0" borderId="0" xfId="283" applyNumberFormat="1" applyFont="1" applyFill="1" applyBorder="1" applyAlignment="1"/>
    <xf numFmtId="0" fontId="52" fillId="0" borderId="19" xfId="948" applyFont="1" applyFill="1" applyBorder="1" applyAlignment="1"/>
    <xf numFmtId="0" fontId="52" fillId="0" borderId="20" xfId="948" applyFont="1" applyFill="1" applyBorder="1" applyAlignment="1"/>
    <xf numFmtId="0" fontId="52" fillId="0" borderId="0" xfId="948" applyFont="1" applyFill="1" applyBorder="1" applyAlignment="1"/>
    <xf numFmtId="0" fontId="53" fillId="0" borderId="0" xfId="948" applyFont="1" applyFill="1" applyBorder="1" applyAlignment="1">
      <alignment horizontal="center"/>
    </xf>
    <xf numFmtId="0" fontId="53" fillId="0" borderId="21" xfId="948" applyFont="1" applyFill="1" applyBorder="1" applyAlignment="1">
      <alignment horizontal="center" wrapText="1"/>
    </xf>
    <xf numFmtId="0" fontId="53" fillId="0" borderId="21" xfId="948" applyFont="1" applyFill="1" applyBorder="1" applyAlignment="1">
      <alignment horizontal="center"/>
    </xf>
    <xf numFmtId="169" fontId="53" fillId="0" borderId="21" xfId="283" applyNumberFormat="1" applyFont="1" applyFill="1" applyBorder="1" applyAlignment="1">
      <alignment horizontal="center" wrapText="1"/>
    </xf>
    <xf numFmtId="169" fontId="53" fillId="0" borderId="21" xfId="283" applyNumberFormat="1" applyFont="1" applyFill="1" applyBorder="1" applyAlignment="1">
      <alignment horizontal="center" vertical="center" wrapText="1"/>
    </xf>
    <xf numFmtId="0" fontId="53" fillId="0" borderId="22" xfId="948" applyFont="1" applyFill="1" applyBorder="1" applyAlignment="1">
      <alignment horizontal="center"/>
    </xf>
    <xf numFmtId="0" fontId="52" fillId="0" borderId="22" xfId="948" applyFont="1" applyFill="1" applyBorder="1" applyAlignment="1">
      <alignment horizontal="center"/>
    </xf>
    <xf numFmtId="0" fontId="53" fillId="0" borderId="23" xfId="948" applyFont="1" applyFill="1" applyBorder="1" applyAlignment="1">
      <alignment horizontal="center"/>
    </xf>
    <xf numFmtId="0" fontId="53" fillId="0" borderId="0" xfId="948" applyFont="1" applyFill="1" applyBorder="1" applyAlignment="1">
      <alignment horizontal="left"/>
    </xf>
    <xf numFmtId="0" fontId="53" fillId="0" borderId="18" xfId="948" applyFont="1" applyFill="1" applyBorder="1" applyAlignment="1">
      <alignment horizontal="center" wrapText="1"/>
    </xf>
    <xf numFmtId="0" fontId="53" fillId="0" borderId="19" xfId="89" applyFont="1" applyFill="1" applyBorder="1" applyAlignment="1" applyProtection="1">
      <alignment horizontal="center"/>
    </xf>
    <xf numFmtId="0" fontId="54" fillId="0" borderId="19" xfId="90" applyFont="1" applyBorder="1" applyAlignment="1"/>
    <xf numFmtId="169" fontId="53" fillId="0" borderId="19" xfId="283" applyNumberFormat="1" applyFont="1" applyFill="1" applyBorder="1" applyAlignment="1">
      <alignment horizontal="center" wrapText="1"/>
    </xf>
    <xf numFmtId="169" fontId="53" fillId="0" borderId="0" xfId="283" applyNumberFormat="1" applyFont="1" applyFill="1" applyBorder="1" applyAlignment="1">
      <alignment horizontal="center" wrapText="1"/>
    </xf>
    <xf numFmtId="0" fontId="53" fillId="0" borderId="19" xfId="948" applyFont="1" applyFill="1" applyBorder="1" applyAlignment="1"/>
    <xf numFmtId="0" fontId="53" fillId="0" borderId="20" xfId="948" applyFont="1" applyFill="1" applyBorder="1" applyAlignment="1"/>
    <xf numFmtId="0" fontId="53" fillId="0" borderId="0" xfId="948" applyFont="1" applyFill="1" applyBorder="1" applyAlignment="1"/>
    <xf numFmtId="0" fontId="53" fillId="0" borderId="24" xfId="948" applyFont="1" applyFill="1" applyBorder="1" applyAlignment="1">
      <alignment horizontal="center" wrapText="1"/>
    </xf>
    <xf numFmtId="0" fontId="55" fillId="0" borderId="25" xfId="949" applyFont="1" applyBorder="1" applyAlignment="1" applyProtection="1">
      <alignment horizontal="center"/>
      <protection locked="0"/>
    </xf>
    <xf numFmtId="169" fontId="53" fillId="0" borderId="25" xfId="283" applyNumberFormat="1" applyFont="1" applyFill="1" applyBorder="1" applyAlignment="1">
      <alignment horizontal="center" wrapText="1"/>
    </xf>
    <xf numFmtId="0" fontId="53" fillId="0" borderId="25" xfId="948" applyFont="1" applyFill="1" applyBorder="1" applyAlignment="1"/>
    <xf numFmtId="0" fontId="56" fillId="0" borderId="25" xfId="89" applyFont="1" applyFill="1" applyBorder="1" applyAlignment="1" applyProtection="1">
      <alignment horizontal="left"/>
    </xf>
    <xf numFmtId="0" fontId="53" fillId="0" borderId="26" xfId="948" applyFont="1" applyFill="1" applyBorder="1" applyAlignment="1"/>
    <xf numFmtId="0" fontId="57" fillId="0" borderId="11" xfId="90" applyFont="1" applyBorder="1" applyAlignment="1">
      <alignment horizontal="center"/>
    </xf>
    <xf numFmtId="0" fontId="58" fillId="16" borderId="0" xfId="90" applyFont="1" applyFill="1" applyBorder="1" applyAlignment="1">
      <alignment horizontal="center"/>
    </xf>
    <xf numFmtId="0" fontId="58" fillId="16" borderId="0" xfId="90" applyFont="1" applyFill="1" applyAlignment="1" applyProtection="1">
      <alignment horizontal="left"/>
      <protection locked="0"/>
    </xf>
    <xf numFmtId="169" fontId="58" fillId="16" borderId="0" xfId="90" applyNumberFormat="1" applyFont="1" applyFill="1" applyAlignment="1" applyProtection="1">
      <alignment horizontal="center"/>
      <protection locked="0"/>
    </xf>
    <xf numFmtId="169" fontId="58" fillId="16" borderId="11" xfId="283" applyNumberFormat="1" applyFont="1" applyFill="1" applyBorder="1" applyAlignment="1">
      <alignment horizontal="center" wrapText="1"/>
    </xf>
    <xf numFmtId="169" fontId="59" fillId="17" borderId="27" xfId="283" applyNumberFormat="1" applyFont="1" applyFill="1" applyBorder="1" applyAlignment="1">
      <alignment horizontal="center" wrapText="1"/>
    </xf>
    <xf numFmtId="0" fontId="58" fillId="16" borderId="11" xfId="948" applyFont="1" applyFill="1" applyBorder="1" applyAlignment="1"/>
    <xf numFmtId="0" fontId="52" fillId="0" borderId="4" xfId="948" applyFont="1" applyFill="1" applyBorder="1" applyAlignment="1">
      <alignment horizontal="center"/>
    </xf>
    <xf numFmtId="0" fontId="52" fillId="0" borderId="11" xfId="948" applyFont="1" applyFill="1" applyBorder="1" applyAlignment="1">
      <alignment horizontal="left"/>
    </xf>
    <xf numFmtId="169" fontId="55" fillId="0" borderId="0" xfId="283" applyNumberFormat="1" applyFont="1" applyFill="1" applyBorder="1" applyAlignment="1" applyProtection="1">
      <alignment horizontal="center"/>
      <protection locked="0"/>
    </xf>
    <xf numFmtId="169" fontId="52" fillId="0" borderId="11" xfId="283" applyNumberFormat="1" applyFont="1" applyFill="1" applyBorder="1" applyAlignment="1">
      <alignment horizontal="center"/>
    </xf>
    <xf numFmtId="0" fontId="52" fillId="0" borderId="11" xfId="948" applyFont="1" applyFill="1" applyBorder="1" applyAlignment="1"/>
    <xf numFmtId="0" fontId="53" fillId="0" borderId="11" xfId="948" applyFont="1" applyFill="1" applyBorder="1" applyAlignment="1"/>
    <xf numFmtId="169" fontId="55" fillId="0" borderId="11" xfId="283" applyNumberFormat="1" applyFont="1" applyFill="1" applyBorder="1" applyAlignment="1" applyProtection="1">
      <alignment horizontal="center"/>
      <protection locked="0"/>
    </xf>
    <xf numFmtId="171" fontId="55" fillId="0" borderId="4" xfId="89" applyNumberFormat="1" applyFont="1" applyFill="1" applyBorder="1" applyAlignment="1" applyProtection="1">
      <alignment horizontal="center" wrapText="1"/>
    </xf>
    <xf numFmtId="171" fontId="55" fillId="0" borderId="11" xfId="948" applyNumberFormat="1" applyFont="1" applyFill="1" applyBorder="1" applyAlignment="1">
      <alignment horizontal="left"/>
    </xf>
    <xf numFmtId="169" fontId="55" fillId="0" borderId="11" xfId="283" applyNumberFormat="1" applyFont="1" applyFill="1" applyBorder="1" applyAlignment="1">
      <alignment horizontal="center"/>
    </xf>
    <xf numFmtId="0" fontId="52" fillId="0" borderId="11" xfId="948" applyFont="1" applyFill="1" applyBorder="1" applyAlignment="1">
      <alignment horizontal="center"/>
    </xf>
    <xf numFmtId="0" fontId="56" fillId="0" borderId="0" xfId="89" applyFont="1" applyFill="1" applyBorder="1" applyAlignment="1" applyProtection="1">
      <alignment horizontal="left"/>
    </xf>
    <xf numFmtId="169" fontId="52" fillId="0" borderId="0" xfId="283" applyNumberFormat="1" applyFont="1" applyFill="1" applyBorder="1" applyAlignment="1">
      <alignment horizontal="center"/>
    </xf>
    <xf numFmtId="169" fontId="55" fillId="0" borderId="0" xfId="283" applyNumberFormat="1" applyFont="1" applyFill="1" applyBorder="1" applyAlignment="1">
      <alignment horizontal="center"/>
    </xf>
    <xf numFmtId="171" fontId="52" fillId="0" borderId="2" xfId="948" applyNumberFormat="1" applyFont="1" applyFill="1" applyBorder="1" applyAlignment="1">
      <alignment horizontal="left" wrapText="1"/>
    </xf>
    <xf numFmtId="171" fontId="52" fillId="0" borderId="3" xfId="948" applyNumberFormat="1" applyFont="1" applyFill="1" applyBorder="1" applyAlignment="1">
      <alignment horizontal="left" wrapText="1"/>
    </xf>
    <xf numFmtId="171" fontId="52" fillId="0" borderId="4" xfId="948" applyNumberFormat="1" applyFont="1" applyFill="1" applyBorder="1" applyAlignment="1">
      <alignment horizontal="left" wrapText="1"/>
    </xf>
    <xf numFmtId="171" fontId="56" fillId="0" borderId="0" xfId="89" applyNumberFormat="1" applyFont="1" applyFill="1" applyBorder="1" applyAlignment="1" applyProtection="1">
      <alignment horizontal="left"/>
    </xf>
    <xf numFmtId="171" fontId="55" fillId="0" borderId="28" xfId="89" applyNumberFormat="1" applyFont="1" applyFill="1" applyBorder="1" applyAlignment="1" applyProtection="1">
      <alignment horizontal="center" wrapText="1"/>
    </xf>
    <xf numFmtId="0" fontId="56" fillId="0" borderId="0" xfId="89" applyFont="1" applyAlignment="1" applyProtection="1"/>
    <xf numFmtId="0" fontId="52" fillId="0" borderId="29" xfId="948" applyFont="1" applyFill="1" applyBorder="1" applyAlignment="1">
      <alignment horizontal="left" wrapText="1"/>
    </xf>
    <xf numFmtId="0" fontId="52" fillId="0" borderId="30" xfId="948" applyFont="1" applyFill="1" applyBorder="1" applyAlignment="1">
      <alignment horizontal="left" wrapText="1"/>
    </xf>
    <xf numFmtId="0" fontId="52" fillId="0" borderId="28" xfId="948" applyFont="1" applyFill="1" applyBorder="1" applyAlignment="1">
      <alignment horizontal="left" wrapText="1"/>
    </xf>
    <xf numFmtId="0" fontId="56" fillId="0" borderId="28" xfId="89" applyFont="1" applyBorder="1" applyAlignment="1" applyProtection="1">
      <alignment horizontal="center"/>
    </xf>
    <xf numFmtId="0" fontId="53" fillId="0" borderId="13" xfId="948" applyFont="1" applyFill="1" applyBorder="1" applyAlignment="1">
      <alignment horizontal="center"/>
    </xf>
    <xf numFmtId="169" fontId="53" fillId="0" borderId="13" xfId="283" applyNumberFormat="1" applyFont="1" applyFill="1" applyBorder="1" applyAlignment="1">
      <alignment horizontal="center" wrapText="1"/>
    </xf>
    <xf numFmtId="0" fontId="53" fillId="0" borderId="13" xfId="948" applyFont="1" applyFill="1" applyBorder="1" applyAlignment="1"/>
    <xf numFmtId="0" fontId="53" fillId="0" borderId="19" xfId="948" applyFont="1" applyFill="1" applyBorder="1" applyAlignment="1">
      <alignment horizontal="center" wrapText="1"/>
    </xf>
    <xf numFmtId="0" fontId="53" fillId="0" borderId="25" xfId="948" applyFont="1" applyFill="1" applyBorder="1" applyAlignment="1">
      <alignment horizontal="center" wrapText="1"/>
    </xf>
    <xf numFmtId="169" fontId="59" fillId="17" borderId="25" xfId="283" applyNumberFormat="1" applyFont="1" applyFill="1" applyBorder="1" applyAlignment="1">
      <alignment horizontal="center" wrapText="1"/>
    </xf>
    <xf numFmtId="0" fontId="52" fillId="0" borderId="4" xfId="948" applyFont="1" applyFill="1" applyBorder="1" applyAlignment="1">
      <alignment horizontal="center" wrapText="1"/>
    </xf>
    <xf numFmtId="169" fontId="52" fillId="0" borderId="11" xfId="283" applyNumberFormat="1" applyFont="1" applyFill="1" applyBorder="1" applyAlignment="1">
      <alignment horizontal="center" wrapText="1"/>
    </xf>
    <xf numFmtId="171" fontId="52" fillId="0" borderId="2" xfId="948" applyNumberFormat="1" applyFont="1" applyFill="1" applyBorder="1" applyAlignment="1">
      <alignment horizontal="left"/>
    </xf>
    <xf numFmtId="0" fontId="56" fillId="0" borderId="4" xfId="89" applyFont="1" applyBorder="1" applyAlignment="1" applyProtection="1">
      <alignment horizontal="center"/>
    </xf>
    <xf numFmtId="171" fontId="55" fillId="0" borderId="4" xfId="89" applyNumberFormat="1" applyFont="1" applyFill="1" applyBorder="1" applyAlignment="1" applyProtection="1">
      <alignment horizontal="center"/>
    </xf>
    <xf numFmtId="171" fontId="56" fillId="0" borderId="11" xfId="89" applyNumberFormat="1" applyFont="1" applyFill="1" applyBorder="1" applyAlignment="1" applyProtection="1">
      <alignment horizontal="left"/>
    </xf>
    <xf numFmtId="171" fontId="56" fillId="0" borderId="13" xfId="89" applyNumberFormat="1" applyFont="1" applyFill="1" applyBorder="1" applyAlignment="1" applyProtection="1">
      <alignment horizontal="left"/>
    </xf>
    <xf numFmtId="169" fontId="52" fillId="0" borderId="13" xfId="283" applyNumberFormat="1" applyFont="1" applyFill="1" applyBorder="1" applyAlignment="1">
      <alignment horizontal="center"/>
    </xf>
    <xf numFmtId="169" fontId="55" fillId="0" borderId="13" xfId="283" applyNumberFormat="1" applyFont="1" applyFill="1" applyBorder="1" applyAlignment="1">
      <alignment horizontal="center"/>
    </xf>
    <xf numFmtId="0" fontId="52" fillId="0" borderId="13" xfId="948" applyFont="1" applyFill="1" applyBorder="1" applyAlignment="1">
      <alignment horizontal="center"/>
    </xf>
    <xf numFmtId="171" fontId="52" fillId="0" borderId="13" xfId="948" applyNumberFormat="1" applyFont="1" applyFill="1" applyBorder="1" applyAlignment="1">
      <alignment horizontal="left" wrapText="1"/>
    </xf>
    <xf numFmtId="0" fontId="58" fillId="16" borderId="0" xfId="90" applyFont="1" applyFill="1" applyBorder="1" applyAlignment="1" applyProtection="1">
      <alignment horizontal="left"/>
      <protection locked="0"/>
    </xf>
    <xf numFmtId="169" fontId="58" fillId="16" borderId="0" xfId="90" applyNumberFormat="1" applyFont="1" applyFill="1" applyBorder="1" applyAlignment="1" applyProtection="1">
      <alignment horizontal="center"/>
      <protection locked="0"/>
    </xf>
    <xf numFmtId="0" fontId="59" fillId="17" borderId="11" xfId="948" applyFont="1" applyFill="1" applyBorder="1" applyAlignment="1"/>
    <xf numFmtId="0" fontId="58" fillId="16" borderId="31" xfId="948" applyFont="1" applyFill="1" applyBorder="1" applyAlignment="1"/>
    <xf numFmtId="0" fontId="59" fillId="17" borderId="11" xfId="948" applyFont="1" applyFill="1" applyBorder="1" applyAlignment="1">
      <alignment horizontal="left"/>
    </xf>
    <xf numFmtId="0" fontId="55" fillId="0" borderId="4" xfId="90" applyFont="1" applyFill="1" applyBorder="1" applyAlignment="1">
      <alignment horizontal="center"/>
    </xf>
    <xf numFmtId="0" fontId="55" fillId="18" borderId="11" xfId="90" applyFont="1" applyFill="1" applyBorder="1"/>
    <xf numFmtId="6" fontId="55" fillId="18" borderId="11" xfId="90" applyNumberFormat="1" applyFont="1" applyFill="1" applyBorder="1" applyAlignment="1">
      <alignment horizontal="center"/>
    </xf>
    <xf numFmtId="0" fontId="55" fillId="0" borderId="4" xfId="90" applyFont="1" applyBorder="1" applyAlignment="1">
      <alignment horizontal="center"/>
    </xf>
    <xf numFmtId="0" fontId="60" fillId="0" borderId="0" xfId="948" applyFont="1" applyFill="1" applyBorder="1" applyAlignment="1">
      <alignment horizontal="left"/>
    </xf>
    <xf numFmtId="171" fontId="55" fillId="0" borderId="32" xfId="89" applyNumberFormat="1" applyFont="1" applyFill="1" applyBorder="1" applyAlignment="1" applyProtection="1">
      <alignment horizontal="center" wrapText="1"/>
    </xf>
    <xf numFmtId="171" fontId="56" fillId="0" borderId="33" xfId="89" applyNumberFormat="1" applyFont="1" applyFill="1" applyBorder="1" applyAlignment="1" applyProtection="1">
      <alignment horizontal="left"/>
    </xf>
    <xf numFmtId="169" fontId="52" fillId="0" borderId="33" xfId="283" applyNumberFormat="1" applyFont="1" applyFill="1" applyBorder="1" applyAlignment="1">
      <alignment horizontal="center"/>
    </xf>
    <xf numFmtId="169" fontId="55" fillId="0" borderId="33" xfId="283" applyNumberFormat="1" applyFont="1" applyFill="1" applyBorder="1" applyAlignment="1">
      <alignment horizontal="center"/>
    </xf>
    <xf numFmtId="0" fontId="52" fillId="0" borderId="33" xfId="948" applyFont="1" applyFill="1" applyBorder="1" applyAlignment="1">
      <alignment horizontal="center"/>
    </xf>
    <xf numFmtId="0" fontId="55" fillId="0" borderId="4" xfId="948" applyFont="1" applyFill="1" applyBorder="1" applyAlignment="1">
      <alignment horizontal="center"/>
    </xf>
    <xf numFmtId="0" fontId="55" fillId="0" borderId="11" xfId="948" applyFont="1" applyFill="1" applyBorder="1" applyAlignment="1">
      <alignment horizontal="left"/>
    </xf>
    <xf numFmtId="5" fontId="55" fillId="0" borderId="11" xfId="283" applyNumberFormat="1" applyFont="1" applyBorder="1" applyAlignment="1" applyProtection="1">
      <alignment horizontal="center"/>
      <protection locked="0"/>
    </xf>
    <xf numFmtId="2" fontId="55" fillId="0" borderId="4" xfId="89" applyNumberFormat="1" applyFont="1" applyFill="1" applyBorder="1" applyAlignment="1" applyProtection="1">
      <alignment horizontal="center"/>
    </xf>
    <xf numFmtId="49" fontId="55" fillId="0" borderId="11" xfId="950" applyNumberFormat="1" applyFont="1" applyFill="1" applyBorder="1" applyAlignment="1">
      <alignment horizontal="left"/>
    </xf>
    <xf numFmtId="0" fontId="55" fillId="0" borderId="11" xfId="90" applyFont="1" applyBorder="1" applyAlignment="1"/>
    <xf numFmtId="2" fontId="55" fillId="0" borderId="4" xfId="948" applyNumberFormat="1" applyFont="1" applyFill="1" applyBorder="1" applyAlignment="1">
      <alignment horizontal="center"/>
    </xf>
    <xf numFmtId="0" fontId="55" fillId="0" borderId="11" xfId="90" applyFont="1" applyBorder="1" applyAlignment="1" applyProtection="1">
      <protection locked="0"/>
    </xf>
    <xf numFmtId="0" fontId="55" fillId="0" borderId="4" xfId="89" applyFont="1" applyFill="1" applyBorder="1" applyAlignment="1" applyProtection="1">
      <alignment horizontal="center" wrapText="1"/>
    </xf>
    <xf numFmtId="2" fontId="55" fillId="0" borderId="4" xfId="90" applyNumberFormat="1" applyFont="1" applyFill="1" applyBorder="1" applyAlignment="1">
      <alignment horizontal="center"/>
    </xf>
    <xf numFmtId="0" fontId="55" fillId="0" borderId="11" xfId="90" applyFont="1" applyFill="1" applyBorder="1" applyAlignment="1"/>
    <xf numFmtId="2" fontId="55" fillId="0" borderId="4" xfId="90" applyNumberFormat="1" applyFont="1" applyBorder="1" applyAlignment="1">
      <alignment horizontal="center"/>
    </xf>
    <xf numFmtId="49" fontId="55" fillId="0" borderId="11" xfId="90" applyNumberFormat="1" applyFont="1" applyFill="1" applyBorder="1" applyAlignment="1" applyProtection="1">
      <protection locked="0"/>
    </xf>
    <xf numFmtId="5" fontId="55" fillId="0" borderId="11" xfId="90" applyNumberFormat="1" applyFont="1" applyBorder="1" applyAlignment="1" applyProtection="1">
      <alignment horizontal="center"/>
      <protection locked="0"/>
    </xf>
    <xf numFmtId="171" fontId="55" fillId="0" borderId="4" xfId="949" applyNumberFormat="1" applyFont="1" applyFill="1" applyBorder="1" applyAlignment="1" applyProtection="1">
      <alignment horizontal="center"/>
      <protection locked="0"/>
    </xf>
    <xf numFmtId="171" fontId="55" fillId="0" borderId="11" xfId="949" applyNumberFormat="1" applyFont="1" applyFill="1" applyBorder="1" applyAlignment="1" applyProtection="1">
      <alignment horizontal="left"/>
      <protection locked="0"/>
    </xf>
    <xf numFmtId="169" fontId="55" fillId="0" borderId="11" xfId="283" applyNumberFormat="1" applyFont="1" applyBorder="1" applyAlignment="1" applyProtection="1">
      <alignment horizontal="center"/>
      <protection locked="0"/>
    </xf>
    <xf numFmtId="49" fontId="55" fillId="0" borderId="0" xfId="949" applyNumberFormat="1" applyFont="1" applyFill="1" applyBorder="1" applyAlignment="1" applyProtection="1">
      <alignment horizontal="left"/>
      <protection locked="0"/>
    </xf>
    <xf numFmtId="0" fontId="53" fillId="0" borderId="3" xfId="948" applyFont="1" applyFill="1" applyBorder="1" applyAlignment="1"/>
    <xf numFmtId="0" fontId="53" fillId="0" borderId="34" xfId="948" applyFont="1" applyFill="1" applyBorder="1" applyAlignment="1"/>
    <xf numFmtId="171" fontId="52" fillId="0" borderId="2" xfId="948" applyNumberFormat="1" applyFont="1" applyFill="1" applyBorder="1" applyAlignment="1"/>
    <xf numFmtId="171" fontId="52" fillId="0" borderId="3" xfId="948" applyNumberFormat="1" applyFont="1" applyFill="1" applyBorder="1" applyAlignment="1"/>
    <xf numFmtId="171" fontId="52" fillId="0" borderId="34" xfId="948" applyNumberFormat="1" applyFont="1" applyFill="1" applyBorder="1" applyAlignment="1"/>
    <xf numFmtId="0" fontId="61" fillId="0" borderId="0" xfId="89" applyFont="1" applyAlignment="1" applyProtection="1"/>
    <xf numFmtId="171" fontId="52" fillId="0" borderId="11" xfId="948" applyNumberFormat="1" applyFont="1" applyFill="1" applyBorder="1" applyAlignment="1">
      <alignment horizontal="left"/>
    </xf>
    <xf numFmtId="171" fontId="56" fillId="0" borderId="9" xfId="89" applyNumberFormat="1" applyFont="1" applyFill="1" applyBorder="1" applyAlignment="1" applyProtection="1">
      <alignment horizontal="left"/>
    </xf>
    <xf numFmtId="169" fontId="52" fillId="0" borderId="9" xfId="283" applyNumberFormat="1" applyFont="1" applyFill="1" applyBorder="1" applyAlignment="1">
      <alignment horizontal="center"/>
    </xf>
    <xf numFmtId="169" fontId="55" fillId="0" borderId="9" xfId="283" applyNumberFormat="1" applyFont="1" applyFill="1" applyBorder="1" applyAlignment="1">
      <alignment horizontal="center"/>
    </xf>
    <xf numFmtId="0" fontId="52" fillId="0" borderId="9" xfId="948" applyFont="1" applyFill="1" applyBorder="1" applyAlignment="1">
      <alignment horizontal="center"/>
    </xf>
    <xf numFmtId="171" fontId="52" fillId="0" borderId="9" xfId="948" applyNumberFormat="1" applyFont="1" applyFill="1" applyBorder="1" applyAlignment="1">
      <alignment horizontal="left" wrapText="1"/>
    </xf>
    <xf numFmtId="0" fontId="55" fillId="0" borderId="4" xfId="950" applyFont="1" applyFill="1" applyBorder="1" applyAlignment="1">
      <alignment horizontal="center"/>
    </xf>
    <xf numFmtId="0" fontId="55" fillId="0" borderId="11" xfId="950" applyFont="1" applyFill="1" applyBorder="1" applyAlignment="1">
      <alignment horizontal="left"/>
    </xf>
    <xf numFmtId="2" fontId="55" fillId="0" borderId="4" xfId="89" applyNumberFormat="1" applyFont="1" applyFill="1" applyBorder="1" applyAlignment="1" applyProtection="1">
      <alignment horizontal="center" wrapText="1"/>
    </xf>
    <xf numFmtId="169" fontId="55" fillId="0" borderId="0" xfId="283" applyNumberFormat="1" applyFont="1" applyAlignment="1" applyProtection="1">
      <alignment horizontal="center"/>
      <protection locked="0"/>
    </xf>
    <xf numFmtId="169" fontId="58" fillId="16" borderId="13" xfId="283" applyNumberFormat="1" applyFont="1" applyFill="1" applyBorder="1" applyAlignment="1">
      <alignment horizontal="center" wrapText="1"/>
    </xf>
    <xf numFmtId="169" fontId="59" fillId="17" borderId="0" xfId="283" applyNumberFormat="1" applyFont="1" applyFill="1" applyBorder="1" applyAlignment="1">
      <alignment horizontal="center" wrapText="1"/>
    </xf>
    <xf numFmtId="0" fontId="58" fillId="16" borderId="13" xfId="948" applyFont="1" applyFill="1" applyBorder="1" applyAlignment="1"/>
    <xf numFmtId="0" fontId="58" fillId="16" borderId="35" xfId="948" applyFont="1" applyFill="1" applyBorder="1" applyAlignment="1"/>
    <xf numFmtId="5" fontId="55" fillId="0" borderId="11" xfId="283" applyNumberFormat="1" applyFont="1" applyFill="1" applyBorder="1" applyAlignment="1" applyProtection="1">
      <alignment horizontal="center"/>
      <protection locked="0"/>
    </xf>
    <xf numFmtId="2" fontId="55" fillId="0" borderId="4" xfId="701" applyNumberFormat="1" applyFont="1" applyFill="1" applyBorder="1" applyAlignment="1">
      <alignment horizontal="center" vertical="center"/>
    </xf>
    <xf numFmtId="0" fontId="55" fillId="0" borderId="11" xfId="949" applyFont="1" applyFill="1" applyBorder="1" applyAlignment="1" applyProtection="1">
      <protection locked="0"/>
    </xf>
    <xf numFmtId="0" fontId="55" fillId="0" borderId="11" xfId="90" applyFont="1" applyFill="1" applyBorder="1" applyAlignment="1" applyProtection="1"/>
    <xf numFmtId="0" fontId="55" fillId="0" borderId="11" xfId="90" applyFont="1" applyBorder="1"/>
    <xf numFmtId="0" fontId="55" fillId="0" borderId="11" xfId="90" applyFont="1" applyFill="1" applyBorder="1" applyAlignment="1" applyProtection="1">
      <alignment horizontal="left"/>
    </xf>
    <xf numFmtId="0" fontId="55" fillId="0" borderId="11" xfId="90" applyFont="1" applyBorder="1" applyAlignment="1" applyProtection="1">
      <alignment horizontal="left"/>
      <protection locked="0"/>
    </xf>
    <xf numFmtId="169" fontId="55" fillId="0" borderId="11" xfId="949" applyNumberFormat="1" applyFont="1" applyFill="1" applyBorder="1" applyAlignment="1" applyProtection="1">
      <alignment horizontal="center"/>
      <protection locked="0"/>
    </xf>
    <xf numFmtId="49" fontId="55" fillId="0" borderId="11" xfId="949" applyNumberFormat="1" applyFont="1" applyFill="1" applyBorder="1" applyAlignment="1" applyProtection="1">
      <alignment horizontal="left"/>
      <protection locked="0"/>
    </xf>
    <xf numFmtId="0" fontId="56" fillId="0" borderId="11" xfId="89" applyFont="1" applyFill="1" applyBorder="1" applyAlignment="1" applyProtection="1">
      <alignment horizontal="left"/>
    </xf>
    <xf numFmtId="171" fontId="52" fillId="0" borderId="11" xfId="948" applyNumberFormat="1" applyFont="1" applyFill="1" applyBorder="1" applyAlignment="1">
      <alignment horizontal="left" wrapText="1"/>
    </xf>
    <xf numFmtId="0" fontId="56" fillId="0" borderId="11" xfId="89" applyFont="1" applyBorder="1" applyAlignment="1" applyProtection="1"/>
    <xf numFmtId="0" fontId="52" fillId="0" borderId="11" xfId="948" applyFont="1" applyFill="1" applyBorder="1" applyAlignment="1">
      <alignment horizontal="left" wrapText="1"/>
    </xf>
    <xf numFmtId="0" fontId="56" fillId="0" borderId="7" xfId="89" applyFont="1" applyBorder="1" applyAlignment="1" applyProtection="1">
      <alignment horizontal="center"/>
    </xf>
    <xf numFmtId="0" fontId="52" fillId="0" borderId="5" xfId="948" applyFont="1" applyFill="1" applyBorder="1" applyAlignment="1">
      <alignment horizontal="left" wrapText="1"/>
    </xf>
    <xf numFmtId="0" fontId="52" fillId="0" borderId="0" xfId="948" applyFont="1" applyFill="1" applyBorder="1" applyAlignment="1">
      <alignment horizontal="left" wrapText="1"/>
    </xf>
    <xf numFmtId="0" fontId="52" fillId="0" borderId="7" xfId="948" applyFont="1" applyFill="1" applyBorder="1" applyAlignment="1">
      <alignment horizontal="left" wrapText="1"/>
    </xf>
    <xf numFmtId="171" fontId="55" fillId="0" borderId="36" xfId="89" applyNumberFormat="1" applyFont="1" applyFill="1" applyBorder="1" applyAlignment="1" applyProtection="1">
      <alignment horizontal="center"/>
    </xf>
    <xf numFmtId="171" fontId="62" fillId="0" borderId="37" xfId="948" applyNumberFormat="1" applyFont="1" applyFill="1" applyBorder="1" applyAlignment="1">
      <alignment horizontal="left"/>
    </xf>
    <xf numFmtId="169" fontId="52" fillId="0" borderId="37" xfId="283" applyNumberFormat="1" applyFont="1" applyFill="1" applyBorder="1" applyAlignment="1">
      <alignment horizontal="center"/>
    </xf>
    <xf numFmtId="169" fontId="55" fillId="0" borderId="37" xfId="283" applyNumberFormat="1" applyFont="1" applyFill="1" applyBorder="1" applyAlignment="1">
      <alignment horizontal="center"/>
    </xf>
    <xf numFmtId="169" fontId="53" fillId="0" borderId="37" xfId="283" applyNumberFormat="1" applyFont="1" applyFill="1" applyBorder="1" applyAlignment="1">
      <alignment horizontal="center"/>
    </xf>
    <xf numFmtId="171" fontId="52" fillId="0" borderId="37" xfId="948" applyNumberFormat="1" applyFont="1" applyFill="1" applyBorder="1" applyAlignment="1">
      <alignment horizontal="left"/>
    </xf>
    <xf numFmtId="171" fontId="52" fillId="0" borderId="38" xfId="948" applyNumberFormat="1" applyFont="1" applyFill="1" applyBorder="1" applyAlignment="1">
      <alignment horizontal="left"/>
    </xf>
    <xf numFmtId="0" fontId="55" fillId="0" borderId="4" xfId="90" applyFont="1" applyBorder="1" applyAlignment="1" applyProtection="1">
      <alignment horizontal="center"/>
      <protection locked="0"/>
    </xf>
    <xf numFmtId="169" fontId="62" fillId="0" borderId="11" xfId="283" applyNumberFormat="1" applyFont="1" applyFill="1" applyBorder="1" applyAlignment="1">
      <alignment horizontal="center"/>
    </xf>
    <xf numFmtId="0" fontId="55" fillId="0" borderId="11" xfId="948" applyFont="1" applyFill="1" applyBorder="1" applyAlignment="1">
      <alignment horizontal="left" wrapText="1"/>
    </xf>
    <xf numFmtId="0" fontId="53" fillId="0" borderId="9" xfId="948" applyFont="1" applyFill="1" applyBorder="1" applyAlignment="1">
      <alignment horizontal="center"/>
    </xf>
    <xf numFmtId="169" fontId="53" fillId="0" borderId="9" xfId="283" applyNumberFormat="1" applyFont="1" applyFill="1" applyBorder="1" applyAlignment="1">
      <alignment horizontal="center" wrapText="1"/>
    </xf>
    <xf numFmtId="0" fontId="53" fillId="0" borderId="9" xfId="948" applyFont="1" applyFill="1" applyBorder="1" applyAlignment="1"/>
    <xf numFmtId="171" fontId="55" fillId="0" borderId="39" xfId="89" applyNumberFormat="1" applyFont="1" applyFill="1" applyBorder="1" applyAlignment="1" applyProtection="1">
      <alignment horizontal="center"/>
    </xf>
    <xf numFmtId="171" fontId="62" fillId="0" borderId="40" xfId="948" applyNumberFormat="1" applyFont="1" applyFill="1" applyBorder="1" applyAlignment="1">
      <alignment horizontal="left"/>
    </xf>
    <xf numFmtId="169" fontId="52" fillId="0" borderId="40" xfId="283" applyNumberFormat="1" applyFont="1" applyFill="1" applyBorder="1" applyAlignment="1">
      <alignment horizontal="center"/>
    </xf>
    <xf numFmtId="169" fontId="55" fillId="0" borderId="40" xfId="283" applyNumberFormat="1" applyFont="1" applyFill="1" applyBorder="1" applyAlignment="1">
      <alignment horizontal="center"/>
    </xf>
    <xf numFmtId="171" fontId="52" fillId="0" borderId="40" xfId="948" applyNumberFormat="1" applyFont="1" applyFill="1" applyBorder="1" applyAlignment="1">
      <alignment horizontal="left"/>
    </xf>
    <xf numFmtId="171" fontId="52" fillId="0" borderId="41" xfId="948" applyNumberFormat="1" applyFont="1" applyFill="1" applyBorder="1" applyAlignment="1">
      <alignment horizontal="left"/>
    </xf>
    <xf numFmtId="0" fontId="55" fillId="0" borderId="4" xfId="701" applyFont="1" applyBorder="1" applyAlignment="1">
      <alignment horizontal="center"/>
    </xf>
    <xf numFmtId="0" fontId="55" fillId="0" borderId="11" xfId="701" applyFont="1" applyBorder="1" applyAlignment="1"/>
    <xf numFmtId="171" fontId="52" fillId="0" borderId="31" xfId="948" applyNumberFormat="1" applyFont="1" applyFill="1" applyBorder="1" applyAlignment="1">
      <alignment horizontal="left"/>
    </xf>
    <xf numFmtId="0" fontId="55" fillId="0" borderId="28" xfId="701" applyFont="1" applyBorder="1" applyAlignment="1">
      <alignment horizontal="center"/>
    </xf>
    <xf numFmtId="0" fontId="55" fillId="0" borderId="13" xfId="701" applyFont="1" applyBorder="1" applyAlignment="1"/>
    <xf numFmtId="169" fontId="55" fillId="0" borderId="13" xfId="283" applyNumberFormat="1" applyFont="1" applyBorder="1" applyAlignment="1" applyProtection="1">
      <alignment horizontal="center"/>
      <protection locked="0"/>
    </xf>
    <xf numFmtId="171" fontId="52" fillId="0" borderId="13" xfId="948" applyNumberFormat="1" applyFont="1" applyFill="1" applyBorder="1" applyAlignment="1">
      <alignment horizontal="left"/>
    </xf>
    <xf numFmtId="171" fontId="52" fillId="0" borderId="35" xfId="948" applyNumberFormat="1" applyFont="1" applyFill="1" applyBorder="1" applyAlignment="1">
      <alignment horizontal="left"/>
    </xf>
    <xf numFmtId="171" fontId="55" fillId="0" borderId="8" xfId="89" applyNumberFormat="1" applyFont="1" applyFill="1" applyBorder="1" applyAlignment="1" applyProtection="1">
      <alignment horizontal="center"/>
    </xf>
    <xf numFmtId="171" fontId="63" fillId="0" borderId="1" xfId="948" applyNumberFormat="1" applyFont="1" applyFill="1" applyBorder="1" applyAlignment="1">
      <alignment horizontal="left"/>
    </xf>
    <xf numFmtId="169" fontId="52" fillId="0" borderId="1" xfId="283" applyNumberFormat="1" applyFont="1" applyFill="1" applyBorder="1" applyAlignment="1">
      <alignment horizontal="center"/>
    </xf>
    <xf numFmtId="169" fontId="55" fillId="0" borderId="1" xfId="283" applyNumberFormat="1" applyFont="1" applyFill="1" applyBorder="1" applyAlignment="1">
      <alignment horizontal="center"/>
    </xf>
    <xf numFmtId="171" fontId="52" fillId="0" borderId="1" xfId="948" applyNumberFormat="1" applyFont="1" applyFill="1" applyBorder="1" applyAlignment="1">
      <alignment horizontal="left"/>
    </xf>
    <xf numFmtId="171" fontId="52" fillId="0" borderId="42" xfId="948" applyNumberFormat="1" applyFont="1" applyFill="1" applyBorder="1" applyAlignment="1">
      <alignment horizontal="left"/>
    </xf>
    <xf numFmtId="0" fontId="64" fillId="0" borderId="0" xfId="90" applyFont="1" applyAlignment="1"/>
    <xf numFmtId="6" fontId="55" fillId="0" borderId="11" xfId="90" applyNumberFormat="1" applyFont="1" applyBorder="1" applyAlignment="1">
      <alignment horizontal="center"/>
    </xf>
    <xf numFmtId="0" fontId="53" fillId="0" borderId="22" xfId="948" applyFont="1" applyFill="1" applyBorder="1" applyAlignment="1">
      <alignment horizontal="center" wrapText="1"/>
    </xf>
    <xf numFmtId="0" fontId="53" fillId="0" borderId="22" xfId="89" applyFont="1" applyFill="1" applyBorder="1" applyAlignment="1" applyProtection="1">
      <alignment horizontal="center"/>
    </xf>
    <xf numFmtId="169" fontId="53" fillId="0" borderId="22" xfId="283" applyNumberFormat="1" applyFont="1" applyFill="1" applyBorder="1" applyAlignment="1">
      <alignment horizontal="center" wrapText="1"/>
    </xf>
    <xf numFmtId="0" fontId="56" fillId="0" borderId="22" xfId="89" applyFont="1" applyFill="1" applyBorder="1" applyAlignment="1" applyProtection="1">
      <alignment horizontal="left"/>
    </xf>
    <xf numFmtId="0" fontId="53" fillId="0" borderId="22" xfId="948" applyFont="1" applyFill="1" applyBorder="1" applyAlignment="1"/>
    <xf numFmtId="0" fontId="53" fillId="0" borderId="23" xfId="948" applyFont="1" applyFill="1" applyBorder="1" applyAlignment="1"/>
    <xf numFmtId="0" fontId="52" fillId="0" borderId="8" xfId="948" applyFont="1" applyFill="1" applyBorder="1" applyAlignment="1">
      <alignment horizontal="center"/>
    </xf>
    <xf numFmtId="0" fontId="52" fillId="0" borderId="1" xfId="948" applyFont="1" applyFill="1" applyBorder="1" applyAlignment="1">
      <alignment horizontal="left"/>
    </xf>
    <xf numFmtId="6" fontId="52" fillId="0" borderId="1" xfId="283" applyNumberFormat="1" applyFont="1" applyFill="1" applyBorder="1" applyAlignment="1">
      <alignment horizontal="center"/>
    </xf>
    <xf numFmtId="169" fontId="53" fillId="0" borderId="1" xfId="283" applyNumberFormat="1" applyFont="1" applyFill="1" applyBorder="1" applyAlignment="1">
      <alignment horizontal="center"/>
    </xf>
    <xf numFmtId="169" fontId="55" fillId="0" borderId="11" xfId="90" applyNumberFormat="1" applyFont="1" applyBorder="1" applyAlignment="1" applyProtection="1">
      <alignment horizontal="center"/>
      <protection locked="0"/>
    </xf>
    <xf numFmtId="169" fontId="53" fillId="0" borderId="11" xfId="283" applyNumberFormat="1" applyFont="1" applyFill="1" applyBorder="1" applyAlignment="1">
      <alignment horizontal="center"/>
    </xf>
    <xf numFmtId="0" fontId="55" fillId="0" borderId="11" xfId="700" applyFont="1" applyBorder="1" applyAlignment="1"/>
    <xf numFmtId="169" fontId="55" fillId="0" borderId="11" xfId="283" applyNumberFormat="1" applyFont="1" applyFill="1" applyBorder="1" applyAlignment="1">
      <alignment horizontal="center" wrapText="1"/>
    </xf>
    <xf numFmtId="169" fontId="62" fillId="0" borderId="11" xfId="283" applyNumberFormat="1" applyFont="1" applyFill="1" applyBorder="1" applyAlignment="1">
      <alignment horizontal="center" wrapText="1"/>
    </xf>
    <xf numFmtId="0" fontId="55" fillId="0" borderId="2" xfId="90" applyFont="1" applyBorder="1" applyAlignment="1">
      <alignment horizontal="left"/>
    </xf>
    <xf numFmtId="0" fontId="52" fillId="0" borderId="3" xfId="948" applyFont="1" applyFill="1" applyBorder="1" applyAlignment="1">
      <alignment horizontal="left"/>
    </xf>
    <xf numFmtId="0" fontId="52" fillId="0" borderId="4" xfId="948" applyFont="1" applyFill="1" applyBorder="1" applyAlignment="1">
      <alignment horizontal="left"/>
    </xf>
    <xf numFmtId="0" fontId="52" fillId="0" borderId="4" xfId="90" applyFont="1" applyFill="1" applyBorder="1" applyAlignment="1">
      <alignment horizontal="center"/>
    </xf>
    <xf numFmtId="0" fontId="52" fillId="0" borderId="11" xfId="90" applyFont="1" applyFill="1" applyBorder="1" applyAlignment="1">
      <alignment horizontal="left"/>
    </xf>
    <xf numFmtId="169" fontId="55" fillId="0" borderId="11" xfId="90" applyNumberFormat="1" applyFont="1" applyFill="1" applyBorder="1" applyAlignment="1">
      <alignment horizontal="center"/>
    </xf>
    <xf numFmtId="172" fontId="52" fillId="0" borderId="11" xfId="283" applyNumberFormat="1" applyFont="1" applyFill="1" applyBorder="1" applyAlignment="1">
      <alignment horizontal="center"/>
    </xf>
    <xf numFmtId="0" fontId="62" fillId="0" borderId="0" xfId="948" applyFont="1" applyFill="1" applyBorder="1" applyAlignment="1"/>
    <xf numFmtId="0" fontId="56" fillId="0" borderId="8" xfId="89" applyFont="1" applyBorder="1" applyAlignment="1" applyProtection="1">
      <alignment horizontal="center"/>
    </xf>
    <xf numFmtId="0" fontId="53" fillId="0" borderId="25" xfId="948" applyFont="1" applyFill="1" applyBorder="1" applyAlignment="1">
      <alignment horizontal="center"/>
    </xf>
    <xf numFmtId="0" fontId="53" fillId="0" borderId="0" xfId="948" applyFont="1" applyFill="1" applyBorder="1" applyAlignment="1">
      <alignment horizontal="center" wrapText="1"/>
    </xf>
    <xf numFmtId="0" fontId="53" fillId="0" borderId="43" xfId="948" applyFont="1" applyFill="1" applyBorder="1" applyAlignment="1"/>
    <xf numFmtId="0" fontId="58" fillId="16" borderId="7" xfId="948" applyFont="1" applyFill="1" applyBorder="1" applyAlignment="1">
      <alignment horizontal="center" wrapText="1"/>
    </xf>
    <xf numFmtId="0" fontId="58" fillId="16" borderId="1" xfId="948" applyFont="1" applyFill="1" applyBorder="1" applyAlignment="1">
      <alignment horizontal="left"/>
    </xf>
    <xf numFmtId="169" fontId="58" fillId="16" borderId="1" xfId="283" applyNumberFormat="1" applyFont="1" applyFill="1" applyBorder="1" applyAlignment="1">
      <alignment horizontal="center" wrapText="1"/>
    </xf>
    <xf numFmtId="0" fontId="58" fillId="16" borderId="23" xfId="948" applyFont="1" applyFill="1" applyBorder="1" applyAlignment="1">
      <alignment horizontal="center" wrapText="1"/>
    </xf>
    <xf numFmtId="0" fontId="58" fillId="16" borderId="4" xfId="948" applyFont="1" applyFill="1" applyBorder="1" applyAlignment="1">
      <alignment horizontal="left"/>
    </xf>
    <xf numFmtId="0" fontId="58" fillId="16" borderId="8" xfId="948" applyFont="1" applyFill="1" applyBorder="1" applyAlignment="1">
      <alignment horizontal="center" wrapText="1"/>
    </xf>
    <xf numFmtId="0" fontId="58" fillId="16" borderId="11" xfId="948" applyFont="1" applyFill="1" applyBorder="1" applyAlignment="1">
      <alignment horizontal="left"/>
    </xf>
    <xf numFmtId="0" fontId="55" fillId="0" borderId="4" xfId="948" applyFont="1" applyFill="1" applyBorder="1" applyAlignment="1">
      <alignment horizontal="center" wrapText="1"/>
    </xf>
    <xf numFmtId="169" fontId="55" fillId="0" borderId="1" xfId="283" applyNumberFormat="1" applyFont="1" applyFill="1" applyBorder="1" applyAlignment="1">
      <alignment horizontal="center" wrapText="1"/>
    </xf>
    <xf numFmtId="169" fontId="53" fillId="0" borderId="11" xfId="283" applyNumberFormat="1" applyFont="1" applyFill="1" applyBorder="1" applyAlignment="1">
      <alignment horizontal="center" wrapText="1"/>
    </xf>
    <xf numFmtId="0" fontId="59" fillId="0" borderId="0" xfId="948" applyFont="1" applyFill="1" applyBorder="1" applyAlignment="1">
      <alignment horizontal="left"/>
    </xf>
    <xf numFmtId="0" fontId="59" fillId="0" borderId="0" xfId="948" applyFont="1" applyFill="1" applyBorder="1" applyAlignment="1"/>
    <xf numFmtId="0" fontId="52" fillId="0" borderId="8" xfId="90" applyFont="1" applyFill="1" applyBorder="1" applyAlignment="1">
      <alignment horizontal="center"/>
    </xf>
    <xf numFmtId="169" fontId="52" fillId="0" borderId="2" xfId="283" applyNumberFormat="1" applyFont="1" applyFill="1" applyBorder="1" applyAlignment="1">
      <alignment horizontal="center"/>
    </xf>
    <xf numFmtId="169" fontId="52" fillId="0" borderId="0" xfId="948" applyNumberFormat="1" applyFont="1" applyFill="1" applyBorder="1" applyAlignment="1">
      <alignment horizontal="center"/>
    </xf>
    <xf numFmtId="0" fontId="55" fillId="0" borderId="4" xfId="176" applyFont="1" applyBorder="1" applyAlignment="1">
      <alignment horizontal="center"/>
    </xf>
    <xf numFmtId="172" fontId="55" fillId="0" borderId="11" xfId="283" applyNumberFormat="1" applyFont="1" applyFill="1" applyBorder="1" applyAlignment="1">
      <alignment horizontal="center"/>
    </xf>
    <xf numFmtId="171" fontId="55" fillId="0" borderId="4" xfId="90" applyNumberFormat="1" applyFont="1" applyFill="1" applyBorder="1" applyAlignment="1">
      <alignment horizontal="center"/>
    </xf>
    <xf numFmtId="0" fontId="55" fillId="0" borderId="0" xfId="90" applyFont="1" applyFill="1" applyBorder="1" applyAlignment="1" applyProtection="1">
      <alignment horizontal="left"/>
      <protection locked="0"/>
    </xf>
    <xf numFmtId="3" fontId="55" fillId="0" borderId="11" xfId="283" applyNumberFormat="1" applyFont="1" applyFill="1" applyBorder="1" applyAlignment="1">
      <alignment horizontal="center"/>
    </xf>
    <xf numFmtId="6" fontId="52" fillId="0" borderId="0" xfId="283" applyNumberFormat="1" applyFont="1" applyFill="1" applyBorder="1" applyAlignment="1">
      <alignment horizontal="center"/>
    </xf>
    <xf numFmtId="0" fontId="52" fillId="0" borderId="25" xfId="948" applyFont="1" applyFill="1" applyBorder="1" applyAlignment="1">
      <alignment horizontal="left"/>
    </xf>
    <xf numFmtId="0" fontId="52" fillId="0" borderId="25" xfId="948" applyFont="1" applyFill="1" applyBorder="1" applyAlignment="1"/>
    <xf numFmtId="0" fontId="55" fillId="0" borderId="11" xfId="90" applyFont="1" applyFill="1" applyBorder="1" applyAlignment="1">
      <alignment horizontal="left"/>
    </xf>
    <xf numFmtId="169" fontId="52" fillId="0" borderId="4" xfId="283" applyNumberFormat="1" applyFont="1" applyFill="1" applyBorder="1" applyAlignment="1">
      <alignment horizontal="center"/>
    </xf>
    <xf numFmtId="172" fontId="52" fillId="0" borderId="2" xfId="283" applyNumberFormat="1" applyFont="1" applyFill="1" applyBorder="1" applyAlignment="1">
      <alignment horizontal="center"/>
    </xf>
    <xf numFmtId="0" fontId="55" fillId="0" borderId="0" xfId="949" applyFont="1" applyFill="1" applyBorder="1" applyAlignment="1" applyProtection="1">
      <protection locked="0"/>
    </xf>
    <xf numFmtId="49" fontId="55" fillId="0" borderId="4" xfId="90" applyNumberFormat="1" applyFont="1" applyFill="1" applyBorder="1" applyAlignment="1" applyProtection="1">
      <alignment horizontal="center"/>
      <protection locked="0"/>
    </xf>
    <xf numFmtId="169" fontId="55" fillId="0" borderId="0" xfId="705" applyNumberFormat="1" applyFont="1" applyFill="1" applyBorder="1" applyAlignment="1" applyProtection="1">
      <alignment horizontal="center" vertical="center"/>
      <protection locked="0"/>
    </xf>
    <xf numFmtId="49" fontId="55" fillId="0" borderId="0" xfId="949" applyNumberFormat="1" applyFont="1" applyFill="1" applyBorder="1" applyAlignment="1" applyProtection="1">
      <protection locked="0"/>
    </xf>
    <xf numFmtId="49" fontId="55" fillId="0" borderId="0" xfId="90" applyNumberFormat="1" applyFont="1" applyFill="1" applyBorder="1" applyAlignment="1">
      <alignment horizontal="left"/>
    </xf>
    <xf numFmtId="171" fontId="52" fillId="0" borderId="0" xfId="948" applyNumberFormat="1" applyFont="1" applyFill="1" applyBorder="1" applyAlignment="1">
      <alignment horizontal="left"/>
    </xf>
    <xf numFmtId="171" fontId="52" fillId="0" borderId="0" xfId="948" applyNumberFormat="1" applyFont="1" applyFill="1" applyBorder="1" applyAlignment="1">
      <alignment horizontal="left" wrapText="1"/>
    </xf>
    <xf numFmtId="0" fontId="58" fillId="16" borderId="20" xfId="90" applyFont="1" applyFill="1" applyBorder="1" applyAlignment="1">
      <alignment horizontal="center"/>
    </xf>
    <xf numFmtId="169" fontId="58" fillId="16" borderId="0" xfId="283" applyNumberFormat="1" applyFont="1" applyFill="1" applyBorder="1" applyAlignment="1">
      <alignment horizontal="center"/>
    </xf>
    <xf numFmtId="172" fontId="58" fillId="16" borderId="0" xfId="283" applyNumberFormat="1" applyFont="1" applyFill="1" applyBorder="1" applyAlignment="1">
      <alignment horizontal="center"/>
    </xf>
    <xf numFmtId="0" fontId="58" fillId="16" borderId="0" xfId="948" applyFont="1" applyFill="1" applyBorder="1" applyAlignment="1"/>
    <xf numFmtId="0" fontId="58" fillId="16" borderId="43" xfId="90" applyFont="1" applyFill="1" applyBorder="1" applyAlignment="1">
      <alignment horizontal="center"/>
    </xf>
    <xf numFmtId="0" fontId="58" fillId="16" borderId="0" xfId="90" applyFont="1" applyFill="1" applyBorder="1" applyAlignment="1">
      <alignment horizontal="left"/>
    </xf>
    <xf numFmtId="0" fontId="59" fillId="17" borderId="43" xfId="90" applyFont="1" applyFill="1" applyBorder="1" applyAlignment="1">
      <alignment horizontal="center"/>
    </xf>
    <xf numFmtId="0" fontId="59" fillId="17" borderId="0" xfId="90" applyFont="1" applyFill="1" applyBorder="1" applyAlignment="1"/>
    <xf numFmtId="169" fontId="59" fillId="17" borderId="0" xfId="90" applyNumberFormat="1" applyFont="1" applyFill="1" applyBorder="1" applyAlignment="1" applyProtection="1">
      <alignment horizontal="center"/>
      <protection locked="0"/>
    </xf>
    <xf numFmtId="0" fontId="65" fillId="0" borderId="4" xfId="693" applyFont="1" applyFill="1" applyBorder="1" applyAlignment="1">
      <alignment horizontal="center"/>
    </xf>
    <xf numFmtId="0" fontId="65" fillId="0" borderId="11" xfId="693" applyFont="1" applyBorder="1" applyAlignment="1"/>
    <xf numFmtId="172" fontId="62" fillId="0" borderId="11" xfId="283" applyNumberFormat="1" applyFont="1" applyFill="1" applyBorder="1" applyAlignment="1">
      <alignment horizontal="center"/>
    </xf>
    <xf numFmtId="2" fontId="55" fillId="0" borderId="4" xfId="694" applyNumberFormat="1" applyFont="1" applyFill="1" applyBorder="1" applyAlignment="1">
      <alignment horizontal="center"/>
    </xf>
    <xf numFmtId="0" fontId="55" fillId="0" borderId="11" xfId="694" applyFont="1" applyFill="1" applyBorder="1"/>
    <xf numFmtId="0" fontId="55" fillId="0" borderId="5" xfId="90" applyFont="1" applyBorder="1" applyAlignment="1">
      <alignment horizontal="left" wrapText="1"/>
    </xf>
    <xf numFmtId="0" fontId="55" fillId="0" borderId="0" xfId="90" applyFont="1" applyBorder="1" applyAlignment="1">
      <alignment horizontal="left" wrapText="1"/>
    </xf>
    <xf numFmtId="0" fontId="55" fillId="0" borderId="43" xfId="90" applyFont="1" applyBorder="1" applyAlignment="1">
      <alignment horizontal="left" wrapText="1"/>
    </xf>
    <xf numFmtId="49" fontId="55" fillId="0" borderId="5" xfId="90" applyNumberFormat="1" applyFont="1" applyFill="1" applyBorder="1" applyAlignment="1" applyProtection="1">
      <alignment horizontal="left" wrapText="1"/>
      <protection locked="0"/>
    </xf>
    <xf numFmtId="49" fontId="55" fillId="0" borderId="0" xfId="90" applyNumberFormat="1" applyFont="1" applyFill="1" applyBorder="1" applyAlignment="1" applyProtection="1">
      <alignment horizontal="left" wrapText="1"/>
      <protection locked="0"/>
    </xf>
    <xf numFmtId="49" fontId="55" fillId="0" borderId="43" xfId="90" applyNumberFormat="1" applyFont="1" applyFill="1" applyBorder="1" applyAlignment="1" applyProtection="1">
      <alignment horizontal="left" wrapText="1"/>
      <protection locked="0"/>
    </xf>
    <xf numFmtId="49" fontId="55" fillId="0" borderId="5" xfId="90" applyNumberFormat="1" applyFont="1" applyFill="1" applyBorder="1" applyAlignment="1" applyProtection="1">
      <alignment horizontal="left"/>
      <protection locked="0"/>
    </xf>
    <xf numFmtId="49" fontId="55" fillId="0" borderId="0" xfId="90" applyNumberFormat="1" applyFont="1" applyFill="1" applyBorder="1" applyAlignment="1" applyProtection="1">
      <alignment horizontal="left"/>
      <protection locked="0"/>
    </xf>
    <xf numFmtId="0" fontId="66" fillId="0" borderId="5" xfId="90" applyFont="1" applyBorder="1" applyAlignment="1">
      <alignment horizontal="left"/>
    </xf>
    <xf numFmtId="0" fontId="66" fillId="0" borderId="0" xfId="90" applyFont="1" applyBorder="1" applyAlignment="1">
      <alignment horizontal="left"/>
    </xf>
    <xf numFmtId="0" fontId="66" fillId="0" borderId="7" xfId="90" applyFont="1" applyBorder="1" applyAlignment="1">
      <alignment horizontal="left"/>
    </xf>
    <xf numFmtId="169" fontId="55" fillId="0" borderId="11" xfId="283" applyNumberFormat="1" applyFont="1" applyFill="1" applyBorder="1" applyAlignment="1" applyProtection="1">
      <alignment horizontal="center" wrapText="1"/>
      <protection locked="0"/>
    </xf>
    <xf numFmtId="0" fontId="55" fillId="0" borderId="6" xfId="90" applyFont="1" applyBorder="1" applyAlignment="1">
      <alignment horizontal="left"/>
    </xf>
    <xf numFmtId="0" fontId="55" fillId="0" borderId="12" xfId="90" applyFont="1" applyBorder="1" applyAlignment="1">
      <alignment horizontal="left"/>
    </xf>
    <xf numFmtId="0" fontId="55" fillId="0" borderId="8" xfId="90" applyFont="1" applyBorder="1" applyAlignment="1">
      <alignment horizontal="left"/>
    </xf>
    <xf numFmtId="0" fontId="55" fillId="0" borderId="11" xfId="90" applyFont="1" applyBorder="1" applyAlignment="1">
      <alignment horizontal="left"/>
    </xf>
    <xf numFmtId="0" fontId="65" fillId="0" borderId="8" xfId="693" applyFont="1" applyFill="1" applyBorder="1" applyAlignment="1">
      <alignment horizontal="center"/>
    </xf>
    <xf numFmtId="0" fontId="65" fillId="0" borderId="1" xfId="693" applyFont="1" applyBorder="1" applyAlignment="1"/>
    <xf numFmtId="169" fontId="55" fillId="0" borderId="1" xfId="283" applyNumberFormat="1" applyFont="1" applyFill="1" applyBorder="1" applyAlignment="1" applyProtection="1">
      <alignment horizontal="center"/>
      <protection locked="0"/>
    </xf>
    <xf numFmtId="172" fontId="52" fillId="0" borderId="6" xfId="283" applyNumberFormat="1" applyFont="1" applyFill="1" applyBorder="1" applyAlignment="1">
      <alignment horizontal="center"/>
    </xf>
    <xf numFmtId="0" fontId="55" fillId="0" borderId="0" xfId="90" applyFont="1" applyAlignment="1"/>
    <xf numFmtId="172" fontId="52" fillId="0" borderId="11" xfId="283" applyNumberFormat="1" applyFont="1" applyFill="1" applyBorder="1" applyAlignment="1">
      <alignment horizontal="center" wrapText="1"/>
    </xf>
    <xf numFmtId="172" fontId="52" fillId="0" borderId="0" xfId="283" applyNumberFormat="1" applyFont="1" applyFill="1" applyBorder="1" applyAlignment="1">
      <alignment horizontal="center"/>
    </xf>
    <xf numFmtId="171" fontId="52" fillId="0" borderId="3" xfId="948" applyNumberFormat="1" applyFont="1" applyFill="1" applyBorder="1" applyAlignment="1">
      <alignment horizontal="left"/>
    </xf>
    <xf numFmtId="9" fontId="58" fillId="16" borderId="0" xfId="710" applyFont="1" applyFill="1" applyBorder="1" applyAlignment="1"/>
    <xf numFmtId="0" fontId="55" fillId="0" borderId="11" xfId="694" applyFont="1" applyBorder="1"/>
    <xf numFmtId="0" fontId="55" fillId="0" borderId="5" xfId="90" applyFont="1" applyBorder="1" applyAlignment="1">
      <alignment horizontal="left"/>
    </xf>
    <xf numFmtId="0" fontId="55" fillId="0" borderId="0" xfId="90" applyFont="1" applyBorder="1" applyAlignment="1">
      <alignment horizontal="left"/>
    </xf>
    <xf numFmtId="0" fontId="55" fillId="0" borderId="7" xfId="90" applyFont="1" applyBorder="1" applyAlignment="1">
      <alignment horizontal="left"/>
    </xf>
    <xf numFmtId="0" fontId="55" fillId="0" borderId="11" xfId="948" applyFont="1" applyFill="1" applyBorder="1" applyAlignment="1">
      <alignment horizontal="center"/>
    </xf>
    <xf numFmtId="171" fontId="55" fillId="0" borderId="0" xfId="949" applyNumberFormat="1" applyFont="1" applyFill="1" applyBorder="1" applyAlignment="1" applyProtection="1">
      <alignment horizontal="left"/>
      <protection locked="0"/>
    </xf>
    <xf numFmtId="0" fontId="62" fillId="0" borderId="11" xfId="948" applyFont="1" applyFill="1" applyBorder="1" applyAlignment="1"/>
    <xf numFmtId="0" fontId="65" fillId="0" borderId="11" xfId="700" applyFont="1" applyBorder="1" applyAlignment="1"/>
    <xf numFmtId="171" fontId="55" fillId="0" borderId="11" xfId="951" applyNumberFormat="1" applyFont="1" applyFill="1" applyBorder="1" applyAlignment="1" applyProtection="1">
      <alignment horizontal="left"/>
      <protection locked="0"/>
    </xf>
    <xf numFmtId="169" fontId="55" fillId="0" borderId="11" xfId="951" applyNumberFormat="1" applyFont="1" applyFill="1" applyBorder="1" applyAlignment="1" applyProtection="1">
      <alignment horizontal="center"/>
      <protection locked="0"/>
    </xf>
    <xf numFmtId="169" fontId="55" fillId="0" borderId="11" xfId="464" applyNumberFormat="1" applyFont="1" applyFill="1" applyBorder="1" applyAlignment="1" applyProtection="1">
      <alignment horizontal="center"/>
      <protection locked="0"/>
    </xf>
    <xf numFmtId="2" fontId="55" fillId="0" borderId="4" xfId="951" applyNumberFormat="1" applyFont="1" applyFill="1" applyBorder="1" applyAlignment="1" applyProtection="1">
      <alignment horizontal="center"/>
      <protection locked="0"/>
    </xf>
    <xf numFmtId="49" fontId="55" fillId="0" borderId="6" xfId="90" applyNumberFormat="1" applyFont="1" applyFill="1" applyBorder="1" applyAlignment="1" applyProtection="1">
      <alignment horizontal="left"/>
      <protection locked="0"/>
    </xf>
    <xf numFmtId="49" fontId="55" fillId="0" borderId="12" xfId="90" applyNumberFormat="1" applyFont="1" applyFill="1" applyBorder="1" applyAlignment="1" applyProtection="1">
      <alignment horizontal="left"/>
      <protection locked="0"/>
    </xf>
    <xf numFmtId="0" fontId="62" fillId="0" borderId="11" xfId="948" applyFont="1" applyFill="1" applyBorder="1" applyAlignment="1">
      <alignment horizontal="left"/>
    </xf>
    <xf numFmtId="0" fontId="62" fillId="0" borderId="11" xfId="948" applyFont="1" applyFill="1" applyBorder="1" applyAlignment="1">
      <alignment horizontal="center"/>
    </xf>
    <xf numFmtId="2" fontId="55" fillId="0" borderId="4" xfId="176" applyNumberFormat="1" applyFont="1" applyBorder="1" applyAlignment="1">
      <alignment horizontal="center"/>
    </xf>
    <xf numFmtId="169" fontId="62" fillId="0" borderId="2" xfId="283" applyNumberFormat="1" applyFont="1" applyFill="1" applyBorder="1" applyAlignment="1">
      <alignment horizontal="center"/>
    </xf>
    <xf numFmtId="0" fontId="62" fillId="0" borderId="29" xfId="948" applyFont="1" applyFill="1" applyBorder="1" applyAlignment="1">
      <alignment horizontal="left"/>
    </xf>
    <xf numFmtId="0" fontId="62" fillId="0" borderId="30" xfId="948" applyFont="1" applyFill="1" applyBorder="1" applyAlignment="1">
      <alignment horizontal="center"/>
    </xf>
    <xf numFmtId="0" fontId="62" fillId="0" borderId="28" xfId="948" applyFont="1" applyFill="1" applyBorder="1" applyAlignment="1">
      <alignment horizontal="center"/>
    </xf>
    <xf numFmtId="0" fontId="55" fillId="0" borderId="11" xfId="703" applyFont="1" applyBorder="1"/>
    <xf numFmtId="0" fontId="55" fillId="0" borderId="8" xfId="90" applyFont="1" applyFill="1" applyBorder="1" applyAlignment="1">
      <alignment horizontal="center"/>
    </xf>
    <xf numFmtId="6" fontId="52" fillId="0" borderId="11" xfId="283" applyNumberFormat="1" applyFont="1" applyFill="1" applyBorder="1" applyAlignment="1">
      <alignment horizontal="center"/>
    </xf>
    <xf numFmtId="0" fontId="62" fillId="0" borderId="0" xfId="948" applyFont="1" applyFill="1" applyBorder="1" applyAlignment="1">
      <alignment horizontal="left"/>
    </xf>
    <xf numFmtId="0" fontId="55" fillId="0" borderId="0" xfId="703" applyFont="1" applyBorder="1" applyAlignment="1"/>
    <xf numFmtId="169" fontId="53" fillId="0" borderId="0" xfId="283" applyNumberFormat="1" applyFont="1" applyFill="1" applyBorder="1" applyAlignment="1">
      <alignment horizontal="center"/>
    </xf>
    <xf numFmtId="0" fontId="55" fillId="0" borderId="11" xfId="90" applyFont="1" applyBorder="1" applyAlignment="1" applyProtection="1">
      <alignment wrapText="1"/>
      <protection locked="0"/>
    </xf>
    <xf numFmtId="0" fontId="55" fillId="0" borderId="0" xfId="89" applyFont="1" applyFill="1" applyBorder="1" applyAlignment="1" applyProtection="1">
      <alignment horizontal="center" wrapText="1"/>
    </xf>
    <xf numFmtId="0" fontId="55" fillId="0" borderId="0" xfId="90" applyFont="1" applyFill="1" applyBorder="1" applyAlignment="1">
      <alignment horizontal="left"/>
    </xf>
    <xf numFmtId="6" fontId="55" fillId="0" borderId="0" xfId="90" applyNumberFormat="1" applyFont="1" applyBorder="1" applyAlignment="1">
      <alignment horizontal="center"/>
    </xf>
    <xf numFmtId="0" fontId="66" fillId="0" borderId="6" xfId="90" applyFont="1" applyBorder="1" applyAlignment="1"/>
    <xf numFmtId="0" fontId="66" fillId="0" borderId="12" xfId="90" applyFont="1" applyBorder="1" applyAlignment="1"/>
    <xf numFmtId="0" fontId="66" fillId="0" borderId="8" xfId="90" applyFont="1" applyBorder="1" applyAlignment="1"/>
    <xf numFmtId="0" fontId="56" fillId="0" borderId="19" xfId="89" applyFont="1" applyFill="1" applyBorder="1" applyAlignment="1" applyProtection="1">
      <alignment horizontal="center" wrapText="1"/>
    </xf>
    <xf numFmtId="169" fontId="52" fillId="0" borderId="19" xfId="283" applyNumberFormat="1" applyFont="1" applyFill="1" applyBorder="1" applyAlignment="1">
      <alignment horizontal="center"/>
    </xf>
    <xf numFmtId="172" fontId="52" fillId="0" borderId="19" xfId="283" applyNumberFormat="1" applyFont="1" applyFill="1" applyBorder="1" applyAlignment="1">
      <alignment horizontal="center"/>
    </xf>
    <xf numFmtId="0" fontId="55" fillId="0" borderId="4" xfId="701" applyFont="1" applyFill="1" applyBorder="1" applyAlignment="1">
      <alignment horizontal="center"/>
    </xf>
    <xf numFmtId="169" fontId="55" fillId="0" borderId="11" xfId="90" applyNumberFormat="1" applyFont="1" applyBorder="1" applyAlignment="1">
      <alignment horizontal="center"/>
    </xf>
    <xf numFmtId="0" fontId="52" fillId="0" borderId="4" xfId="89" applyFont="1" applyFill="1" applyBorder="1" applyAlignment="1" applyProtection="1">
      <alignment horizontal="center" wrapText="1"/>
    </xf>
    <xf numFmtId="0" fontId="52" fillId="0" borderId="2" xfId="948" applyFont="1" applyFill="1" applyBorder="1" applyAlignment="1">
      <alignment horizontal="left"/>
    </xf>
    <xf numFmtId="0" fontId="55" fillId="0" borderId="2" xfId="90" applyFont="1" applyBorder="1" applyAlignment="1" applyProtection="1">
      <alignment wrapText="1"/>
      <protection locked="0"/>
    </xf>
    <xf numFmtId="0" fontId="55" fillId="0" borderId="0" xfId="701" applyFont="1" applyFill="1" applyAlignment="1">
      <alignment horizontal="center"/>
    </xf>
    <xf numFmtId="169" fontId="55" fillId="0" borderId="0" xfId="90" applyNumberFormat="1" applyFont="1" applyAlignment="1">
      <alignment horizontal="center"/>
    </xf>
    <xf numFmtId="0" fontId="55" fillId="0" borderId="11" xfId="90" applyFont="1" applyBorder="1" applyAlignment="1">
      <alignment horizontal="justify"/>
    </xf>
    <xf numFmtId="6" fontId="55" fillId="0" borderId="11" xfId="283" applyNumberFormat="1" applyFont="1" applyFill="1" applyBorder="1" applyAlignment="1">
      <alignment horizontal="center"/>
    </xf>
    <xf numFmtId="0" fontId="55" fillId="0" borderId="4" xfId="90" applyFont="1" applyFill="1" applyBorder="1" applyAlignment="1" applyProtection="1">
      <alignment horizontal="center"/>
      <protection locked="0"/>
    </xf>
    <xf numFmtId="0" fontId="52" fillId="0" borderId="20" xfId="948" applyFont="1" applyFill="1" applyBorder="1" applyAlignment="1">
      <alignment horizontal="left"/>
    </xf>
    <xf numFmtId="0" fontId="56" fillId="0" borderId="0" xfId="89" applyFont="1" applyFill="1" applyBorder="1" applyAlignment="1" applyProtection="1">
      <alignment horizontal="center" wrapText="1"/>
    </xf>
    <xf numFmtId="0" fontId="52" fillId="0" borderId="0" xfId="90" applyFont="1" applyFill="1" applyBorder="1" applyAlignment="1">
      <alignment horizontal="center"/>
    </xf>
    <xf numFmtId="0" fontId="52" fillId="0" borderId="43" xfId="948" applyFont="1" applyFill="1" applyBorder="1" applyAlignment="1">
      <alignment horizontal="left"/>
    </xf>
    <xf numFmtId="0" fontId="59" fillId="17" borderId="47" xfId="89" applyFont="1" applyFill="1" applyBorder="1" applyAlignment="1" applyProtection="1">
      <alignment horizontal="center" wrapText="1"/>
    </xf>
    <xf numFmtId="0" fontId="59" fillId="17" borderId="8" xfId="948" applyFont="1" applyFill="1" applyBorder="1" applyAlignment="1">
      <alignment horizontal="left"/>
    </xf>
    <xf numFmtId="169" fontId="59" fillId="17" borderId="1" xfId="283" applyNumberFormat="1" applyFont="1" applyFill="1" applyBorder="1" applyAlignment="1">
      <alignment horizontal="center"/>
    </xf>
    <xf numFmtId="172" fontId="59" fillId="17" borderId="1" xfId="283" applyNumberFormat="1" applyFont="1" applyFill="1" applyBorder="1" applyAlignment="1">
      <alignment horizontal="center"/>
    </xf>
    <xf numFmtId="0" fontId="59" fillId="17" borderId="0" xfId="948" applyFont="1" applyFill="1" applyBorder="1" applyAlignment="1">
      <alignment horizontal="left"/>
    </xf>
    <xf numFmtId="0" fontId="59" fillId="17" borderId="34" xfId="89" applyFont="1" applyFill="1" applyBorder="1" applyAlignment="1" applyProtection="1">
      <alignment horizontal="center" wrapText="1"/>
    </xf>
    <xf numFmtId="0" fontId="59" fillId="17" borderId="4" xfId="948" applyFont="1" applyFill="1" applyBorder="1" applyAlignment="1">
      <alignment horizontal="left"/>
    </xf>
    <xf numFmtId="169" fontId="59" fillId="17" borderId="11" xfId="283" applyNumberFormat="1" applyFont="1" applyFill="1" applyBorder="1" applyAlignment="1">
      <alignment horizontal="center"/>
    </xf>
    <xf numFmtId="172" fontId="59" fillId="17" borderId="11" xfId="283" applyNumberFormat="1" applyFont="1" applyFill="1" applyBorder="1" applyAlignment="1">
      <alignment horizontal="center"/>
    </xf>
    <xf numFmtId="0" fontId="59" fillId="17" borderId="48" xfId="89" applyFont="1" applyFill="1" applyBorder="1" applyAlignment="1" applyProtection="1">
      <alignment horizontal="center" wrapText="1"/>
    </xf>
    <xf numFmtId="0" fontId="55" fillId="0" borderId="8" xfId="89" applyFont="1" applyFill="1" applyBorder="1" applyAlignment="1" applyProtection="1">
      <alignment horizontal="center" wrapText="1"/>
    </xf>
    <xf numFmtId="2" fontId="55" fillId="0" borderId="4" xfId="949" applyNumberFormat="1" applyFont="1" applyFill="1" applyBorder="1" applyAlignment="1" applyProtection="1">
      <alignment horizontal="center"/>
      <protection locked="0"/>
    </xf>
    <xf numFmtId="169" fontId="55" fillId="0" borderId="0" xfId="283" applyNumberFormat="1" applyFont="1" applyFill="1" applyBorder="1" applyAlignment="1" applyProtection="1">
      <alignment horizontal="center" wrapText="1"/>
      <protection locked="0"/>
    </xf>
    <xf numFmtId="0" fontId="52" fillId="0" borderId="6" xfId="948" applyFont="1" applyFill="1" applyBorder="1" applyAlignment="1">
      <alignment horizontal="left" wrapText="1"/>
    </xf>
    <xf numFmtId="0" fontId="52" fillId="0" borderId="12" xfId="948" applyFont="1" applyFill="1" applyBorder="1" applyAlignment="1">
      <alignment horizontal="left" wrapText="1"/>
    </xf>
    <xf numFmtId="0" fontId="52" fillId="0" borderId="8" xfId="948" applyFont="1" applyFill="1" applyBorder="1" applyAlignment="1">
      <alignment horizontal="left" wrapText="1"/>
    </xf>
    <xf numFmtId="169" fontId="55" fillId="0" borderId="11" xfId="90" applyNumberFormat="1" applyFont="1" applyFill="1" applyBorder="1" applyAlignment="1" applyProtection="1">
      <alignment horizontal="center" wrapText="1"/>
    </xf>
    <xf numFmtId="0" fontId="55" fillId="0" borderId="29" xfId="948" applyFont="1" applyFill="1" applyBorder="1" applyAlignment="1">
      <alignment horizontal="left" wrapText="1"/>
    </xf>
    <xf numFmtId="0" fontId="55" fillId="0" borderId="30" xfId="948" applyFont="1" applyFill="1" applyBorder="1" applyAlignment="1">
      <alignment horizontal="left" wrapText="1"/>
    </xf>
    <xf numFmtId="0" fontId="55" fillId="0" borderId="28" xfId="948" applyFont="1" applyFill="1" applyBorder="1" applyAlignment="1">
      <alignment horizontal="left" wrapText="1"/>
    </xf>
    <xf numFmtId="169" fontId="55" fillId="0" borderId="0" xfId="949" applyNumberFormat="1" applyFont="1" applyFill="1" applyBorder="1" applyAlignment="1" applyProtection="1">
      <alignment horizontal="center"/>
      <protection locked="0"/>
    </xf>
    <xf numFmtId="0" fontId="55" fillId="0" borderId="2" xfId="90" applyFont="1" applyBorder="1" applyAlignment="1" applyProtection="1">
      <alignment horizontal="left"/>
      <protection locked="0"/>
    </xf>
    <xf numFmtId="0" fontId="55" fillId="0" borderId="0" xfId="701" applyFont="1" applyFill="1" applyBorder="1" applyAlignment="1"/>
    <xf numFmtId="0" fontId="55" fillId="0" borderId="3" xfId="948" applyFont="1" applyFill="1" applyBorder="1" applyAlignment="1">
      <alignment horizontal="left"/>
    </xf>
    <xf numFmtId="0" fontId="55" fillId="0" borderId="4" xfId="948" applyFont="1" applyFill="1" applyBorder="1" applyAlignment="1">
      <alignment horizontal="left"/>
    </xf>
    <xf numFmtId="49" fontId="55" fillId="0" borderId="4" xfId="89" applyNumberFormat="1" applyFont="1" applyFill="1" applyBorder="1" applyAlignment="1" applyProtection="1">
      <alignment horizontal="center" wrapText="1"/>
    </xf>
    <xf numFmtId="0" fontId="52" fillId="0" borderId="2" xfId="948" applyFont="1" applyFill="1" applyBorder="1" applyAlignment="1">
      <alignment horizontal="left" wrapText="1"/>
    </xf>
    <xf numFmtId="0" fontId="55" fillId="0" borderId="3" xfId="90" applyFont="1" applyBorder="1" applyAlignment="1">
      <alignment horizontal="left" wrapText="1"/>
    </xf>
    <xf numFmtId="0" fontId="55" fillId="0" borderId="4" xfId="90" applyFont="1" applyBorder="1" applyAlignment="1">
      <alignment horizontal="left" wrapText="1"/>
    </xf>
    <xf numFmtId="0" fontId="52" fillId="0" borderId="0" xfId="950" applyFont="1" applyFill="1" applyBorder="1" applyAlignment="1">
      <alignment horizontal="left"/>
    </xf>
    <xf numFmtId="169" fontId="52" fillId="0" borderId="19" xfId="948" applyNumberFormat="1" applyFont="1" applyFill="1" applyBorder="1" applyAlignment="1">
      <alignment horizontal="center"/>
    </xf>
    <xf numFmtId="0" fontId="52" fillId="0" borderId="19" xfId="948" applyFont="1" applyFill="1" applyBorder="1" applyAlignment="1">
      <alignment horizontal="center"/>
    </xf>
    <xf numFmtId="0" fontId="52" fillId="0" borderId="20" xfId="948" applyFont="1" applyFill="1" applyBorder="1" applyAlignment="1">
      <alignment horizontal="center"/>
    </xf>
    <xf numFmtId="0" fontId="55" fillId="0" borderId="0" xfId="949" applyFont="1" applyBorder="1" applyAlignment="1" applyProtection="1">
      <alignment horizontal="center"/>
      <protection locked="0"/>
    </xf>
    <xf numFmtId="0" fontId="52" fillId="0" borderId="43" xfId="948" applyFont="1" applyFill="1" applyBorder="1" applyAlignment="1">
      <alignment horizontal="center"/>
    </xf>
    <xf numFmtId="0" fontId="59" fillId="17" borderId="8" xfId="89" applyFont="1" applyFill="1" applyBorder="1" applyAlignment="1" applyProtection="1">
      <alignment horizontal="left"/>
    </xf>
    <xf numFmtId="169" fontId="59" fillId="17" borderId="6" xfId="948" applyNumberFormat="1" applyFont="1" applyFill="1" applyBorder="1" applyAlignment="1">
      <alignment horizontal="center"/>
    </xf>
    <xf numFmtId="0" fontId="59" fillId="17" borderId="5" xfId="948" applyFont="1" applyFill="1" applyBorder="1" applyAlignment="1">
      <alignment horizontal="left"/>
    </xf>
    <xf numFmtId="0" fontId="59" fillId="17" borderId="0" xfId="948" applyFont="1" applyFill="1" applyBorder="1" applyAlignment="1">
      <alignment horizontal="center"/>
    </xf>
    <xf numFmtId="0" fontId="59" fillId="17" borderId="7" xfId="948" applyFont="1" applyFill="1" applyBorder="1" applyAlignment="1">
      <alignment horizontal="center"/>
    </xf>
    <xf numFmtId="0" fontId="59" fillId="17" borderId="4" xfId="89" applyFont="1" applyFill="1" applyBorder="1" applyAlignment="1" applyProtection="1">
      <alignment horizontal="left"/>
    </xf>
    <xf numFmtId="169" fontId="59" fillId="17" borderId="2" xfId="948" applyNumberFormat="1" applyFont="1" applyFill="1" applyBorder="1" applyAlignment="1">
      <alignment horizontal="center"/>
    </xf>
    <xf numFmtId="0" fontId="55" fillId="0" borderId="11" xfId="89" applyFont="1" applyFill="1" applyBorder="1" applyAlignment="1" applyProtection="1">
      <alignment horizontal="left"/>
    </xf>
    <xf numFmtId="169" fontId="52" fillId="0" borderId="2" xfId="948" applyNumberFormat="1" applyFont="1" applyFill="1" applyBorder="1" applyAlignment="1">
      <alignment horizontal="center"/>
    </xf>
    <xf numFmtId="0" fontId="55" fillId="0" borderId="2" xfId="90" applyFont="1" applyBorder="1" applyAlignment="1"/>
    <xf numFmtId="0" fontId="55" fillId="0" borderId="2" xfId="89" applyFont="1" applyFill="1" applyBorder="1" applyAlignment="1" applyProtection="1">
      <alignment horizontal="left"/>
    </xf>
    <xf numFmtId="169" fontId="55" fillId="0" borderId="11" xfId="948" applyNumberFormat="1" applyFont="1" applyFill="1" applyBorder="1" applyAlignment="1">
      <alignment horizontal="center"/>
    </xf>
    <xf numFmtId="0" fontId="59" fillId="17" borderId="0" xfId="90" applyFont="1" applyFill="1" applyBorder="1" applyAlignment="1" applyProtection="1">
      <alignment horizontal="center"/>
      <protection locked="0"/>
    </xf>
    <xf numFmtId="0" fontId="59" fillId="17" borderId="0" xfId="90" applyFont="1" applyFill="1" applyBorder="1" applyAlignment="1" applyProtection="1">
      <alignment horizontal="left"/>
      <protection locked="0"/>
    </xf>
    <xf numFmtId="169" fontId="59" fillId="17" borderId="0" xfId="949" applyNumberFormat="1" applyFont="1" applyFill="1" applyBorder="1" applyAlignment="1" applyProtection="1">
      <alignment horizontal="center"/>
      <protection locked="0"/>
    </xf>
    <xf numFmtId="6" fontId="58" fillId="16" borderId="11" xfId="283" applyNumberFormat="1" applyFont="1" applyFill="1" applyBorder="1" applyAlignment="1">
      <alignment horizontal="center"/>
    </xf>
    <xf numFmtId="169" fontId="58" fillId="16" borderId="11" xfId="948" applyNumberFormat="1" applyFont="1" applyFill="1" applyBorder="1" applyAlignment="1">
      <alignment horizontal="center"/>
    </xf>
    <xf numFmtId="0" fontId="58" fillId="16" borderId="11" xfId="948" applyFont="1" applyFill="1" applyBorder="1" applyAlignment="1">
      <alignment horizontal="center"/>
    </xf>
    <xf numFmtId="169" fontId="59" fillId="17" borderId="0" xfId="546" applyNumberFormat="1" applyFont="1" applyFill="1" applyBorder="1" applyAlignment="1" applyProtection="1">
      <alignment horizontal="center"/>
      <protection locked="0"/>
    </xf>
    <xf numFmtId="169" fontId="58" fillId="16" borderId="11" xfId="283" applyNumberFormat="1" applyFont="1" applyFill="1" applyBorder="1" applyAlignment="1">
      <alignment horizontal="center"/>
    </xf>
    <xf numFmtId="169" fontId="59" fillId="17" borderId="0" xfId="90" applyNumberFormat="1" applyFont="1" applyFill="1" applyAlignment="1" applyProtection="1">
      <alignment horizontal="center"/>
      <protection locked="0"/>
    </xf>
    <xf numFmtId="169" fontId="58" fillId="16" borderId="13" xfId="283" applyNumberFormat="1" applyFont="1" applyFill="1" applyBorder="1" applyAlignment="1">
      <alignment horizontal="center"/>
    </xf>
    <xf numFmtId="172" fontId="58" fillId="16" borderId="11" xfId="948" applyNumberFormat="1" applyFont="1" applyFill="1" applyBorder="1" applyAlignment="1">
      <alignment horizontal="center" wrapText="1"/>
    </xf>
    <xf numFmtId="0" fontId="53" fillId="16" borderId="11" xfId="948" applyFont="1" applyFill="1" applyBorder="1" applyAlignment="1">
      <alignment horizontal="center"/>
    </xf>
    <xf numFmtId="0" fontId="55" fillId="0" borderId="11" xfId="701" applyFont="1" applyBorder="1" applyAlignment="1">
      <alignment horizontal="left" vertical="center"/>
    </xf>
    <xf numFmtId="169" fontId="55" fillId="0" borderId="11" xfId="546" applyNumberFormat="1" applyFont="1" applyFill="1" applyBorder="1" applyAlignment="1" applyProtection="1">
      <alignment horizontal="center"/>
      <protection locked="0"/>
    </xf>
    <xf numFmtId="0" fontId="55" fillId="0" borderId="11" xfId="701" applyFont="1" applyBorder="1" applyAlignment="1">
      <alignment vertical="center"/>
    </xf>
    <xf numFmtId="0" fontId="55" fillId="0" borderId="4" xfId="949" applyFont="1" applyFill="1" applyBorder="1" applyAlignment="1" applyProtection="1">
      <alignment horizontal="center"/>
      <protection locked="0"/>
    </xf>
    <xf numFmtId="0" fontId="55" fillId="0" borderId="4" xfId="952" applyFont="1" applyFill="1" applyBorder="1" applyAlignment="1">
      <alignment horizontal="center"/>
    </xf>
    <xf numFmtId="0" fontId="55" fillId="0" borderId="11" xfId="952" applyFont="1" applyFill="1" applyBorder="1"/>
    <xf numFmtId="49" fontId="55" fillId="0" borderId="11" xfId="949" applyNumberFormat="1" applyFont="1" applyFill="1" applyBorder="1" applyAlignment="1" applyProtection="1">
      <protection locked="0"/>
    </xf>
    <xf numFmtId="172" fontId="52" fillId="0" borderId="11" xfId="948" applyNumberFormat="1" applyFont="1" applyFill="1" applyBorder="1" applyAlignment="1">
      <alignment horizontal="center"/>
    </xf>
    <xf numFmtId="0" fontId="53" fillId="0" borderId="0" xfId="89" applyFont="1" applyFill="1" applyBorder="1" applyAlignment="1" applyProtection="1">
      <alignment horizontal="center"/>
    </xf>
    <xf numFmtId="0" fontId="59" fillId="17" borderId="0" xfId="90" applyFont="1" applyFill="1" applyAlignment="1">
      <alignment horizontal="center" vertical="center"/>
    </xf>
    <xf numFmtId="0" fontId="59" fillId="17" borderId="0" xfId="90" applyFont="1" applyFill="1" applyBorder="1"/>
    <xf numFmtId="0" fontId="51" fillId="17" borderId="0" xfId="949" applyFont="1" applyFill="1" applyBorder="1" applyAlignment="1" applyProtection="1">
      <alignment horizontal="center"/>
      <protection locked="0"/>
    </xf>
    <xf numFmtId="171" fontId="51" fillId="17" borderId="0" xfId="949" applyNumberFormat="1" applyFont="1" applyFill="1" applyBorder="1" applyAlignment="1" applyProtection="1">
      <alignment horizontal="center"/>
      <protection locked="0"/>
    </xf>
    <xf numFmtId="0" fontId="51" fillId="17" borderId="0" xfId="482" applyFont="1" applyFill="1" applyAlignment="1">
      <alignment horizontal="center" vertical="center"/>
    </xf>
    <xf numFmtId="172" fontId="58" fillId="16" borderId="13" xfId="948" applyNumberFormat="1" applyFont="1" applyFill="1" applyBorder="1" applyAlignment="1">
      <alignment horizontal="center" wrapText="1"/>
    </xf>
    <xf numFmtId="0" fontId="58" fillId="16" borderId="13" xfId="948" applyFont="1" applyFill="1" applyBorder="1" applyAlignment="1">
      <alignment horizontal="left"/>
    </xf>
    <xf numFmtId="0" fontId="53" fillId="16" borderId="13" xfId="948" applyFont="1" applyFill="1" applyBorder="1" applyAlignment="1">
      <alignment horizontal="center"/>
    </xf>
    <xf numFmtId="171" fontId="67" fillId="0" borderId="4" xfId="949" applyNumberFormat="1" applyFont="1" applyFill="1" applyBorder="1" applyAlignment="1" applyProtection="1">
      <alignment horizontal="center"/>
      <protection locked="0"/>
    </xf>
    <xf numFmtId="0" fontId="55" fillId="0" borderId="11" xfId="90" applyFont="1" applyFill="1" applyBorder="1"/>
    <xf numFmtId="169" fontId="67" fillId="0" borderId="11" xfId="283" applyNumberFormat="1" applyFont="1" applyFill="1" applyBorder="1" applyAlignment="1" applyProtection="1">
      <alignment horizontal="center"/>
      <protection locked="0"/>
    </xf>
    <xf numFmtId="169" fontId="51" fillId="17" borderId="0" xfId="283" applyNumberFormat="1" applyFont="1" applyFill="1" applyBorder="1" applyAlignment="1" applyProtection="1">
      <alignment horizontal="center"/>
      <protection locked="0"/>
    </xf>
    <xf numFmtId="169" fontId="58" fillId="16" borderId="13" xfId="948" applyNumberFormat="1" applyFont="1" applyFill="1" applyBorder="1" applyAlignment="1">
      <alignment horizontal="center"/>
    </xf>
    <xf numFmtId="0" fontId="58" fillId="16" borderId="13" xfId="948" applyFont="1" applyFill="1" applyBorder="1" applyAlignment="1">
      <alignment horizontal="center"/>
    </xf>
    <xf numFmtId="0" fontId="68" fillId="0" borderId="11" xfId="948" applyFont="1" applyFill="1" applyBorder="1" applyAlignment="1">
      <alignment horizontal="left" wrapText="1"/>
    </xf>
    <xf numFmtId="0" fontId="67" fillId="0" borderId="4" xfId="949" applyFont="1" applyFill="1" applyBorder="1" applyAlignment="1" applyProtection="1">
      <alignment horizontal="center"/>
      <protection locked="0"/>
    </xf>
    <xf numFmtId="0" fontId="55" fillId="0" borderId="0" xfId="948" applyFont="1" applyFill="1" applyBorder="1" applyAlignment="1">
      <alignment horizontal="left"/>
    </xf>
    <xf numFmtId="171" fontId="51" fillId="17" borderId="0" xfId="949" applyNumberFormat="1" applyFont="1" applyFill="1" applyBorder="1" applyAlignment="1" applyProtection="1">
      <alignment horizontal="left"/>
      <protection locked="0"/>
    </xf>
    <xf numFmtId="171" fontId="67" fillId="0" borderId="11" xfId="949" applyNumberFormat="1" applyFont="1" applyFill="1" applyBorder="1" applyAlignment="1" applyProtection="1">
      <alignment horizontal="left"/>
      <protection locked="0"/>
    </xf>
    <xf numFmtId="0" fontId="67" fillId="0" borderId="11" xfId="953" applyFont="1" applyFill="1" applyBorder="1"/>
    <xf numFmtId="0" fontId="55" fillId="0" borderId="11" xfId="90" applyFont="1" applyFill="1" applyBorder="1" applyAlignment="1" applyProtection="1">
      <alignment horizontal="left"/>
      <protection locked="0"/>
    </xf>
    <xf numFmtId="0" fontId="67" fillId="0" borderId="11" xfId="90" applyFont="1" applyFill="1" applyBorder="1" applyAlignment="1" applyProtection="1">
      <alignment horizontal="left"/>
      <protection locked="0"/>
    </xf>
    <xf numFmtId="0" fontId="67" fillId="0" borderId="11" xfId="90" applyFont="1" applyFill="1" applyBorder="1"/>
    <xf numFmtId="0" fontId="67" fillId="0" borderId="4" xfId="90" applyFont="1" applyFill="1" applyBorder="1" applyAlignment="1">
      <alignment horizontal="center"/>
    </xf>
    <xf numFmtId="0" fontId="67" fillId="0" borderId="4" xfId="176" applyFont="1" applyFill="1" applyBorder="1" applyAlignment="1">
      <alignment horizontal="center"/>
    </xf>
    <xf numFmtId="0" fontId="67" fillId="0" borderId="11" xfId="90" applyFont="1" applyFill="1" applyBorder="1" applyAlignment="1"/>
    <xf numFmtId="169" fontId="67" fillId="0" borderId="11" xfId="949" applyNumberFormat="1" applyFont="1" applyFill="1" applyBorder="1" applyAlignment="1" applyProtection="1">
      <alignment horizontal="center"/>
      <protection locked="0"/>
    </xf>
    <xf numFmtId="0" fontId="67" fillId="0" borderId="11" xfId="949" applyFont="1" applyFill="1" applyBorder="1" applyAlignment="1" applyProtection="1">
      <protection locked="0"/>
    </xf>
    <xf numFmtId="0" fontId="67" fillId="0" borderId="28" xfId="176" applyFont="1" applyFill="1" applyBorder="1" applyAlignment="1">
      <alignment horizontal="center"/>
    </xf>
    <xf numFmtId="0" fontId="67" fillId="0" borderId="13" xfId="90" applyFont="1" applyFill="1" applyBorder="1" applyAlignment="1" applyProtection="1">
      <alignment horizontal="left"/>
      <protection locked="0"/>
    </xf>
    <xf numFmtId="169" fontId="67" fillId="0" borderId="13" xfId="283" applyNumberFormat="1" applyFont="1" applyFill="1" applyBorder="1" applyAlignment="1" applyProtection="1">
      <alignment horizontal="center"/>
      <protection locked="0"/>
    </xf>
    <xf numFmtId="0" fontId="56" fillId="0" borderId="30" xfId="89" applyFont="1" applyFill="1" applyBorder="1" applyAlignment="1" applyProtection="1">
      <alignment horizontal="center" wrapText="1"/>
    </xf>
    <xf numFmtId="171" fontId="70" fillId="0" borderId="30" xfId="949" applyNumberFormat="1" applyFont="1" applyFill="1" applyBorder="1" applyAlignment="1" applyProtection="1">
      <alignment horizontal="center"/>
      <protection locked="0"/>
    </xf>
    <xf numFmtId="169" fontId="52" fillId="0" borderId="30" xfId="283" applyNumberFormat="1" applyFont="1" applyFill="1" applyBorder="1" applyAlignment="1">
      <alignment horizontal="center"/>
    </xf>
    <xf numFmtId="169" fontId="52" fillId="0" borderId="30" xfId="948" applyNumberFormat="1" applyFont="1" applyFill="1" applyBorder="1" applyAlignment="1">
      <alignment horizontal="center"/>
    </xf>
    <xf numFmtId="0" fontId="52" fillId="0" borderId="30" xfId="948" applyFont="1" applyFill="1" applyBorder="1" applyAlignment="1">
      <alignment horizontal="left"/>
    </xf>
    <xf numFmtId="0" fontId="52" fillId="0" borderId="30" xfId="948" applyFont="1" applyFill="1" applyBorder="1" applyAlignment="1">
      <alignment horizontal="center"/>
    </xf>
    <xf numFmtId="0" fontId="52" fillId="0" borderId="28" xfId="948" applyFont="1" applyFill="1" applyBorder="1" applyAlignment="1">
      <alignment horizontal="center"/>
    </xf>
    <xf numFmtId="0" fontId="56" fillId="0" borderId="12" xfId="89" applyFont="1" applyFill="1" applyBorder="1" applyAlignment="1" applyProtection="1">
      <alignment horizontal="center" wrapText="1"/>
    </xf>
    <xf numFmtId="0" fontId="53" fillId="0" borderId="12" xfId="89" applyFont="1" applyFill="1" applyBorder="1" applyAlignment="1" applyProtection="1">
      <alignment horizontal="center"/>
    </xf>
    <xf numFmtId="169" fontId="52" fillId="0" borderId="12" xfId="283" applyNumberFormat="1" applyFont="1" applyFill="1" applyBorder="1" applyAlignment="1">
      <alignment horizontal="center"/>
    </xf>
    <xf numFmtId="169" fontId="52" fillId="0" borderId="12" xfId="948" applyNumberFormat="1" applyFont="1" applyFill="1" applyBorder="1" applyAlignment="1">
      <alignment horizontal="center"/>
    </xf>
    <xf numFmtId="0" fontId="56" fillId="0" borderId="12" xfId="89" applyFont="1" applyFill="1" applyBorder="1" applyAlignment="1" applyProtection="1">
      <alignment horizontal="left"/>
    </xf>
    <xf numFmtId="0" fontId="52" fillId="0" borderId="12" xfId="948" applyFont="1" applyFill="1" applyBorder="1" applyAlignment="1">
      <alignment horizontal="center"/>
    </xf>
    <xf numFmtId="169" fontId="58" fillId="16" borderId="1" xfId="948" applyNumberFormat="1" applyFont="1" applyFill="1" applyBorder="1" applyAlignment="1">
      <alignment horizontal="center"/>
    </xf>
    <xf numFmtId="0" fontId="58" fillId="16" borderId="1" xfId="948" applyFont="1" applyFill="1" applyBorder="1" applyAlignment="1">
      <alignment horizontal="center"/>
    </xf>
    <xf numFmtId="0" fontId="71" fillId="0" borderId="11" xfId="948" applyFont="1" applyFill="1" applyBorder="1" applyAlignment="1">
      <alignment horizontal="center"/>
    </xf>
    <xf numFmtId="0" fontId="71" fillId="0" borderId="11" xfId="948" applyFont="1" applyFill="1" applyBorder="1" applyAlignment="1">
      <alignment horizontal="left" wrapText="1"/>
    </xf>
    <xf numFmtId="172" fontId="71" fillId="0" borderId="11" xfId="948" applyNumberFormat="1" applyFont="1" applyFill="1" applyBorder="1" applyAlignment="1">
      <alignment horizontal="center"/>
    </xf>
    <xf numFmtId="0" fontId="55" fillId="0" borderId="0" xfId="90" applyFont="1" applyAlignment="1">
      <alignment horizontal="center"/>
    </xf>
    <xf numFmtId="0" fontId="62" fillId="0" borderId="0" xfId="948" applyFont="1" applyFill="1" applyBorder="1" applyAlignment="1">
      <alignment horizontal="center"/>
    </xf>
    <xf numFmtId="0" fontId="72" fillId="17" borderId="0" xfId="693" applyFont="1" applyFill="1" applyBorder="1" applyAlignment="1">
      <alignment horizontal="center"/>
    </xf>
    <xf numFmtId="0" fontId="72" fillId="17" borderId="0" xfId="693" applyFont="1" applyFill="1" applyBorder="1" applyAlignment="1"/>
    <xf numFmtId="0" fontId="72" fillId="17" borderId="0" xfId="692" applyFont="1" applyFill="1" applyBorder="1" applyAlignment="1">
      <alignment horizontal="center"/>
    </xf>
    <xf numFmtId="0" fontId="65" fillId="18" borderId="4" xfId="693" applyFont="1" applyFill="1" applyBorder="1" applyAlignment="1">
      <alignment horizontal="center"/>
    </xf>
    <xf numFmtId="0" fontId="65" fillId="18" borderId="11" xfId="693" applyFont="1" applyFill="1" applyBorder="1" applyAlignment="1"/>
    <xf numFmtId="169" fontId="52" fillId="0" borderId="11" xfId="948" applyNumberFormat="1" applyFont="1" applyFill="1" applyBorder="1" applyAlignment="1">
      <alignment horizontal="center"/>
    </xf>
    <xf numFmtId="0" fontId="55" fillId="0" borderId="7" xfId="90" applyFont="1" applyBorder="1" applyAlignment="1">
      <alignment horizontal="left" wrapText="1"/>
    </xf>
    <xf numFmtId="0" fontId="55" fillId="0" borderId="11" xfId="283" applyNumberFormat="1" applyFont="1" applyFill="1" applyBorder="1" applyAlignment="1">
      <alignment horizontal="center"/>
    </xf>
    <xf numFmtId="0" fontId="55" fillId="0" borderId="1" xfId="283" applyNumberFormat="1" applyFont="1" applyFill="1" applyBorder="1" applyAlignment="1">
      <alignment horizontal="center"/>
    </xf>
    <xf numFmtId="169" fontId="62" fillId="0" borderId="6" xfId="948" applyNumberFormat="1" applyFont="1" applyFill="1" applyBorder="1" applyAlignment="1">
      <alignment horizontal="center"/>
    </xf>
    <xf numFmtId="0" fontId="62" fillId="0" borderId="7" xfId="948" applyFont="1" applyFill="1" applyBorder="1" applyAlignment="1">
      <alignment horizontal="center"/>
    </xf>
    <xf numFmtId="0" fontId="52" fillId="0" borderId="9" xfId="950" applyFont="1" applyFill="1" applyBorder="1" applyAlignment="1">
      <alignment horizontal="left"/>
    </xf>
    <xf numFmtId="169" fontId="52" fillId="0" borderId="9" xfId="948" applyNumberFormat="1" applyFont="1" applyFill="1" applyBorder="1" applyAlignment="1">
      <alignment horizontal="center"/>
    </xf>
    <xf numFmtId="0" fontId="56" fillId="0" borderId="19" xfId="89" applyFont="1" applyFill="1" applyBorder="1" applyAlignment="1" applyProtection="1">
      <alignment horizontal="left"/>
    </xf>
    <xf numFmtId="169" fontId="55" fillId="0" borderId="11" xfId="705" applyNumberFormat="1" applyFont="1" applyFill="1" applyBorder="1" applyAlignment="1" applyProtection="1">
      <alignment horizontal="center" vertical="center"/>
      <protection locked="0"/>
    </xf>
    <xf numFmtId="0" fontId="55" fillId="0" borderId="11" xfId="90" applyFont="1" applyBorder="1" applyAlignment="1">
      <alignment wrapText="1"/>
    </xf>
    <xf numFmtId="0" fontId="55" fillId="0" borderId="11" xfId="90" applyFont="1" applyBorder="1" applyAlignment="1">
      <alignment horizontal="left" wrapText="1"/>
    </xf>
    <xf numFmtId="0" fontId="55" fillId="0" borderId="11" xfId="948" applyFont="1" applyFill="1" applyBorder="1" applyAlignment="1">
      <alignment wrapText="1"/>
    </xf>
    <xf numFmtId="0" fontId="52" fillId="0" borderId="1" xfId="950" applyFont="1" applyFill="1" applyBorder="1" applyAlignment="1">
      <alignment horizontal="left"/>
    </xf>
    <xf numFmtId="169" fontId="52" fillId="0" borderId="1" xfId="948" applyNumberFormat="1" applyFont="1" applyFill="1" applyBorder="1" applyAlignment="1">
      <alignment horizontal="center"/>
    </xf>
    <xf numFmtId="0" fontId="52" fillId="0" borderId="25" xfId="948" applyFont="1" applyFill="1" applyBorder="1" applyAlignment="1">
      <alignment horizontal="center"/>
    </xf>
    <xf numFmtId="0" fontId="52" fillId="0" borderId="26" xfId="948" applyFont="1" applyFill="1" applyBorder="1" applyAlignment="1">
      <alignment horizontal="center"/>
    </xf>
    <xf numFmtId="0" fontId="73" fillId="0" borderId="0" xfId="90" applyFont="1" applyAlignment="1">
      <alignment horizontal="center"/>
    </xf>
    <xf numFmtId="0" fontId="58" fillId="16" borderId="47" xfId="89" applyFont="1" applyFill="1" applyBorder="1" applyAlignment="1" applyProtection="1">
      <alignment horizontal="center" wrapText="1"/>
    </xf>
    <xf numFmtId="0" fontId="58" fillId="16" borderId="4" xfId="950" applyFont="1" applyFill="1" applyBorder="1" applyAlignment="1">
      <alignment horizontal="left"/>
    </xf>
    <xf numFmtId="0" fontId="58" fillId="16" borderId="45" xfId="89" applyFont="1" applyFill="1" applyBorder="1" applyAlignment="1" applyProtection="1">
      <alignment horizontal="center" wrapText="1"/>
    </xf>
    <xf numFmtId="0" fontId="58" fillId="16" borderId="34" xfId="89" applyFont="1" applyFill="1" applyBorder="1" applyAlignment="1" applyProtection="1">
      <alignment horizontal="center" wrapText="1"/>
    </xf>
    <xf numFmtId="0" fontId="65" fillId="18" borderId="4" xfId="692" applyFont="1" applyFill="1" applyBorder="1" applyAlignment="1">
      <alignment horizontal="center"/>
    </xf>
    <xf numFmtId="0" fontId="65" fillId="18" borderId="11" xfId="694" applyFont="1" applyFill="1" applyBorder="1" applyAlignment="1"/>
    <xf numFmtId="0" fontId="65" fillId="18" borderId="4" xfId="694" applyFont="1" applyFill="1" applyBorder="1" applyAlignment="1">
      <alignment horizontal="center"/>
    </xf>
    <xf numFmtId="49" fontId="55" fillId="0" borderId="0" xfId="90" applyNumberFormat="1" applyFont="1" applyFill="1" applyBorder="1" applyAlignment="1" applyProtection="1">
      <alignment wrapText="1"/>
      <protection locked="0"/>
    </xf>
    <xf numFmtId="0" fontId="55" fillId="0" borderId="0" xfId="950" applyFont="1" applyFill="1" applyBorder="1" applyAlignment="1">
      <alignment horizontal="left"/>
    </xf>
    <xf numFmtId="172" fontId="52" fillId="0" borderId="0" xfId="948" applyNumberFormat="1" applyFont="1" applyFill="1" applyBorder="1" applyAlignment="1">
      <alignment horizontal="center"/>
    </xf>
    <xf numFmtId="0" fontId="55" fillId="0" borderId="19" xfId="89" applyFont="1" applyFill="1" applyBorder="1" applyAlignment="1" applyProtection="1">
      <alignment horizontal="center" wrapText="1"/>
    </xf>
    <xf numFmtId="169" fontId="55" fillId="0" borderId="19" xfId="283" applyNumberFormat="1" applyFont="1" applyFill="1" applyBorder="1" applyAlignment="1">
      <alignment horizontal="center"/>
    </xf>
    <xf numFmtId="172" fontId="52" fillId="0" borderId="19" xfId="948" applyNumberFormat="1" applyFont="1" applyFill="1" applyBorder="1" applyAlignment="1">
      <alignment horizontal="center"/>
    </xf>
    <xf numFmtId="0" fontId="55" fillId="0" borderId="19" xfId="90" applyFont="1" applyBorder="1" applyAlignment="1">
      <alignment horizontal="left" wrapText="1"/>
    </xf>
    <xf numFmtId="0" fontId="55" fillId="0" borderId="20" xfId="90" applyFont="1" applyBorder="1" applyAlignment="1">
      <alignment horizontal="left" wrapText="1"/>
    </xf>
    <xf numFmtId="0" fontId="52" fillId="0" borderId="29" xfId="948" applyFont="1" applyFill="1" applyBorder="1" applyAlignment="1">
      <alignment wrapText="1"/>
    </xf>
    <xf numFmtId="0" fontId="52" fillId="0" borderId="30" xfId="948" applyFont="1" applyFill="1" applyBorder="1" applyAlignment="1">
      <alignment wrapText="1"/>
    </xf>
    <xf numFmtId="0" fontId="52" fillId="0" borderId="28" xfId="948" applyFont="1" applyFill="1" applyBorder="1" applyAlignment="1">
      <alignment wrapText="1"/>
    </xf>
    <xf numFmtId="0" fontId="52" fillId="0" borderId="6" xfId="948" applyFont="1" applyFill="1" applyBorder="1" applyAlignment="1">
      <alignment wrapText="1"/>
    </xf>
    <xf numFmtId="0" fontId="52" fillId="0" borderId="12" xfId="948" applyFont="1" applyFill="1" applyBorder="1" applyAlignment="1">
      <alignment wrapText="1"/>
    </xf>
    <xf numFmtId="0" fontId="52" fillId="0" borderId="8" xfId="948" applyFont="1" applyFill="1" applyBorder="1" applyAlignment="1">
      <alignment wrapText="1"/>
    </xf>
    <xf numFmtId="49" fontId="55" fillId="0" borderId="11" xfId="90" applyNumberFormat="1" applyFont="1" applyFill="1" applyBorder="1" applyAlignment="1" applyProtection="1">
      <alignment wrapText="1"/>
      <protection locked="0"/>
    </xf>
    <xf numFmtId="0" fontId="55" fillId="0" borderId="30" xfId="950" applyFont="1" applyFill="1" applyBorder="1" applyAlignment="1">
      <alignment horizontal="left"/>
    </xf>
    <xf numFmtId="0" fontId="52" fillId="0" borderId="19" xfId="948" applyFont="1" applyFill="1" applyBorder="1" applyAlignment="1">
      <alignment horizontal="left" wrapText="1"/>
    </xf>
    <xf numFmtId="0" fontId="58" fillId="16" borderId="8" xfId="950" applyFont="1" applyFill="1" applyBorder="1" applyAlignment="1">
      <alignment horizontal="left"/>
    </xf>
    <xf numFmtId="169" fontId="58" fillId="16" borderId="1" xfId="283" applyNumberFormat="1" applyFont="1" applyFill="1" applyBorder="1" applyAlignment="1">
      <alignment horizontal="center"/>
    </xf>
    <xf numFmtId="172" fontId="58" fillId="16" borderId="1" xfId="948" applyNumberFormat="1" applyFont="1" applyFill="1" applyBorder="1" applyAlignment="1">
      <alignment horizontal="center"/>
    </xf>
    <xf numFmtId="0" fontId="58" fillId="16" borderId="1" xfId="90" applyFont="1" applyFill="1" applyBorder="1" applyAlignment="1">
      <alignment horizontal="left" wrapText="1"/>
    </xf>
    <xf numFmtId="0" fontId="58" fillId="16" borderId="11" xfId="90" applyFont="1" applyFill="1" applyBorder="1" applyAlignment="1">
      <alignment horizontal="left" wrapText="1"/>
    </xf>
    <xf numFmtId="0" fontId="58" fillId="16" borderId="3" xfId="89" applyFont="1" applyFill="1" applyBorder="1" applyAlignment="1" applyProtection="1">
      <alignment horizontal="center" wrapText="1"/>
    </xf>
    <xf numFmtId="0" fontId="58" fillId="16" borderId="30" xfId="950" applyFont="1" applyFill="1" applyBorder="1" applyAlignment="1">
      <alignment horizontal="left"/>
    </xf>
    <xf numFmtId="0" fontId="58" fillId="16" borderId="5" xfId="948" applyFont="1" applyFill="1" applyBorder="1" applyAlignment="1">
      <alignment horizontal="left"/>
    </xf>
    <xf numFmtId="0" fontId="58" fillId="16" borderId="30" xfId="90" applyFont="1" applyFill="1" applyBorder="1" applyAlignment="1">
      <alignment horizontal="left" wrapText="1"/>
    </xf>
    <xf numFmtId="0" fontId="58" fillId="16" borderId="28" xfId="90" applyFont="1" applyFill="1" applyBorder="1" applyAlignment="1">
      <alignment horizontal="left" wrapText="1"/>
    </xf>
    <xf numFmtId="172" fontId="55" fillId="0" borderId="11" xfId="948" applyNumberFormat="1" applyFont="1" applyFill="1" applyBorder="1" applyAlignment="1">
      <alignment horizontal="center"/>
    </xf>
    <xf numFmtId="0" fontId="74" fillId="0" borderId="11" xfId="89" applyFont="1" applyBorder="1" applyAlignment="1" applyProtection="1"/>
    <xf numFmtId="0" fontId="52" fillId="0" borderId="5" xfId="948" applyFont="1" applyFill="1" applyBorder="1" applyAlignment="1">
      <alignment wrapText="1"/>
    </xf>
    <xf numFmtId="0" fontId="52" fillId="0" borderId="0" xfId="948" applyFont="1" applyFill="1" applyBorder="1" applyAlignment="1">
      <alignment wrapText="1"/>
    </xf>
    <xf numFmtId="0" fontId="52" fillId="0" borderId="7" xfId="948" applyFont="1" applyFill="1" applyBorder="1" applyAlignment="1">
      <alignment wrapText="1"/>
    </xf>
    <xf numFmtId="0" fontId="56" fillId="0" borderId="22" xfId="89" applyFont="1" applyFill="1" applyBorder="1" applyAlignment="1" applyProtection="1">
      <alignment horizontal="center" wrapText="1"/>
    </xf>
    <xf numFmtId="169" fontId="52" fillId="0" borderId="22" xfId="283" applyNumberFormat="1" applyFont="1" applyFill="1" applyBorder="1" applyAlignment="1">
      <alignment horizontal="center"/>
    </xf>
    <xf numFmtId="0" fontId="52" fillId="0" borderId="22" xfId="948" applyFont="1" applyFill="1" applyBorder="1" applyAlignment="1">
      <alignment wrapText="1"/>
    </xf>
    <xf numFmtId="0" fontId="52" fillId="0" borderId="23" xfId="948" applyFont="1" applyFill="1" applyBorder="1" applyAlignment="1">
      <alignment wrapText="1"/>
    </xf>
    <xf numFmtId="171" fontId="55" fillId="0" borderId="8" xfId="89" applyNumberFormat="1" applyFont="1" applyFill="1" applyBorder="1" applyAlignment="1" applyProtection="1">
      <alignment horizontal="center" wrapText="1"/>
    </xf>
    <xf numFmtId="0" fontId="52" fillId="0" borderId="6" xfId="948" applyFont="1" applyFill="1" applyBorder="1" applyAlignment="1">
      <alignment horizontal="center"/>
    </xf>
    <xf numFmtId="0" fontId="52" fillId="0" borderId="2" xfId="948" applyFont="1" applyFill="1" applyBorder="1" applyAlignment="1">
      <alignment horizontal="center"/>
    </xf>
    <xf numFmtId="49" fontId="52" fillId="0" borderId="0" xfId="948" applyNumberFormat="1" applyFont="1" applyFill="1" applyBorder="1" applyAlignment="1">
      <alignment horizontal="left"/>
    </xf>
    <xf numFmtId="0" fontId="52" fillId="0" borderId="19" xfId="948" applyFont="1" applyFill="1" applyBorder="1" applyAlignment="1">
      <alignment wrapText="1"/>
    </xf>
    <xf numFmtId="0" fontId="52" fillId="0" borderId="20" xfId="948" applyFont="1" applyFill="1" applyBorder="1" applyAlignment="1">
      <alignment wrapText="1"/>
    </xf>
    <xf numFmtId="0" fontId="56" fillId="0" borderId="25" xfId="89" applyFont="1" applyFill="1" applyBorder="1" applyAlignment="1" applyProtection="1">
      <alignment horizontal="center" wrapText="1"/>
    </xf>
    <xf numFmtId="169" fontId="52" fillId="0" borderId="25" xfId="283" applyNumberFormat="1" applyFont="1" applyFill="1" applyBorder="1" applyAlignment="1">
      <alignment horizontal="center"/>
    </xf>
    <xf numFmtId="0" fontId="52" fillId="0" borderId="25" xfId="948" applyFont="1" applyFill="1" applyBorder="1" applyAlignment="1">
      <alignment wrapText="1"/>
    </xf>
    <xf numFmtId="0" fontId="52" fillId="0" borderId="26" xfId="948" applyFont="1" applyFill="1" applyBorder="1" applyAlignment="1">
      <alignment wrapText="1"/>
    </xf>
    <xf numFmtId="0" fontId="52" fillId="0" borderId="1" xfId="948" applyFont="1" applyFill="1" applyBorder="1" applyAlignment="1">
      <alignment horizontal="center"/>
    </xf>
    <xf numFmtId="0" fontId="52" fillId="0" borderId="1" xfId="948" applyFont="1" applyFill="1" applyBorder="1" applyAlignment="1">
      <alignment wrapText="1"/>
    </xf>
    <xf numFmtId="0" fontId="52" fillId="0" borderId="1" xfId="948" applyFont="1" applyFill="1" applyBorder="1" applyAlignment="1"/>
    <xf numFmtId="0" fontId="55" fillId="0" borderId="8" xfId="89" applyFont="1" applyFill="1" applyBorder="1" applyAlignment="1" applyProtection="1">
      <alignment horizontal="center"/>
    </xf>
    <xf numFmtId="0" fontId="55" fillId="0" borderId="4" xfId="89" applyFont="1" applyFill="1" applyBorder="1" applyAlignment="1" applyProtection="1">
      <alignment horizontal="center"/>
    </xf>
    <xf numFmtId="0" fontId="52" fillId="0" borderId="49" xfId="948" applyFont="1" applyFill="1" applyBorder="1" applyAlignment="1">
      <alignment wrapText="1"/>
    </xf>
    <xf numFmtId="0" fontId="56" fillId="0" borderId="0" xfId="89" applyFont="1" applyAlignment="1" applyProtection="1">
      <alignment horizontal="left"/>
    </xf>
    <xf numFmtId="0" fontId="59" fillId="17" borderId="0" xfId="90" applyFont="1" applyFill="1" applyBorder="1" applyAlignment="1">
      <alignment horizontal="center"/>
    </xf>
    <xf numFmtId="169" fontId="72" fillId="17" borderId="0" xfId="283" applyNumberFormat="1" applyFont="1" applyFill="1" applyBorder="1" applyAlignment="1">
      <alignment horizontal="center"/>
    </xf>
    <xf numFmtId="172" fontId="72" fillId="17" borderId="0" xfId="283" applyNumberFormat="1" applyFont="1" applyFill="1" applyBorder="1" applyAlignment="1">
      <alignment horizontal="center"/>
    </xf>
    <xf numFmtId="0" fontId="72" fillId="17" borderId="0" xfId="948" applyFont="1" applyFill="1" applyBorder="1" applyAlignment="1"/>
    <xf numFmtId="0" fontId="52" fillId="0" borderId="49" xfId="90" applyFont="1" applyFill="1" applyBorder="1" applyAlignment="1">
      <alignment horizontal="left"/>
    </xf>
    <xf numFmtId="169" fontId="52" fillId="0" borderId="49" xfId="283" applyNumberFormat="1" applyFont="1" applyFill="1" applyBorder="1" applyAlignment="1">
      <alignment horizontal="center"/>
    </xf>
    <xf numFmtId="172" fontId="52" fillId="0" borderId="32" xfId="283" applyNumberFormat="1" applyFont="1" applyFill="1" applyBorder="1" applyAlignment="1">
      <alignment horizontal="center"/>
    </xf>
    <xf numFmtId="0" fontId="52" fillId="0" borderId="50" xfId="948" applyFont="1" applyFill="1" applyBorder="1" applyAlignment="1">
      <alignment horizontal="left"/>
    </xf>
    <xf numFmtId="0" fontId="52" fillId="0" borderId="27" xfId="948" applyFont="1" applyFill="1" applyBorder="1" applyAlignment="1">
      <alignment horizontal="center"/>
    </xf>
    <xf numFmtId="0" fontId="59" fillId="17" borderId="25" xfId="948" applyFont="1" applyFill="1" applyBorder="1" applyAlignment="1">
      <alignment horizontal="center"/>
    </xf>
    <xf numFmtId="169" fontId="59" fillId="17" borderId="0" xfId="283" applyNumberFormat="1" applyFont="1" applyFill="1" applyBorder="1" applyAlignment="1">
      <alignment horizontal="center"/>
    </xf>
    <xf numFmtId="169" fontId="59" fillId="17" borderId="25" xfId="283" applyNumberFormat="1" applyFont="1" applyFill="1" applyBorder="1" applyAlignment="1">
      <alignment horizontal="center"/>
    </xf>
    <xf numFmtId="172" fontId="59" fillId="17" borderId="25" xfId="283" applyNumberFormat="1" applyFont="1" applyFill="1" applyBorder="1" applyAlignment="1">
      <alignment horizontal="center"/>
    </xf>
    <xf numFmtId="0" fontId="72" fillId="17" borderId="25" xfId="948" applyFont="1" applyFill="1" applyBorder="1" applyAlignment="1"/>
    <xf numFmtId="0" fontId="59" fillId="17" borderId="25" xfId="948" applyFont="1" applyFill="1" applyBorder="1" applyAlignment="1"/>
    <xf numFmtId="0" fontId="55" fillId="0" borderId="39" xfId="90" applyFont="1" applyFill="1" applyBorder="1" applyAlignment="1">
      <alignment horizontal="center"/>
    </xf>
    <xf numFmtId="0" fontId="55" fillId="0" borderId="40" xfId="90" applyFont="1" applyFill="1" applyBorder="1" applyAlignment="1">
      <alignment horizontal="left"/>
    </xf>
    <xf numFmtId="169" fontId="55" fillId="0" borderId="11" xfId="283" applyNumberFormat="1" applyFont="1" applyBorder="1" applyAlignment="1">
      <alignment horizontal="center"/>
    </xf>
    <xf numFmtId="172" fontId="55" fillId="0" borderId="40" xfId="283" applyNumberFormat="1" applyFont="1" applyFill="1" applyBorder="1" applyAlignment="1">
      <alignment horizontal="center"/>
    </xf>
    <xf numFmtId="0" fontId="55" fillId="0" borderId="32" xfId="90" applyFont="1" applyFill="1" applyBorder="1" applyAlignment="1">
      <alignment horizontal="center"/>
    </xf>
    <xf numFmtId="0" fontId="55" fillId="0" borderId="33" xfId="90" applyFont="1" applyFill="1" applyBorder="1" applyAlignment="1">
      <alignment horizontal="left"/>
    </xf>
    <xf numFmtId="172" fontId="55" fillId="0" borderId="33" xfId="283" applyNumberFormat="1" applyFont="1" applyFill="1" applyBorder="1" applyAlignment="1">
      <alignment horizontal="center"/>
    </xf>
    <xf numFmtId="0" fontId="62" fillId="0" borderId="0" xfId="90" applyFont="1" applyFill="1" applyBorder="1" applyAlignment="1">
      <alignment horizontal="left"/>
    </xf>
    <xf numFmtId="169" fontId="62" fillId="0" borderId="0" xfId="283" applyNumberFormat="1" applyFont="1" applyFill="1" applyBorder="1" applyAlignment="1">
      <alignment horizontal="center"/>
    </xf>
    <xf numFmtId="172" fontId="62" fillId="0" borderId="0" xfId="283" applyNumberFormat="1" applyFont="1" applyFill="1" applyBorder="1" applyAlignment="1">
      <alignment horizontal="center"/>
    </xf>
    <xf numFmtId="0" fontId="55" fillId="0" borderId="0" xfId="90" applyFont="1" applyFill="1" applyAlignment="1">
      <alignment wrapText="1"/>
    </xf>
    <xf numFmtId="0" fontId="75" fillId="16" borderId="0" xfId="948" applyFont="1" applyFill="1" applyBorder="1" applyAlignment="1"/>
    <xf numFmtId="169" fontId="55" fillId="0" borderId="11" xfId="90" applyNumberFormat="1" applyFont="1" applyFill="1" applyBorder="1" applyAlignment="1" applyProtection="1">
      <alignment horizontal="center"/>
      <protection locked="0"/>
    </xf>
    <xf numFmtId="0" fontId="55" fillId="0" borderId="0" xfId="948" applyFont="1" applyFill="1" applyBorder="1" applyAlignment="1"/>
    <xf numFmtId="169" fontId="55" fillId="0" borderId="11" xfId="90" applyNumberFormat="1" applyFont="1" applyFill="1" applyBorder="1" applyAlignment="1" applyProtection="1">
      <alignment horizontal="center" wrapText="1"/>
      <protection locked="0"/>
    </xf>
    <xf numFmtId="172" fontId="58" fillId="0" borderId="11" xfId="283" applyNumberFormat="1" applyFont="1" applyFill="1" applyBorder="1" applyAlignment="1">
      <alignment horizontal="center"/>
    </xf>
    <xf numFmtId="0" fontId="58" fillId="0" borderId="0" xfId="90" applyFont="1" applyFill="1" applyBorder="1" applyAlignment="1">
      <alignment horizontal="center"/>
    </xf>
    <xf numFmtId="169" fontId="58" fillId="0" borderId="0" xfId="283" applyNumberFormat="1" applyFont="1" applyFill="1" applyBorder="1" applyAlignment="1">
      <alignment horizontal="center"/>
    </xf>
    <xf numFmtId="172" fontId="58" fillId="0" borderId="0" xfId="283" applyNumberFormat="1" applyFont="1" applyFill="1" applyBorder="1" applyAlignment="1">
      <alignment horizontal="center"/>
    </xf>
    <xf numFmtId="0" fontId="55" fillId="0" borderId="0" xfId="90" applyFont="1" applyFill="1" applyBorder="1" applyAlignment="1">
      <alignment wrapText="1"/>
    </xf>
    <xf numFmtId="0" fontId="55" fillId="0" borderId="0" xfId="90" applyFont="1" applyBorder="1" applyAlignment="1">
      <alignment wrapText="1"/>
    </xf>
    <xf numFmtId="0" fontId="55" fillId="0" borderId="43" xfId="90" applyFont="1" applyBorder="1" applyAlignment="1">
      <alignment wrapText="1"/>
    </xf>
    <xf numFmtId="0" fontId="58" fillId="0" borderId="0" xfId="90" applyFont="1" applyFill="1" applyBorder="1" applyAlignment="1">
      <alignment horizontal="left"/>
    </xf>
    <xf numFmtId="0" fontId="58" fillId="16" borderId="4" xfId="90" applyFont="1" applyFill="1" applyBorder="1" applyAlignment="1">
      <alignment horizontal="center"/>
    </xf>
    <xf numFmtId="0" fontId="58" fillId="16" borderId="11" xfId="90" applyFont="1" applyFill="1" applyBorder="1" applyAlignment="1">
      <alignment horizontal="left"/>
    </xf>
    <xf numFmtId="172" fontId="58" fillId="16" borderId="11" xfId="283" applyNumberFormat="1" applyFont="1" applyFill="1" applyBorder="1" applyAlignment="1">
      <alignment horizontal="center"/>
    </xf>
    <xf numFmtId="0" fontId="52" fillId="0" borderId="0" xfId="90" applyFont="1" applyFill="1" applyBorder="1" applyAlignment="1">
      <alignment horizontal="left"/>
    </xf>
    <xf numFmtId="0" fontId="56" fillId="0" borderId="0" xfId="89" applyFont="1" applyBorder="1" applyAlignment="1" applyProtection="1">
      <alignment horizontal="left"/>
    </xf>
    <xf numFmtId="0" fontId="58" fillId="16" borderId="19" xfId="90" applyFont="1" applyFill="1" applyBorder="1" applyAlignment="1">
      <alignment horizontal="left"/>
    </xf>
    <xf numFmtId="6" fontId="58" fillId="16" borderId="0" xfId="283" applyNumberFormat="1" applyFont="1" applyFill="1" applyBorder="1" applyAlignment="1">
      <alignment horizontal="center"/>
    </xf>
    <xf numFmtId="0" fontId="72" fillId="17" borderId="0" xfId="90" applyFont="1" applyFill="1" applyAlignment="1">
      <alignment wrapText="1"/>
    </xf>
    <xf numFmtId="0" fontId="53" fillId="0" borderId="19" xfId="89" applyFont="1" applyFill="1" applyBorder="1" applyAlignment="1" applyProtection="1">
      <alignment horizontal="left"/>
    </xf>
    <xf numFmtId="0" fontId="55" fillId="0" borderId="1" xfId="90" applyFont="1" applyFill="1" applyBorder="1" applyAlignment="1">
      <alignment horizontal="left"/>
    </xf>
    <xf numFmtId="172" fontId="58" fillId="0" borderId="1" xfId="283" applyNumberFormat="1" applyFont="1" applyFill="1" applyBorder="1" applyAlignment="1">
      <alignment horizontal="center"/>
    </xf>
    <xf numFmtId="171" fontId="55" fillId="0" borderId="11" xfId="90" applyNumberFormat="1" applyFont="1" applyFill="1" applyBorder="1" applyAlignment="1">
      <alignment horizontal="left"/>
    </xf>
    <xf numFmtId="171" fontId="52" fillId="0" borderId="11" xfId="90" applyNumberFormat="1" applyFont="1" applyFill="1" applyBorder="1" applyAlignment="1">
      <alignment horizontal="left"/>
    </xf>
    <xf numFmtId="0" fontId="53" fillId="0" borderId="0" xfId="90" applyFont="1" applyFill="1" applyBorder="1" applyAlignment="1">
      <alignment horizontal="left"/>
    </xf>
    <xf numFmtId="169" fontId="53" fillId="0" borderId="0" xfId="283" applyNumberFormat="1" applyFont="1" applyFill="1" applyBorder="1" applyAlignment="1">
      <alignment horizontal="left"/>
    </xf>
    <xf numFmtId="0" fontId="74" fillId="0" borderId="19" xfId="89" applyFont="1" applyFill="1" applyBorder="1" applyAlignment="1" applyProtection="1">
      <alignment horizontal="center" wrapText="1"/>
    </xf>
    <xf numFmtId="0" fontId="62" fillId="0" borderId="19" xfId="89" applyFont="1" applyFill="1" applyBorder="1" applyAlignment="1" applyProtection="1">
      <alignment horizontal="center"/>
    </xf>
    <xf numFmtId="0" fontId="62" fillId="0" borderId="19" xfId="90" applyFont="1" applyBorder="1" applyAlignment="1"/>
    <xf numFmtId="0" fontId="76" fillId="0" borderId="19" xfId="89" applyFont="1" applyBorder="1" applyAlignment="1" applyProtection="1"/>
    <xf numFmtId="0" fontId="55" fillId="0" borderId="19" xfId="948" applyFont="1" applyFill="1" applyBorder="1" applyAlignment="1">
      <alignment horizontal="center"/>
    </xf>
    <xf numFmtId="0" fontId="55" fillId="0" borderId="20" xfId="948" applyFont="1" applyFill="1" applyBorder="1" applyAlignment="1">
      <alignment horizontal="center"/>
    </xf>
    <xf numFmtId="0" fontId="55" fillId="0" borderId="11" xfId="176" applyFont="1" applyBorder="1" applyAlignment="1" applyProtection="1">
      <alignment horizontal="left"/>
      <protection locked="0"/>
    </xf>
    <xf numFmtId="0" fontId="55" fillId="0" borderId="11" xfId="176" applyNumberFormat="1" applyFont="1" applyBorder="1" applyAlignment="1" applyProtection="1">
      <alignment wrapText="1"/>
      <protection locked="0"/>
    </xf>
    <xf numFmtId="169" fontId="55" fillId="0" borderId="11" xfId="90" applyNumberFormat="1" applyFont="1" applyBorder="1" applyAlignment="1">
      <alignment horizontal="center" vertical="center"/>
    </xf>
    <xf numFmtId="0" fontId="62" fillId="0" borderId="11" xfId="90" applyFont="1" applyBorder="1" applyAlignment="1"/>
    <xf numFmtId="0" fontId="76" fillId="0" borderId="11" xfId="89" applyFont="1" applyBorder="1" applyAlignment="1" applyProtection="1"/>
    <xf numFmtId="0" fontId="55" fillId="0" borderId="0" xfId="176" applyFont="1" applyBorder="1" applyAlignment="1" applyProtection="1">
      <alignment horizontal="left"/>
      <protection locked="0"/>
    </xf>
    <xf numFmtId="0" fontId="55" fillId="0" borderId="0" xfId="176" applyNumberFormat="1" applyFont="1" applyBorder="1" applyAlignment="1" applyProtection="1">
      <alignment horizontal="left" wrapText="1"/>
      <protection locked="0"/>
    </xf>
    <xf numFmtId="0" fontId="55" fillId="0" borderId="22" xfId="89" applyFont="1" applyFill="1" applyBorder="1" applyAlignment="1" applyProtection="1">
      <alignment horizontal="center" wrapText="1"/>
    </xf>
    <xf numFmtId="169" fontId="55" fillId="0" borderId="22" xfId="283" applyNumberFormat="1" applyFont="1" applyFill="1" applyBorder="1" applyAlignment="1">
      <alignment horizontal="center"/>
    </xf>
    <xf numFmtId="169" fontId="62" fillId="0" borderId="22" xfId="283" applyNumberFormat="1" applyFont="1" applyFill="1" applyBorder="1" applyAlignment="1">
      <alignment horizontal="center"/>
    </xf>
    <xf numFmtId="0" fontId="62" fillId="0" borderId="22" xfId="948" applyFont="1" applyFill="1" applyBorder="1" applyAlignment="1">
      <alignment horizontal="left"/>
    </xf>
    <xf numFmtId="0" fontId="62" fillId="0" borderId="22" xfId="948" applyFont="1" applyFill="1" applyBorder="1" applyAlignment="1">
      <alignment horizontal="center"/>
    </xf>
    <xf numFmtId="0" fontId="62" fillId="0" borderId="23" xfId="948" applyFont="1" applyFill="1" applyBorder="1" applyAlignment="1">
      <alignment horizontal="center"/>
    </xf>
    <xf numFmtId="0" fontId="55" fillId="0" borderId="8" xfId="90" applyFont="1" applyBorder="1" applyAlignment="1" applyProtection="1">
      <alignment horizontal="center"/>
      <protection locked="0"/>
    </xf>
    <xf numFmtId="0" fontId="55" fillId="0" borderId="1" xfId="90" applyFont="1" applyBorder="1" applyAlignment="1" applyProtection="1">
      <alignment wrapText="1"/>
      <protection locked="0"/>
    </xf>
    <xf numFmtId="169" fontId="55" fillId="0" borderId="1" xfId="283" applyNumberFormat="1" applyFont="1" applyFill="1" applyBorder="1" applyAlignment="1" applyProtection="1">
      <alignment horizontal="center" wrapText="1"/>
      <protection locked="0"/>
    </xf>
    <xf numFmtId="169" fontId="62" fillId="0" borderId="1" xfId="283" applyNumberFormat="1" applyFont="1" applyFill="1" applyBorder="1" applyAlignment="1">
      <alignment horizontal="center"/>
    </xf>
    <xf numFmtId="0" fontId="55" fillId="0" borderId="1" xfId="948" applyFont="1" applyFill="1" applyBorder="1" applyAlignment="1">
      <alignment horizontal="left"/>
    </xf>
    <xf numFmtId="0" fontId="55" fillId="0" borderId="30" xfId="176" applyFont="1" applyBorder="1" applyAlignment="1" applyProtection="1">
      <alignment horizontal="left"/>
      <protection locked="0"/>
    </xf>
    <xf numFmtId="0" fontId="62" fillId="0" borderId="19" xfId="90" applyFont="1" applyFill="1" applyBorder="1" applyAlignment="1">
      <alignment horizontal="center"/>
    </xf>
    <xf numFmtId="0" fontId="58" fillId="0" borderId="19" xfId="283" applyNumberFormat="1" applyFont="1" applyFill="1" applyBorder="1" applyAlignment="1">
      <alignment horizontal="center"/>
    </xf>
    <xf numFmtId="172" fontId="58" fillId="0" borderId="19" xfId="283" applyNumberFormat="1" applyFont="1" applyFill="1" applyBorder="1" applyAlignment="1">
      <alignment horizontal="center"/>
    </xf>
    <xf numFmtId="0" fontId="56" fillId="0" borderId="19" xfId="89" applyFont="1" applyBorder="1" applyAlignment="1" applyProtection="1">
      <alignment horizontal="left"/>
    </xf>
    <xf numFmtId="0" fontId="55" fillId="0" borderId="19" xfId="90" applyFont="1" applyBorder="1" applyAlignment="1">
      <alignment horizontal="left"/>
    </xf>
    <xf numFmtId="0" fontId="55" fillId="0" borderId="20" xfId="90" applyFont="1" applyBorder="1" applyAlignment="1">
      <alignment horizontal="left"/>
    </xf>
    <xf numFmtId="0" fontId="56" fillId="16" borderId="0" xfId="89" applyFont="1" applyFill="1" applyAlignment="1" applyProtection="1">
      <alignment horizontal="left"/>
    </xf>
    <xf numFmtId="0" fontId="55" fillId="0" borderId="4" xfId="90" applyFont="1" applyBorder="1" applyAlignment="1" applyProtection="1">
      <alignment horizontal="center" wrapText="1"/>
      <protection locked="0"/>
    </xf>
    <xf numFmtId="169" fontId="55" fillId="0" borderId="11" xfId="90" applyNumberFormat="1" applyFont="1" applyBorder="1" applyAlignment="1" applyProtection="1">
      <alignment horizontal="center" wrapText="1"/>
      <protection locked="0"/>
    </xf>
    <xf numFmtId="172" fontId="55" fillId="0" borderId="11" xfId="283" applyNumberFormat="1" applyFont="1" applyFill="1" applyBorder="1" applyAlignment="1">
      <alignment horizontal="center" wrapText="1"/>
    </xf>
    <xf numFmtId="0" fontId="52" fillId="0" borderId="46" xfId="948" applyFont="1" applyFill="1" applyBorder="1" applyAlignment="1">
      <alignment horizontal="left" wrapText="1"/>
    </xf>
    <xf numFmtId="0" fontId="55" fillId="0" borderId="36" xfId="90" applyFont="1" applyBorder="1" applyAlignment="1">
      <alignment horizontal="left" wrapText="1"/>
    </xf>
    <xf numFmtId="0" fontId="55" fillId="0" borderId="0" xfId="90" applyFont="1" applyAlignment="1">
      <alignment horizontal="left" wrapText="1"/>
    </xf>
    <xf numFmtId="0" fontId="55" fillId="0" borderId="29" xfId="90" applyFont="1" applyBorder="1" applyAlignment="1">
      <alignment horizontal="left" wrapText="1"/>
    </xf>
    <xf numFmtId="0" fontId="55" fillId="0" borderId="30" xfId="90" applyFont="1" applyBorder="1" applyAlignment="1">
      <alignment horizontal="left" wrapText="1"/>
    </xf>
    <xf numFmtId="0" fontId="55" fillId="0" borderId="28" xfId="90" applyFont="1" applyBorder="1" applyAlignment="1">
      <alignment horizontal="left" wrapText="1"/>
    </xf>
    <xf numFmtId="0" fontId="55" fillId="0" borderId="4" xfId="90" applyFont="1" applyBorder="1" applyAlignment="1"/>
    <xf numFmtId="0" fontId="52" fillId="0" borderId="4" xfId="950" applyFont="1" applyFill="1" applyBorder="1" applyAlignment="1">
      <alignment horizontal="center" wrapText="1"/>
    </xf>
    <xf numFmtId="0" fontId="55" fillId="0" borderId="30" xfId="90" applyFont="1" applyBorder="1" applyAlignment="1">
      <alignment wrapText="1"/>
    </xf>
    <xf numFmtId="0" fontId="55" fillId="0" borderId="28" xfId="90" applyFont="1" applyBorder="1" applyAlignment="1">
      <alignment wrapText="1"/>
    </xf>
    <xf numFmtId="0" fontId="55" fillId="0" borderId="0" xfId="948" applyFont="1" applyFill="1" applyBorder="1" applyAlignment="1">
      <alignment horizontal="center"/>
    </xf>
    <xf numFmtId="0" fontId="52" fillId="0" borderId="4" xfId="178" applyFont="1" applyFill="1" applyBorder="1" applyAlignment="1">
      <alignment horizontal="center" wrapText="1"/>
    </xf>
    <xf numFmtId="0" fontId="55" fillId="0" borderId="5" xfId="90" applyFont="1" applyBorder="1" applyAlignment="1">
      <alignment wrapText="1"/>
    </xf>
    <xf numFmtId="0" fontId="55" fillId="0" borderId="7" xfId="90" applyFont="1" applyBorder="1" applyAlignment="1">
      <alignment wrapText="1"/>
    </xf>
    <xf numFmtId="0" fontId="52" fillId="16" borderId="0" xfId="90" applyFont="1" applyFill="1" applyBorder="1" applyAlignment="1">
      <alignment horizontal="center"/>
    </xf>
    <xf numFmtId="169" fontId="52" fillId="16" borderId="0" xfId="283" applyNumberFormat="1" applyFont="1" applyFill="1" applyBorder="1" applyAlignment="1">
      <alignment horizontal="center"/>
    </xf>
    <xf numFmtId="172" fontId="55" fillId="16" borderId="0" xfId="283" applyNumberFormat="1" applyFont="1" applyFill="1" applyBorder="1" applyAlignment="1">
      <alignment horizontal="center"/>
    </xf>
    <xf numFmtId="0" fontId="55" fillId="16" borderId="0" xfId="90" applyFont="1" applyFill="1" applyBorder="1" applyAlignment="1">
      <alignment wrapText="1"/>
    </xf>
    <xf numFmtId="0" fontId="55" fillId="16" borderId="43" xfId="90" applyFont="1" applyFill="1" applyBorder="1" applyAlignment="1">
      <alignment wrapText="1"/>
    </xf>
    <xf numFmtId="49" fontId="52" fillId="0" borderId="8" xfId="90" applyNumberFormat="1" applyFont="1" applyFill="1" applyBorder="1" applyAlignment="1">
      <alignment horizontal="center"/>
    </xf>
    <xf numFmtId="49" fontId="55" fillId="0" borderId="1" xfId="90" applyNumberFormat="1" applyFont="1" applyFill="1" applyBorder="1" applyAlignment="1">
      <alignment horizontal="left"/>
    </xf>
    <xf numFmtId="172" fontId="55" fillId="0" borderId="1" xfId="283" applyNumberFormat="1" applyFont="1" applyFill="1" applyBorder="1" applyAlignment="1">
      <alignment horizontal="center"/>
    </xf>
    <xf numFmtId="0" fontId="55" fillId="0" borderId="0" xfId="90" applyFont="1" applyAlignment="1">
      <alignment wrapText="1"/>
    </xf>
    <xf numFmtId="49" fontId="52" fillId="0" borderId="4" xfId="90" applyNumberFormat="1" applyFont="1" applyFill="1" applyBorder="1" applyAlignment="1">
      <alignment horizontal="center"/>
    </xf>
    <xf numFmtId="171" fontId="52" fillId="0" borderId="4" xfId="90" applyNumberFormat="1" applyFont="1" applyFill="1" applyBorder="1" applyAlignment="1">
      <alignment horizontal="center"/>
    </xf>
    <xf numFmtId="172" fontId="55" fillId="0" borderId="0" xfId="283" applyNumberFormat="1" applyFont="1" applyFill="1" applyBorder="1" applyAlignment="1">
      <alignment horizontal="center"/>
    </xf>
    <xf numFmtId="0" fontId="52" fillId="0" borderId="19" xfId="90" applyFont="1" applyFill="1" applyBorder="1" applyAlignment="1">
      <alignment horizontal="center"/>
    </xf>
    <xf numFmtId="0" fontId="55" fillId="0" borderId="19" xfId="90" applyFont="1" applyBorder="1" applyAlignment="1">
      <alignment wrapText="1"/>
    </xf>
    <xf numFmtId="0" fontId="55" fillId="0" borderId="20" xfId="90" applyFont="1" applyBorder="1" applyAlignment="1">
      <alignment wrapText="1"/>
    </xf>
    <xf numFmtId="0" fontId="55" fillId="0" borderId="0" xfId="949" applyFont="1" applyBorder="1" applyAlignment="1" applyProtection="1">
      <protection locked="0"/>
    </xf>
    <xf numFmtId="0" fontId="53" fillId="0" borderId="18" xfId="89" applyFont="1" applyFill="1" applyBorder="1" applyAlignment="1" applyProtection="1">
      <alignment horizontal="center"/>
    </xf>
    <xf numFmtId="172" fontId="55" fillId="0" borderId="19" xfId="283" applyNumberFormat="1" applyFont="1" applyFill="1" applyBorder="1" applyAlignment="1">
      <alignment horizontal="center"/>
    </xf>
    <xf numFmtId="0" fontId="55" fillId="0" borderId="36" xfId="90" applyFont="1" applyBorder="1" applyAlignment="1">
      <alignment wrapText="1"/>
    </xf>
    <xf numFmtId="169" fontId="55" fillId="18" borderId="11" xfId="283" applyNumberFormat="1" applyFont="1" applyFill="1" applyBorder="1" applyAlignment="1">
      <alignment horizontal="center"/>
    </xf>
    <xf numFmtId="169" fontId="55" fillId="8" borderId="11" xfId="283" applyNumberFormat="1" applyFont="1" applyFill="1" applyBorder="1" applyAlignment="1">
      <alignment horizontal="center"/>
    </xf>
    <xf numFmtId="172" fontId="55" fillId="8" borderId="11" xfId="283" applyNumberFormat="1" applyFont="1" applyFill="1" applyBorder="1" applyAlignment="1">
      <alignment horizontal="center"/>
    </xf>
    <xf numFmtId="0" fontId="59" fillId="17" borderId="19" xfId="948" applyFont="1" applyFill="1" applyBorder="1" applyAlignment="1">
      <alignment horizontal="center" wrapText="1"/>
    </xf>
    <xf numFmtId="0" fontId="59" fillId="17" borderId="19" xfId="89" applyFont="1" applyFill="1" applyBorder="1" applyAlignment="1" applyProtection="1">
      <alignment horizontal="center"/>
    </xf>
    <xf numFmtId="0" fontId="59" fillId="17" borderId="19" xfId="948" applyFont="1" applyFill="1" applyBorder="1" applyAlignment="1">
      <alignment horizontal="center"/>
    </xf>
    <xf numFmtId="0" fontId="59" fillId="17" borderId="19" xfId="948" applyFont="1" applyFill="1" applyBorder="1" applyAlignment="1"/>
    <xf numFmtId="169" fontId="59" fillId="17" borderId="19" xfId="283" applyNumberFormat="1" applyFont="1" applyFill="1" applyBorder="1" applyAlignment="1">
      <alignment horizontal="center" wrapText="1"/>
    </xf>
    <xf numFmtId="0" fontId="77" fillId="17" borderId="0" xfId="89" applyFont="1" applyFill="1" applyBorder="1" applyAlignment="1" applyProtection="1"/>
    <xf numFmtId="0" fontId="59" fillId="17" borderId="20" xfId="948" applyFont="1" applyFill="1" applyBorder="1" applyAlignment="1"/>
    <xf numFmtId="0" fontId="53" fillId="0" borderId="11" xfId="89" applyFont="1" applyFill="1" applyBorder="1" applyAlignment="1" applyProtection="1">
      <alignment horizontal="center"/>
    </xf>
    <xf numFmtId="0" fontId="72" fillId="17" borderId="4" xfId="91" applyFont="1" applyFill="1" applyBorder="1" applyAlignment="1" applyProtection="1">
      <alignment horizontal="center"/>
      <protection locked="0"/>
    </xf>
    <xf numFmtId="0" fontId="72" fillId="17" borderId="11" xfId="91" applyFont="1" applyFill="1" applyBorder="1" applyAlignment="1" applyProtection="1">
      <alignment horizontal="left"/>
      <protection locked="0"/>
    </xf>
    <xf numFmtId="169" fontId="72" fillId="17" borderId="11" xfId="90" applyNumberFormat="1" applyFont="1" applyFill="1" applyBorder="1" applyAlignment="1">
      <alignment horizontal="center" vertical="center"/>
    </xf>
    <xf numFmtId="169" fontId="72" fillId="17" borderId="11" xfId="283" applyNumberFormat="1" applyFont="1" applyFill="1" applyBorder="1" applyAlignment="1">
      <alignment horizontal="center" wrapText="1"/>
    </xf>
    <xf numFmtId="0" fontId="55" fillId="0" borderId="4" xfId="91" applyFont="1" applyBorder="1" applyAlignment="1" applyProtection="1">
      <alignment horizontal="center"/>
      <protection locked="0"/>
    </xf>
    <xf numFmtId="0" fontId="55" fillId="0" borderId="11" xfId="91" applyFont="1" applyBorder="1" applyAlignment="1" applyProtection="1">
      <alignment horizontal="left"/>
      <protection locked="0"/>
    </xf>
    <xf numFmtId="0" fontId="55" fillId="0" borderId="4" xfId="954" applyFont="1" applyFill="1" applyBorder="1" applyAlignment="1">
      <alignment horizontal="center"/>
    </xf>
    <xf numFmtId="0" fontId="55" fillId="0" borderId="11" xfId="954" applyFont="1" applyFill="1" applyBorder="1"/>
    <xf numFmtId="0" fontId="55" fillId="0" borderId="4" xfId="91" applyFont="1" applyFill="1" applyBorder="1" applyAlignment="1">
      <alignment horizontal="center" vertical="center"/>
    </xf>
    <xf numFmtId="0" fontId="55" fillId="0" borderId="11" xfId="91" applyFont="1" applyFill="1" applyBorder="1"/>
    <xf numFmtId="0" fontId="55" fillId="0" borderId="4" xfId="433" applyFont="1" applyFill="1" applyBorder="1" applyAlignment="1">
      <alignment horizontal="center" vertical="center"/>
    </xf>
    <xf numFmtId="0" fontId="55" fillId="0" borderId="11" xfId="433" applyFont="1" applyFill="1" applyBorder="1"/>
    <xf numFmtId="0" fontId="72" fillId="17" borderId="4" xfId="90" applyFont="1" applyFill="1" applyBorder="1" applyAlignment="1" applyProtection="1">
      <alignment horizontal="center"/>
      <protection locked="0"/>
    </xf>
    <xf numFmtId="0" fontId="72" fillId="17" borderId="11" xfId="90" applyFont="1" applyFill="1" applyBorder="1" applyAlignment="1" applyProtection="1">
      <alignment horizontal="left"/>
      <protection locked="0"/>
    </xf>
    <xf numFmtId="0" fontId="55" fillId="0" borderId="25" xfId="90" applyFont="1" applyBorder="1" applyAlignment="1">
      <alignment wrapText="1"/>
    </xf>
    <xf numFmtId="0" fontId="55" fillId="0" borderId="27" xfId="90" applyFont="1" applyBorder="1" applyAlignment="1">
      <alignment wrapText="1"/>
    </xf>
    <xf numFmtId="0" fontId="56" fillId="0" borderId="0" xfId="89" applyFont="1" applyFill="1" applyBorder="1" applyAlignment="1" applyProtection="1"/>
    <xf numFmtId="0" fontId="58" fillId="16" borderId="0" xfId="2" applyFont="1" applyFill="1" applyBorder="1" applyAlignment="1">
      <alignment horizontal="center"/>
    </xf>
    <xf numFmtId="0" fontId="58" fillId="16" borderId="0" xfId="2" applyFont="1" applyFill="1" applyBorder="1" applyAlignment="1">
      <alignment horizontal="left"/>
    </xf>
    <xf numFmtId="172" fontId="58" fillId="16" borderId="0" xfId="283" applyNumberFormat="1" applyFont="1" applyFill="1" applyBorder="1" applyAlignment="1">
      <alignment horizontal="left"/>
    </xf>
    <xf numFmtId="171" fontId="59" fillId="17" borderId="0" xfId="949" applyNumberFormat="1" applyFont="1" applyFill="1" applyBorder="1" applyAlignment="1" applyProtection="1">
      <alignment horizontal="center"/>
      <protection locked="0"/>
    </xf>
    <xf numFmtId="0" fontId="59" fillId="17" borderId="0" xfId="949" applyFont="1" applyFill="1" applyBorder="1" applyAlignment="1" applyProtection="1">
      <protection locked="0"/>
    </xf>
    <xf numFmtId="169" fontId="59" fillId="17" borderId="0" xfId="283" applyNumberFormat="1" applyFont="1" applyFill="1" applyBorder="1" applyAlignment="1" applyProtection="1">
      <alignment horizontal="center"/>
      <protection locked="0"/>
    </xf>
    <xf numFmtId="0" fontId="72" fillId="17" borderId="0" xfId="949" applyFont="1" applyFill="1" applyBorder="1" applyAlignment="1" applyProtection="1">
      <protection locked="0"/>
    </xf>
    <xf numFmtId="171" fontId="59" fillId="17" borderId="0" xfId="949" applyNumberFormat="1" applyFont="1" applyFill="1" applyBorder="1" applyAlignment="1" applyProtection="1">
      <protection locked="0"/>
    </xf>
    <xf numFmtId="0" fontId="75" fillId="16" borderId="20" xfId="2" applyFont="1" applyFill="1" applyBorder="1" applyAlignment="1">
      <alignment horizontal="center"/>
    </xf>
    <xf numFmtId="0" fontId="58" fillId="16" borderId="19" xfId="2" applyFont="1" applyFill="1" applyBorder="1" applyAlignment="1">
      <alignment horizontal="left"/>
    </xf>
    <xf numFmtId="6" fontId="75" fillId="16" borderId="13" xfId="2" applyNumberFormat="1" applyFont="1" applyFill="1" applyBorder="1" applyAlignment="1">
      <alignment horizontal="center"/>
    </xf>
    <xf numFmtId="169" fontId="75" fillId="16" borderId="13" xfId="2" applyNumberFormat="1" applyFont="1" applyFill="1" applyBorder="1" applyAlignment="1">
      <alignment horizontal="center"/>
    </xf>
    <xf numFmtId="0" fontId="75" fillId="16" borderId="13" xfId="948" applyFont="1" applyFill="1" applyBorder="1" applyAlignment="1">
      <alignment horizontal="left" wrapText="1"/>
    </xf>
    <xf numFmtId="0" fontId="75" fillId="16" borderId="13" xfId="2" applyFont="1" applyFill="1" applyBorder="1" applyAlignment="1">
      <alignment horizontal="left" wrapText="1"/>
    </xf>
    <xf numFmtId="3" fontId="75" fillId="16" borderId="13" xfId="2" applyNumberFormat="1" applyFont="1" applyFill="1" applyBorder="1" applyAlignment="1">
      <alignment horizontal="center"/>
    </xf>
    <xf numFmtId="0" fontId="52" fillId="16" borderId="13" xfId="948" applyFont="1" applyFill="1" applyBorder="1" applyAlignment="1">
      <alignment horizontal="left" wrapText="1"/>
    </xf>
    <xf numFmtId="169" fontId="75" fillId="0" borderId="11" xfId="2" applyNumberFormat="1" applyFont="1" applyFill="1" applyBorder="1" applyAlignment="1">
      <alignment horizontal="center"/>
    </xf>
    <xf numFmtId="0" fontId="75" fillId="0" borderId="11" xfId="2" applyFont="1" applyFill="1" applyBorder="1" applyAlignment="1">
      <alignment horizontal="left" wrapText="1"/>
    </xf>
    <xf numFmtId="3" fontId="75" fillId="0" borderId="11" xfId="2" applyNumberFormat="1" applyFont="1" applyFill="1" applyBorder="1" applyAlignment="1">
      <alignment horizontal="center"/>
    </xf>
    <xf numFmtId="0" fontId="55" fillId="0" borderId="11" xfId="701" applyFont="1" applyFill="1" applyBorder="1" applyAlignment="1"/>
    <xf numFmtId="0" fontId="58" fillId="16" borderId="43" xfId="2" applyFont="1" applyFill="1" applyBorder="1" applyAlignment="1">
      <alignment horizontal="center"/>
    </xf>
    <xf numFmtId="3" fontId="58" fillId="16" borderId="0" xfId="283" applyNumberFormat="1" applyFont="1" applyFill="1" applyBorder="1" applyAlignment="1">
      <alignment horizontal="center"/>
    </xf>
    <xf numFmtId="0" fontId="52" fillId="16" borderId="9" xfId="948" applyFont="1" applyFill="1" applyBorder="1" applyAlignment="1">
      <alignment horizontal="left" wrapText="1"/>
    </xf>
    <xf numFmtId="0" fontId="52" fillId="0" borderId="0" xfId="948" applyFont="1" applyFill="1" applyBorder="1" applyAlignment="1">
      <alignment horizontal="center" wrapText="1"/>
    </xf>
    <xf numFmtId="0" fontId="58" fillId="16" borderId="26" xfId="2" applyFont="1" applyFill="1" applyBorder="1" applyAlignment="1">
      <alignment horizontal="center"/>
    </xf>
    <xf numFmtId="0" fontId="52" fillId="16" borderId="1" xfId="948" applyFont="1" applyFill="1" applyBorder="1" applyAlignment="1">
      <alignment horizontal="left" wrapText="1"/>
    </xf>
    <xf numFmtId="0" fontId="55" fillId="0" borderId="8" xfId="2" applyFont="1" applyBorder="1" applyAlignment="1">
      <alignment horizontal="center"/>
    </xf>
    <xf numFmtId="0" fontId="55" fillId="0" borderId="11" xfId="2" applyFont="1" applyBorder="1" applyAlignment="1">
      <alignment horizontal="left"/>
    </xf>
    <xf numFmtId="0" fontId="52" fillId="0" borderId="11" xfId="948" applyFont="1" applyFill="1" applyBorder="1" applyAlignment="1">
      <alignment horizontal="center" wrapText="1"/>
    </xf>
    <xf numFmtId="0" fontId="55" fillId="0" borderId="4" xfId="2" applyFont="1" applyBorder="1" applyAlignment="1">
      <alignment horizontal="center"/>
    </xf>
    <xf numFmtId="0" fontId="55" fillId="16" borderId="4" xfId="2" applyFont="1" applyFill="1" applyBorder="1" applyAlignment="1">
      <alignment horizontal="center"/>
    </xf>
    <xf numFmtId="6" fontId="55" fillId="16" borderId="11" xfId="2" applyNumberFormat="1" applyFont="1" applyFill="1" applyBorder="1" applyAlignment="1">
      <alignment horizontal="center"/>
    </xf>
    <xf numFmtId="169" fontId="55" fillId="16" borderId="11" xfId="2" applyNumberFormat="1" applyFont="1" applyFill="1" applyBorder="1" applyAlignment="1">
      <alignment horizontal="center"/>
    </xf>
    <xf numFmtId="0" fontId="55" fillId="16" borderId="11" xfId="2" applyFont="1" applyFill="1" applyBorder="1" applyAlignment="1">
      <alignment horizontal="left" wrapText="1"/>
    </xf>
    <xf numFmtId="3" fontId="55" fillId="16" borderId="11" xfId="2" applyNumberFormat="1" applyFont="1" applyFill="1" applyBorder="1" applyAlignment="1">
      <alignment horizontal="center"/>
    </xf>
    <xf numFmtId="0" fontId="55" fillId="0" borderId="11" xfId="91" applyFont="1" applyFill="1" applyBorder="1" applyAlignment="1" applyProtection="1">
      <alignment horizontal="left"/>
      <protection locked="0"/>
    </xf>
    <xf numFmtId="0" fontId="78" fillId="0" borderId="0" xfId="90" applyFont="1" applyAlignment="1">
      <alignment horizontal="left"/>
    </xf>
    <xf numFmtId="0" fontId="52" fillId="0" borderId="49" xfId="948" applyFont="1" applyFill="1" applyBorder="1" applyAlignment="1">
      <alignment horizontal="left"/>
    </xf>
    <xf numFmtId="0" fontId="52" fillId="0" borderId="49" xfId="948" applyFont="1" applyFill="1" applyBorder="1" applyAlignment="1"/>
    <xf numFmtId="172" fontId="75" fillId="16" borderId="0" xfId="948" applyNumberFormat="1" applyFont="1" applyFill="1" applyBorder="1" applyAlignment="1"/>
    <xf numFmtId="0" fontId="55" fillId="0" borderId="11" xfId="90" applyFont="1" applyFill="1" applyBorder="1" applyAlignment="1" applyProtection="1">
      <protection locked="0"/>
    </xf>
    <xf numFmtId="0" fontId="55" fillId="16" borderId="20" xfId="2" applyFont="1" applyFill="1" applyBorder="1" applyAlignment="1">
      <alignment horizontal="center"/>
    </xf>
    <xf numFmtId="6" fontId="55" fillId="16" borderId="13" xfId="2" applyNumberFormat="1" applyFont="1" applyFill="1" applyBorder="1" applyAlignment="1">
      <alignment horizontal="center"/>
    </xf>
    <xf numFmtId="6" fontId="55" fillId="0" borderId="11" xfId="2" applyNumberFormat="1" applyFont="1" applyFill="1" applyBorder="1" applyAlignment="1">
      <alignment horizontal="center"/>
    </xf>
    <xf numFmtId="49" fontId="55" fillId="0" borderId="11" xfId="91" applyNumberFormat="1" applyFont="1" applyFill="1" applyBorder="1" applyAlignment="1">
      <alignment horizontal="left"/>
    </xf>
    <xf numFmtId="0" fontId="55" fillId="0" borderId="11" xfId="702" applyFont="1" applyFill="1" applyBorder="1" applyAlignment="1"/>
    <xf numFmtId="0" fontId="58" fillId="16" borderId="20" xfId="2" applyFont="1" applyFill="1" applyBorder="1" applyAlignment="1">
      <alignment horizontal="center"/>
    </xf>
    <xf numFmtId="0" fontId="55" fillId="16" borderId="26" xfId="2" applyFont="1" applyFill="1" applyBorder="1" applyAlignment="1">
      <alignment horizontal="center"/>
    </xf>
    <xf numFmtId="0" fontId="52" fillId="16" borderId="11" xfId="948" applyFont="1" applyFill="1" applyBorder="1" applyAlignment="1">
      <alignment horizontal="left" wrapText="1"/>
    </xf>
    <xf numFmtId="0" fontId="72" fillId="17" borderId="7" xfId="2" applyFont="1" applyFill="1" applyBorder="1" applyAlignment="1">
      <alignment horizontal="center"/>
    </xf>
    <xf numFmtId="0" fontId="59" fillId="17" borderId="19" xfId="2" applyFont="1" applyFill="1" applyBorder="1" applyAlignment="1">
      <alignment horizontal="left"/>
    </xf>
    <xf numFmtId="169" fontId="72" fillId="17" borderId="0" xfId="90" applyNumberFormat="1" applyFont="1" applyFill="1" applyBorder="1" applyAlignment="1">
      <alignment horizontal="center"/>
    </xf>
    <xf numFmtId="169" fontId="72" fillId="17" borderId="0" xfId="283" applyNumberFormat="1" applyFont="1" applyFill="1" applyBorder="1" applyAlignment="1">
      <alignment horizontal="center" wrapText="1"/>
    </xf>
    <xf numFmtId="0" fontId="72" fillId="17" borderId="0" xfId="948" applyFont="1" applyFill="1" applyBorder="1" applyAlignment="1">
      <alignment horizontal="center"/>
    </xf>
    <xf numFmtId="0" fontId="72" fillId="17" borderId="0" xfId="90" applyFont="1" applyFill="1" applyBorder="1" applyAlignment="1">
      <alignment wrapText="1"/>
    </xf>
    <xf numFmtId="0" fontId="55" fillId="0" borderId="0" xfId="2" applyFont="1" applyFill="1" applyBorder="1" applyAlignment="1">
      <alignment horizontal="center"/>
    </xf>
    <xf numFmtId="0" fontId="52" fillId="17" borderId="26" xfId="948" applyFont="1" applyFill="1" applyBorder="1" applyAlignment="1"/>
    <xf numFmtId="0" fontId="55" fillId="16" borderId="21" xfId="2" applyFont="1" applyFill="1" applyBorder="1" applyAlignment="1">
      <alignment horizontal="center"/>
    </xf>
    <xf numFmtId="0" fontId="65" fillId="0" borderId="4" xfId="90" applyFont="1" applyBorder="1" applyAlignment="1">
      <alignment horizontal="center"/>
    </xf>
    <xf numFmtId="0" fontId="65" fillId="0" borderId="11" xfId="90" applyFont="1" applyBorder="1" applyAlignment="1"/>
    <xf numFmtId="0" fontId="55" fillId="0" borderId="0" xfId="2" applyFont="1" applyBorder="1" applyAlignment="1">
      <alignment horizontal="left"/>
    </xf>
    <xf numFmtId="169" fontId="55" fillId="0" borderId="0" xfId="90" applyNumberFormat="1" applyFont="1" applyBorder="1" applyAlignment="1">
      <alignment horizontal="center"/>
    </xf>
    <xf numFmtId="0" fontId="53" fillId="0" borderId="19" xfId="950" applyFont="1" applyFill="1" applyBorder="1" applyAlignment="1">
      <alignment horizontal="center"/>
    </xf>
    <xf numFmtId="169" fontId="55" fillId="0" borderId="19" xfId="90" applyNumberFormat="1" applyFont="1" applyBorder="1" applyAlignment="1">
      <alignment horizontal="center"/>
    </xf>
    <xf numFmtId="169" fontId="59" fillId="17" borderId="13" xfId="90" applyNumberFormat="1" applyFont="1" applyFill="1" applyBorder="1" applyAlignment="1">
      <alignment horizontal="center"/>
    </xf>
    <xf numFmtId="0" fontId="59" fillId="17" borderId="13" xfId="948" applyFont="1" applyFill="1" applyBorder="1" applyAlignment="1">
      <alignment horizontal="center"/>
    </xf>
    <xf numFmtId="0" fontId="52" fillId="17" borderId="0" xfId="948" applyFont="1" applyFill="1" applyBorder="1" applyAlignment="1"/>
    <xf numFmtId="0" fontId="59" fillId="17" borderId="1" xfId="90" applyFont="1" applyFill="1" applyBorder="1" applyAlignment="1" applyProtection="1">
      <alignment horizontal="left"/>
      <protection locked="0"/>
    </xf>
    <xf numFmtId="169" fontId="55" fillId="17" borderId="11" xfId="90" applyNumberFormat="1" applyFont="1" applyFill="1" applyBorder="1" applyAlignment="1">
      <alignment horizontal="center"/>
    </xf>
    <xf numFmtId="169" fontId="52" fillId="17" borderId="11" xfId="283" applyNumberFormat="1" applyFont="1" applyFill="1" applyBorder="1" applyAlignment="1">
      <alignment horizontal="center" wrapText="1"/>
    </xf>
    <xf numFmtId="0" fontId="52" fillId="17" borderId="11" xfId="948" applyFont="1" applyFill="1" applyBorder="1" applyAlignment="1">
      <alignment horizontal="center"/>
    </xf>
    <xf numFmtId="0" fontId="55" fillId="17" borderId="2" xfId="90" applyFont="1" applyFill="1" applyBorder="1" applyAlignment="1">
      <alignment horizontal="left" wrapText="1"/>
    </xf>
    <xf numFmtId="0" fontId="55" fillId="17" borderId="3" xfId="90" applyFont="1" applyFill="1" applyBorder="1" applyAlignment="1">
      <alignment horizontal="left" wrapText="1"/>
    </xf>
    <xf numFmtId="0" fontId="55" fillId="17" borderId="4" xfId="90" applyFont="1" applyFill="1" applyBorder="1" applyAlignment="1">
      <alignment horizontal="left" wrapText="1"/>
    </xf>
    <xf numFmtId="0" fontId="55" fillId="0" borderId="0" xfId="91" applyFont="1" applyBorder="1" applyAlignment="1" applyProtection="1">
      <alignment horizontal="left"/>
      <protection locked="0"/>
    </xf>
    <xf numFmtId="171" fontId="55" fillId="17" borderId="28" xfId="89" applyNumberFormat="1" applyFont="1" applyFill="1" applyBorder="1" applyAlignment="1" applyProtection="1">
      <alignment horizontal="center" wrapText="1"/>
    </xf>
    <xf numFmtId="171" fontId="59" fillId="17" borderId="0" xfId="948" applyNumberFormat="1" applyFont="1" applyFill="1" applyBorder="1" applyAlignment="1">
      <alignment horizontal="left"/>
    </xf>
    <xf numFmtId="169" fontId="52" fillId="17" borderId="0" xfId="283" applyNumberFormat="1" applyFont="1" applyFill="1" applyBorder="1" applyAlignment="1">
      <alignment horizontal="center"/>
    </xf>
    <xf numFmtId="169" fontId="52" fillId="17" borderId="0" xfId="283" applyNumberFormat="1" applyFont="1" applyFill="1" applyBorder="1" applyAlignment="1">
      <alignment horizontal="center" wrapText="1"/>
    </xf>
    <xf numFmtId="169" fontId="55" fillId="17" borderId="0" xfId="90" applyNumberFormat="1" applyFont="1" applyFill="1" applyBorder="1" applyAlignment="1">
      <alignment horizontal="center"/>
    </xf>
    <xf numFmtId="49" fontId="59" fillId="17" borderId="0" xfId="949" applyNumberFormat="1" applyFont="1" applyFill="1" applyBorder="1" applyAlignment="1" applyProtection="1">
      <alignment horizontal="left"/>
      <protection locked="0"/>
    </xf>
    <xf numFmtId="171" fontId="72" fillId="17" borderId="0" xfId="948" applyNumberFormat="1" applyFont="1" applyFill="1" applyBorder="1" applyAlignment="1">
      <alignment horizontal="left" wrapText="1"/>
    </xf>
    <xf numFmtId="171" fontId="52" fillId="17" borderId="0" xfId="948" applyNumberFormat="1" applyFont="1" applyFill="1" applyBorder="1" applyAlignment="1">
      <alignment horizontal="left" wrapText="1"/>
    </xf>
    <xf numFmtId="169" fontId="55" fillId="0" borderId="4" xfId="949" applyNumberFormat="1" applyFont="1" applyFill="1" applyBorder="1" applyAlignment="1" applyProtection="1">
      <alignment horizontal="center"/>
      <protection locked="0"/>
    </xf>
    <xf numFmtId="169" fontId="55" fillId="0" borderId="4" xfId="283" applyNumberFormat="1" applyFont="1" applyBorder="1" applyAlignment="1" applyProtection="1">
      <alignment horizontal="center"/>
      <protection locked="0"/>
    </xf>
    <xf numFmtId="169" fontId="55" fillId="0" borderId="4" xfId="283" applyNumberFormat="1" applyFont="1" applyFill="1" applyBorder="1" applyAlignment="1" applyProtection="1">
      <alignment horizontal="center"/>
      <protection locked="0"/>
    </xf>
    <xf numFmtId="49" fontId="55" fillId="0" borderId="11" xfId="949" applyNumberFormat="1" applyFont="1" applyBorder="1" applyAlignment="1" applyProtection="1">
      <protection locked="0"/>
    </xf>
    <xf numFmtId="171" fontId="59" fillId="17" borderId="11" xfId="948" applyNumberFormat="1" applyFont="1" applyFill="1" applyBorder="1" applyAlignment="1">
      <alignment horizontal="left"/>
    </xf>
    <xf numFmtId="0" fontId="55" fillId="0" borderId="11" xfId="713" applyFont="1" applyFill="1" applyBorder="1"/>
    <xf numFmtId="0" fontId="55" fillId="0" borderId="19" xfId="2" applyFont="1" applyBorder="1" applyAlignment="1">
      <alignment horizontal="center"/>
    </xf>
    <xf numFmtId="0" fontId="62" fillId="0" borderId="19" xfId="2" applyFont="1" applyBorder="1" applyAlignment="1">
      <alignment horizontal="center"/>
    </xf>
    <xf numFmtId="49" fontId="58" fillId="16" borderId="47" xfId="2" applyNumberFormat="1" applyFont="1" applyFill="1" applyBorder="1" applyAlignment="1">
      <alignment horizontal="center"/>
    </xf>
    <xf numFmtId="49" fontId="58" fillId="16" borderId="8" xfId="2" applyNumberFormat="1" applyFont="1" applyFill="1" applyBorder="1" applyAlignment="1">
      <alignment horizontal="left"/>
    </xf>
    <xf numFmtId="169" fontId="58" fillId="16" borderId="1" xfId="90" applyNumberFormat="1" applyFont="1" applyFill="1" applyBorder="1" applyAlignment="1">
      <alignment horizontal="center"/>
    </xf>
    <xf numFmtId="0" fontId="55" fillId="0" borderId="2" xfId="91" applyFont="1" applyBorder="1" applyAlignment="1"/>
    <xf numFmtId="0" fontId="55" fillId="0" borderId="3" xfId="90" applyFont="1" applyBorder="1" applyAlignment="1">
      <alignment wrapText="1"/>
    </xf>
    <xf numFmtId="0" fontId="55" fillId="0" borderId="4" xfId="90" applyFont="1" applyBorder="1" applyAlignment="1">
      <alignment wrapText="1"/>
    </xf>
    <xf numFmtId="0" fontId="55" fillId="0" borderId="3" xfId="90" applyFont="1" applyBorder="1" applyAlignment="1"/>
    <xf numFmtId="0" fontId="55" fillId="18" borderId="11" xfId="90" applyFont="1" applyFill="1" applyBorder="1" applyAlignment="1"/>
    <xf numFmtId="0" fontId="55" fillId="18" borderId="2" xfId="91" applyFont="1" applyFill="1" applyBorder="1" applyAlignment="1"/>
    <xf numFmtId="0" fontId="55" fillId="0" borderId="6" xfId="91" applyFont="1" applyBorder="1" applyAlignment="1"/>
    <xf numFmtId="0" fontId="55" fillId="0" borderId="12" xfId="90" applyFont="1" applyBorder="1" applyAlignment="1">
      <alignment wrapText="1"/>
    </xf>
    <xf numFmtId="0" fontId="55" fillId="0" borderId="8" xfId="90" applyFont="1" applyBorder="1" applyAlignment="1">
      <alignment wrapText="1"/>
    </xf>
    <xf numFmtId="169" fontId="55" fillId="0" borderId="11" xfId="90" applyNumberFormat="1" applyFont="1" applyFill="1" applyBorder="1" applyAlignment="1" applyProtection="1">
      <alignment horizontal="center"/>
    </xf>
    <xf numFmtId="0" fontId="55" fillId="0" borderId="1" xfId="948" applyFont="1" applyFill="1" applyBorder="1" applyAlignment="1">
      <alignment horizontal="center"/>
    </xf>
    <xf numFmtId="49" fontId="55" fillId="0" borderId="4" xfId="375" applyNumberFormat="1" applyFont="1" applyBorder="1" applyAlignment="1">
      <alignment horizontal="center"/>
    </xf>
    <xf numFmtId="49" fontId="55" fillId="0" borderId="11" xfId="375" applyNumberFormat="1" applyFont="1" applyBorder="1" applyAlignment="1">
      <alignment horizontal="left"/>
    </xf>
    <xf numFmtId="169" fontId="55" fillId="0" borderId="11" xfId="413" applyNumberFormat="1" applyFont="1" applyBorder="1" applyAlignment="1">
      <alignment horizontal="center"/>
    </xf>
    <xf numFmtId="6" fontId="55" fillId="0" borderId="11" xfId="413" applyNumberFormat="1" applyFont="1" applyBorder="1" applyAlignment="1">
      <alignment horizontal="center"/>
    </xf>
    <xf numFmtId="0" fontId="55" fillId="0" borderId="4" xfId="3" applyFont="1" applyBorder="1" applyAlignment="1">
      <alignment horizontal="center"/>
    </xf>
    <xf numFmtId="0" fontId="55" fillId="0" borderId="11" xfId="3" applyFont="1" applyBorder="1" applyAlignment="1">
      <alignment horizontal="left"/>
    </xf>
    <xf numFmtId="171" fontId="55" fillId="0" borderId="11" xfId="949" applyNumberFormat="1" applyFont="1" applyFill="1" applyBorder="1" applyAlignment="1" applyProtection="1">
      <protection locked="0"/>
    </xf>
    <xf numFmtId="0" fontId="55" fillId="0" borderId="22" xfId="2" applyFont="1" applyBorder="1" applyAlignment="1">
      <alignment horizontal="center"/>
    </xf>
    <xf numFmtId="0" fontId="62" fillId="0" borderId="22" xfId="2" applyFont="1" applyBorder="1" applyAlignment="1">
      <alignment horizontal="center"/>
    </xf>
    <xf numFmtId="169" fontId="55" fillId="0" borderId="22" xfId="90" applyNumberFormat="1" applyFont="1" applyBorder="1" applyAlignment="1">
      <alignment horizontal="center"/>
    </xf>
    <xf numFmtId="0" fontId="55" fillId="0" borderId="22" xfId="90" applyFont="1" applyBorder="1" applyAlignment="1">
      <alignment wrapText="1"/>
    </xf>
    <xf numFmtId="0" fontId="55" fillId="0" borderId="23" xfId="90" applyFont="1" applyBorder="1" applyAlignment="1">
      <alignment wrapText="1"/>
    </xf>
    <xf numFmtId="49" fontId="55" fillId="0" borderId="8" xfId="2" applyNumberFormat="1" applyFont="1" applyBorder="1" applyAlignment="1">
      <alignment horizontal="center"/>
    </xf>
    <xf numFmtId="49" fontId="55" fillId="0" borderId="1" xfId="2" applyNumberFormat="1" applyFont="1" applyBorder="1" applyAlignment="1">
      <alignment horizontal="left"/>
    </xf>
    <xf numFmtId="6" fontId="55" fillId="0" borderId="1" xfId="90" applyNumberFormat="1" applyFont="1" applyBorder="1" applyAlignment="1">
      <alignment horizontal="center"/>
    </xf>
    <xf numFmtId="49" fontId="58" fillId="16" borderId="8" xfId="2" applyNumberFormat="1" applyFont="1" applyFill="1" applyBorder="1" applyAlignment="1">
      <alignment horizontal="center"/>
    </xf>
    <xf numFmtId="49" fontId="58" fillId="16" borderId="1" xfId="2" applyNumberFormat="1" applyFont="1" applyFill="1" applyBorder="1" applyAlignment="1">
      <alignment horizontal="left"/>
    </xf>
    <xf numFmtId="0" fontId="55" fillId="0" borderId="3" xfId="949" applyFont="1" applyBorder="1" applyAlignment="1" applyProtection="1">
      <alignment wrapText="1"/>
      <protection locked="0"/>
    </xf>
    <xf numFmtId="0" fontId="55" fillId="0" borderId="4" xfId="949" applyFont="1" applyBorder="1" applyAlignment="1" applyProtection="1">
      <alignment wrapText="1"/>
      <protection locked="0"/>
    </xf>
    <xf numFmtId="0" fontId="52" fillId="0" borderId="8" xfId="950" applyFont="1" applyFill="1" applyBorder="1" applyAlignment="1">
      <alignment horizontal="center"/>
    </xf>
    <xf numFmtId="0" fontId="52" fillId="0" borderId="1" xfId="950" applyFont="1" applyFill="1" applyBorder="1" applyAlignment="1"/>
    <xf numFmtId="0" fontId="52" fillId="0" borderId="4" xfId="950" applyFont="1" applyFill="1" applyBorder="1" applyAlignment="1">
      <alignment horizontal="center"/>
    </xf>
    <xf numFmtId="0" fontId="52" fillId="0" borderId="11" xfId="950" applyFont="1" applyFill="1" applyBorder="1" applyAlignment="1"/>
    <xf numFmtId="0" fontId="55" fillId="0" borderId="2" xfId="949" applyFont="1" applyBorder="1" applyAlignment="1" applyProtection="1">
      <alignment horizontal="left"/>
      <protection locked="0"/>
    </xf>
    <xf numFmtId="49" fontId="55" fillId="0" borderId="4" xfId="418" applyNumberFormat="1" applyFont="1" applyBorder="1" applyAlignment="1">
      <alignment horizontal="center"/>
    </xf>
    <xf numFmtId="49" fontId="55" fillId="0" borderId="11" xfId="418" applyNumberFormat="1" applyFont="1" applyBorder="1" applyAlignment="1">
      <alignment horizontal="left"/>
    </xf>
    <xf numFmtId="169" fontId="55" fillId="0" borderId="11" xfId="617" applyNumberFormat="1" applyFont="1" applyBorder="1" applyAlignment="1">
      <alignment horizontal="center"/>
    </xf>
    <xf numFmtId="6" fontId="55" fillId="0" borderId="11" xfId="617" applyNumberFormat="1" applyFont="1" applyBorder="1" applyAlignment="1">
      <alignment horizontal="center"/>
    </xf>
    <xf numFmtId="171" fontId="55" fillId="0" borderId="0" xfId="949" applyNumberFormat="1" applyFont="1" applyFill="1" applyBorder="1" applyAlignment="1" applyProtection="1">
      <protection locked="0"/>
    </xf>
    <xf numFmtId="0" fontId="52" fillId="0" borderId="49" xfId="948" applyFont="1" applyFill="1" applyBorder="1" applyAlignment="1">
      <alignment horizontal="center"/>
    </xf>
    <xf numFmtId="0" fontId="53" fillId="0" borderId="0" xfId="950" applyFont="1" applyFill="1" applyBorder="1" applyAlignment="1">
      <alignment horizontal="center"/>
    </xf>
    <xf numFmtId="171" fontId="59" fillId="17" borderId="4" xfId="949" applyNumberFormat="1" applyFont="1" applyFill="1" applyBorder="1" applyAlignment="1" applyProtection="1">
      <alignment horizontal="center"/>
      <protection locked="0"/>
    </xf>
    <xf numFmtId="49" fontId="59" fillId="17" borderId="11" xfId="949" applyNumberFormat="1" applyFont="1" applyFill="1" applyBorder="1" applyAlignment="1" applyProtection="1">
      <alignment wrapText="1"/>
      <protection locked="0"/>
    </xf>
    <xf numFmtId="172" fontId="59" fillId="17" borderId="0" xfId="283" applyNumberFormat="1" applyFont="1" applyFill="1" applyBorder="1" applyAlignment="1">
      <alignment horizontal="center"/>
    </xf>
    <xf numFmtId="49" fontId="55" fillId="0" borderId="4" xfId="386" applyNumberFormat="1" applyFont="1" applyBorder="1" applyAlignment="1">
      <alignment horizontal="center"/>
    </xf>
    <xf numFmtId="49" fontId="55" fillId="0" borderId="11" xfId="386" applyNumberFormat="1" applyFont="1" applyBorder="1" applyAlignment="1">
      <alignment horizontal="left"/>
    </xf>
    <xf numFmtId="169" fontId="55" fillId="0" borderId="11" xfId="623" applyNumberFormat="1" applyFont="1" applyBorder="1" applyAlignment="1">
      <alignment horizontal="center"/>
    </xf>
    <xf numFmtId="6" fontId="55" fillId="0" borderId="11" xfId="623" applyNumberFormat="1" applyFont="1" applyBorder="1" applyAlignment="1">
      <alignment horizontal="center"/>
    </xf>
    <xf numFmtId="0" fontId="73" fillId="0" borderId="11" xfId="90" applyFont="1" applyBorder="1" applyAlignment="1"/>
    <xf numFmtId="0" fontId="56" fillId="0" borderId="4" xfId="89" applyFont="1" applyFill="1" applyBorder="1" applyAlignment="1" applyProtection="1">
      <alignment horizontal="center" wrapText="1"/>
    </xf>
    <xf numFmtId="0" fontId="52" fillId="0" borderId="29" xfId="948" applyFont="1" applyFill="1" applyBorder="1" applyAlignment="1">
      <alignment horizontal="left"/>
    </xf>
    <xf numFmtId="0" fontId="52" fillId="0" borderId="6" xfId="948" applyFont="1" applyFill="1" applyBorder="1" applyAlignment="1"/>
    <xf numFmtId="0" fontId="52" fillId="0" borderId="12" xfId="948" applyFont="1" applyFill="1" applyBorder="1" applyAlignment="1"/>
    <xf numFmtId="0" fontId="52" fillId="0" borderId="8" xfId="948" applyFont="1" applyFill="1" applyBorder="1" applyAlignment="1"/>
    <xf numFmtId="49" fontId="52" fillId="0" borderId="4" xfId="948" applyNumberFormat="1" applyFont="1" applyFill="1" applyBorder="1" applyAlignment="1">
      <alignment horizontal="center"/>
    </xf>
    <xf numFmtId="49" fontId="52" fillId="0" borderId="11" xfId="948" applyNumberFormat="1" applyFont="1" applyFill="1" applyBorder="1" applyAlignment="1">
      <alignment horizontal="left"/>
    </xf>
    <xf numFmtId="172" fontId="52" fillId="0" borderId="25" xfId="283" applyNumberFormat="1" applyFont="1" applyFill="1" applyBorder="1" applyAlignment="1">
      <alignment horizontal="center"/>
    </xf>
    <xf numFmtId="0" fontId="53" fillId="0" borderId="1" xfId="948" applyFont="1" applyFill="1" applyBorder="1" applyAlignment="1">
      <alignment horizontal="left"/>
    </xf>
    <xf numFmtId="172" fontId="52" fillId="0" borderId="1" xfId="283" applyNumberFormat="1" applyFont="1" applyFill="1" applyBorder="1" applyAlignment="1">
      <alignment horizontal="center"/>
    </xf>
    <xf numFmtId="0" fontId="62" fillId="0" borderId="1" xfId="948" applyFont="1" applyFill="1" applyBorder="1" applyAlignment="1">
      <alignment horizontal="left"/>
    </xf>
    <xf numFmtId="0" fontId="55" fillId="0" borderId="8" xfId="948" applyFont="1" applyFill="1" applyBorder="1" applyAlignment="1">
      <alignment horizontal="center"/>
    </xf>
    <xf numFmtId="49" fontId="55" fillId="0" borderId="11" xfId="948" applyNumberFormat="1" applyFont="1" applyFill="1" applyBorder="1" applyAlignment="1">
      <alignment horizontal="left"/>
    </xf>
    <xf numFmtId="169" fontId="55" fillId="0" borderId="11" xfId="90" applyNumberFormat="1" applyFont="1" applyFill="1" applyBorder="1" applyAlignment="1">
      <alignment horizontal="center" wrapText="1"/>
    </xf>
    <xf numFmtId="0" fontId="55" fillId="0" borderId="11" xfId="90" applyFont="1" applyFill="1" applyBorder="1" applyAlignment="1">
      <alignment wrapText="1"/>
    </xf>
    <xf numFmtId="0" fontId="55" fillId="0" borderId="28" xfId="948" applyFont="1" applyFill="1" applyBorder="1" applyAlignment="1">
      <alignment horizontal="center"/>
    </xf>
    <xf numFmtId="0" fontId="62" fillId="0" borderId="13" xfId="948" applyFont="1" applyFill="1" applyBorder="1" applyAlignment="1">
      <alignment horizontal="left"/>
    </xf>
    <xf numFmtId="169" fontId="57" fillId="0" borderId="11" xfId="90" applyNumberFormat="1" applyFont="1" applyBorder="1" applyAlignment="1">
      <alignment horizontal="center" vertical="center"/>
    </xf>
    <xf numFmtId="0" fontId="55" fillId="0" borderId="4" xfId="713" applyFont="1" applyFill="1" applyBorder="1" applyAlignment="1">
      <alignment horizontal="center"/>
    </xf>
    <xf numFmtId="49" fontId="55" fillId="0" borderId="4" xfId="948" applyNumberFormat="1" applyFont="1" applyFill="1" applyBorder="1" applyAlignment="1">
      <alignment horizontal="center"/>
    </xf>
    <xf numFmtId="0" fontId="65" fillId="0" borderId="0" xfId="90" applyFont="1" applyAlignment="1">
      <alignment horizontal="center"/>
    </xf>
    <xf numFmtId="0" fontId="65" fillId="0" borderId="0" xfId="90" applyFont="1" applyAlignment="1"/>
    <xf numFmtId="0" fontId="55" fillId="0" borderId="2" xfId="90" applyFont="1" applyFill="1" applyBorder="1" applyAlignment="1">
      <alignment wrapText="1"/>
    </xf>
    <xf numFmtId="0" fontId="55" fillId="0" borderId="3" xfId="90" applyFont="1" applyFill="1" applyBorder="1" applyAlignment="1">
      <alignment wrapText="1"/>
    </xf>
    <xf numFmtId="0" fontId="55" fillId="0" borderId="4" xfId="90" applyFont="1" applyFill="1" applyBorder="1" applyAlignment="1">
      <alignment wrapText="1"/>
    </xf>
    <xf numFmtId="171" fontId="55" fillId="0" borderId="4" xfId="90" applyNumberFormat="1" applyFont="1" applyFill="1" applyBorder="1" applyAlignment="1" applyProtection="1">
      <alignment horizontal="center"/>
      <protection locked="0"/>
    </xf>
    <xf numFmtId="0" fontId="62" fillId="0" borderId="19" xfId="948" applyFont="1" applyFill="1" applyBorder="1" applyAlignment="1">
      <alignment horizontal="center" wrapText="1"/>
    </xf>
    <xf numFmtId="0" fontId="62" fillId="0" borderId="19" xfId="948" applyFont="1" applyFill="1" applyBorder="1" applyAlignment="1">
      <alignment horizontal="center"/>
    </xf>
    <xf numFmtId="0" fontId="62" fillId="0" borderId="19" xfId="948" applyFont="1" applyFill="1" applyBorder="1" applyAlignment="1"/>
    <xf numFmtId="169" fontId="62" fillId="0" borderId="19" xfId="283" applyNumberFormat="1" applyFont="1" applyFill="1" applyBorder="1" applyAlignment="1">
      <alignment horizontal="center" wrapText="1"/>
    </xf>
    <xf numFmtId="0" fontId="62" fillId="0" borderId="20" xfId="948" applyFont="1" applyFill="1" applyBorder="1" applyAlignment="1"/>
    <xf numFmtId="0" fontId="62" fillId="0" borderId="25" xfId="948" applyFont="1" applyFill="1" applyBorder="1" applyAlignment="1">
      <alignment horizontal="center" wrapText="1"/>
    </xf>
    <xf numFmtId="0" fontId="55" fillId="0" borderId="25" xfId="948" applyFont="1" applyFill="1" applyBorder="1" applyAlignment="1">
      <alignment horizontal="center"/>
    </xf>
    <xf numFmtId="0" fontId="62" fillId="0" borderId="25" xfId="948" applyFont="1" applyFill="1" applyBorder="1" applyAlignment="1">
      <alignment horizontal="center"/>
    </xf>
    <xf numFmtId="0" fontId="62" fillId="0" borderId="25" xfId="948" applyFont="1" applyFill="1" applyBorder="1" applyAlignment="1"/>
    <xf numFmtId="169" fontId="62" fillId="0" borderId="25" xfId="283" applyNumberFormat="1" applyFont="1" applyFill="1" applyBorder="1" applyAlignment="1">
      <alignment horizontal="center" wrapText="1"/>
    </xf>
    <xf numFmtId="0" fontId="74" fillId="0" borderId="25" xfId="89" applyFont="1" applyFill="1" applyBorder="1" applyAlignment="1" applyProtection="1">
      <alignment horizontal="left"/>
    </xf>
    <xf numFmtId="0" fontId="62" fillId="0" borderId="26" xfId="948" applyFont="1" applyFill="1" applyBorder="1" applyAlignment="1"/>
    <xf numFmtId="0" fontId="55" fillId="0" borderId="11" xfId="948" applyFont="1" applyFill="1" applyBorder="1" applyAlignment="1"/>
    <xf numFmtId="0" fontId="62" fillId="0" borderId="0" xfId="90" applyFont="1" applyAlignment="1"/>
    <xf numFmtId="0" fontId="75" fillId="0" borderId="11" xfId="948" applyFont="1" applyFill="1" applyBorder="1" applyAlignment="1"/>
    <xf numFmtId="0" fontId="58" fillId="0" borderId="11" xfId="948" applyFont="1" applyFill="1" applyBorder="1" applyAlignment="1"/>
    <xf numFmtId="0" fontId="58" fillId="16" borderId="26" xfId="90" applyFont="1" applyFill="1" applyBorder="1" applyAlignment="1">
      <alignment horizontal="left"/>
    </xf>
    <xf numFmtId="0" fontId="59" fillId="17" borderId="8" xfId="948" applyFont="1" applyFill="1" applyBorder="1" applyAlignment="1">
      <alignment horizontal="center"/>
    </xf>
    <xf numFmtId="0" fontId="59" fillId="17" borderId="4" xfId="90" applyFont="1" applyFill="1" applyBorder="1" applyAlignment="1">
      <alignment horizontal="center"/>
    </xf>
    <xf numFmtId="0" fontId="59" fillId="17" borderId="11" xfId="90" applyFont="1" applyFill="1" applyBorder="1" applyAlignment="1">
      <alignment horizontal="left"/>
    </xf>
    <xf numFmtId="172" fontId="59" fillId="17" borderId="2" xfId="283" applyNumberFormat="1" applyFont="1" applyFill="1" applyBorder="1" applyAlignment="1">
      <alignment horizontal="center"/>
    </xf>
    <xf numFmtId="0" fontId="55" fillId="0" borderId="11" xfId="949" applyFont="1" applyBorder="1" applyAlignment="1" applyProtection="1">
      <protection locked="0"/>
    </xf>
    <xf numFmtId="49" fontId="55" fillId="0" borderId="11" xfId="949" applyNumberFormat="1" applyFont="1" applyFill="1" applyBorder="1" applyAlignment="1" applyProtection="1">
      <alignment horizontal="center"/>
      <protection locked="0"/>
    </xf>
    <xf numFmtId="169" fontId="52" fillId="0" borderId="29" xfId="283" applyNumberFormat="1" applyFont="1" applyFill="1" applyBorder="1" applyAlignment="1"/>
    <xf numFmtId="169" fontId="52" fillId="0" borderId="30" xfId="283" applyNumberFormat="1" applyFont="1" applyFill="1" applyBorder="1" applyAlignment="1"/>
    <xf numFmtId="169" fontId="52" fillId="0" borderId="28" xfId="283" applyNumberFormat="1" applyFont="1" applyFill="1" applyBorder="1" applyAlignment="1"/>
    <xf numFmtId="0" fontId="59" fillId="17" borderId="12" xfId="89" applyFont="1" applyFill="1" applyBorder="1" applyAlignment="1" applyProtection="1">
      <alignment horizontal="left"/>
    </xf>
    <xf numFmtId="0" fontId="59" fillId="17" borderId="12" xfId="948" applyFont="1" applyFill="1" applyBorder="1" applyAlignment="1">
      <alignment horizontal="left"/>
    </xf>
    <xf numFmtId="169" fontId="59" fillId="17" borderId="12" xfId="283" applyNumberFormat="1" applyFont="1" applyFill="1" applyBorder="1" applyAlignment="1">
      <alignment horizontal="center"/>
    </xf>
    <xf numFmtId="0" fontId="59" fillId="17" borderId="12" xfId="948" applyFont="1" applyFill="1" applyBorder="1" applyAlignment="1">
      <alignment horizontal="center"/>
    </xf>
    <xf numFmtId="0" fontId="59" fillId="17" borderId="12" xfId="948" applyFont="1" applyFill="1" applyBorder="1" applyAlignment="1">
      <alignment wrapText="1"/>
    </xf>
    <xf numFmtId="0" fontId="59" fillId="17" borderId="8" xfId="948" applyFont="1" applyFill="1" applyBorder="1" applyAlignment="1">
      <alignment wrapText="1"/>
    </xf>
    <xf numFmtId="0" fontId="55" fillId="0" borderId="11" xfId="949" applyFont="1" applyFill="1" applyBorder="1" applyAlignment="1" applyProtection="1">
      <alignment horizontal="left"/>
      <protection locked="0"/>
    </xf>
    <xf numFmtId="0" fontId="52" fillId="0" borderId="2" xfId="948" applyFont="1" applyFill="1" applyBorder="1" applyAlignment="1"/>
    <xf numFmtId="0" fontId="52" fillId="0" borderId="3" xfId="948" applyFont="1" applyFill="1" applyBorder="1" applyAlignment="1">
      <alignment wrapText="1"/>
    </xf>
    <xf numFmtId="0" fontId="52" fillId="0" borderId="4" xfId="948" applyFont="1" applyFill="1" applyBorder="1" applyAlignment="1">
      <alignment wrapText="1"/>
    </xf>
    <xf numFmtId="0" fontId="59" fillId="17" borderId="4" xfId="90" applyFont="1" applyFill="1" applyBorder="1" applyAlignment="1">
      <alignment horizontal="left"/>
    </xf>
    <xf numFmtId="0" fontId="72" fillId="17" borderId="11" xfId="949" applyFont="1" applyFill="1" applyBorder="1" applyAlignment="1" applyProtection="1">
      <protection locked="0"/>
    </xf>
    <xf numFmtId="169" fontId="72" fillId="17" borderId="11" xfId="283" applyNumberFormat="1" applyFont="1" applyFill="1" applyBorder="1" applyAlignment="1" applyProtection="1">
      <alignment horizontal="center"/>
      <protection locked="0"/>
    </xf>
    <xf numFmtId="169" fontId="72" fillId="17" borderId="11" xfId="283" applyNumberFormat="1" applyFont="1" applyFill="1" applyBorder="1" applyAlignment="1">
      <alignment horizontal="center"/>
    </xf>
    <xf numFmtId="0" fontId="72" fillId="17" borderId="11" xfId="948" applyFont="1" applyFill="1" applyBorder="1" applyAlignment="1">
      <alignment horizontal="center"/>
    </xf>
    <xf numFmtId="0" fontId="72" fillId="17" borderId="2" xfId="948" applyFont="1" applyFill="1" applyBorder="1" applyAlignment="1"/>
    <xf numFmtId="0" fontId="72" fillId="17" borderId="3" xfId="948" applyFont="1" applyFill="1" applyBorder="1" applyAlignment="1">
      <alignment wrapText="1"/>
    </xf>
    <xf numFmtId="0" fontId="72" fillId="17" borderId="4" xfId="948" applyFont="1" applyFill="1" applyBorder="1" applyAlignment="1">
      <alignment wrapText="1"/>
    </xf>
    <xf numFmtId="0" fontId="55" fillId="0" borderId="3" xfId="949" applyFont="1" applyFill="1" applyBorder="1" applyAlignment="1" applyProtection="1">
      <protection locked="0"/>
    </xf>
    <xf numFmtId="171" fontId="62" fillId="0" borderId="4" xfId="89" applyNumberFormat="1" applyFont="1" applyFill="1" applyBorder="1" applyAlignment="1" applyProtection="1">
      <alignment horizontal="center" wrapText="1"/>
    </xf>
    <xf numFmtId="0" fontId="52" fillId="0" borderId="3" xfId="948" applyFont="1" applyFill="1" applyBorder="1" applyAlignment="1"/>
    <xf numFmtId="0" fontId="55" fillId="0" borderId="12" xfId="949" applyFont="1" applyFill="1" applyBorder="1" applyAlignment="1" applyProtection="1">
      <protection locked="0"/>
    </xf>
    <xf numFmtId="0" fontId="55" fillId="0" borderId="12" xfId="90" applyFont="1" applyBorder="1" applyAlignment="1"/>
    <xf numFmtId="171" fontId="62" fillId="0" borderId="4" xfId="89" applyNumberFormat="1" applyFont="1" applyFill="1" applyBorder="1" applyAlignment="1" applyProtection="1">
      <alignment horizontal="left"/>
    </xf>
    <xf numFmtId="169" fontId="55" fillId="0" borderId="0" xfId="90" applyNumberFormat="1" applyFont="1" applyFill="1" applyAlignment="1" applyProtection="1">
      <alignment horizontal="center"/>
      <protection locked="0"/>
    </xf>
    <xf numFmtId="171" fontId="62" fillId="0" borderId="28" xfId="89" applyNumberFormat="1" applyFont="1" applyFill="1" applyBorder="1" applyAlignment="1" applyProtection="1">
      <alignment horizontal="center" wrapText="1"/>
    </xf>
    <xf numFmtId="171" fontId="52" fillId="0" borderId="3" xfId="948" applyNumberFormat="1" applyFont="1" applyFill="1" applyBorder="1" applyAlignment="1">
      <alignment wrapText="1"/>
    </xf>
    <xf numFmtId="171" fontId="52" fillId="0" borderId="4" xfId="948" applyNumberFormat="1" applyFont="1" applyFill="1" applyBorder="1" applyAlignment="1">
      <alignment wrapText="1"/>
    </xf>
    <xf numFmtId="0" fontId="52" fillId="0" borderId="3" xfId="948" applyFont="1" applyFill="1" applyBorder="1" applyAlignment="1">
      <alignment horizontal="center"/>
    </xf>
    <xf numFmtId="0" fontId="56" fillId="0" borderId="22" xfId="89" applyFont="1" applyFill="1" applyBorder="1" applyAlignment="1" applyProtection="1"/>
    <xf numFmtId="171" fontId="58" fillId="16" borderId="0" xfId="948" applyNumberFormat="1" applyFont="1" applyFill="1" applyBorder="1" applyAlignment="1">
      <alignment horizontal="center"/>
    </xf>
    <xf numFmtId="171" fontId="58" fillId="16" borderId="0" xfId="948" applyNumberFormat="1" applyFont="1" applyFill="1" applyBorder="1" applyAlignment="1">
      <alignment horizontal="left"/>
    </xf>
    <xf numFmtId="169" fontId="58" fillId="16" borderId="0" xfId="283" applyNumberFormat="1" applyFont="1" applyFill="1" applyBorder="1" applyAlignment="1">
      <alignment horizontal="center" wrapText="1"/>
    </xf>
    <xf numFmtId="171" fontId="59" fillId="16" borderId="0" xfId="948" applyNumberFormat="1" applyFont="1" applyFill="1" applyBorder="1" applyAlignment="1">
      <alignment horizontal="center"/>
    </xf>
    <xf numFmtId="0" fontId="75" fillId="16" borderId="0" xfId="948" applyFont="1" applyFill="1" applyBorder="1" applyAlignment="1">
      <alignment horizontal="left" wrapText="1"/>
    </xf>
    <xf numFmtId="49" fontId="58" fillId="16" borderId="0" xfId="90" applyNumberFormat="1" applyFont="1" applyFill="1" applyBorder="1" applyAlignment="1">
      <alignment horizontal="center"/>
    </xf>
    <xf numFmtId="49" fontId="58" fillId="16" borderId="0" xfId="90" applyNumberFormat="1" applyFont="1" applyFill="1" applyBorder="1" applyAlignment="1">
      <alignment horizontal="left"/>
    </xf>
    <xf numFmtId="0" fontId="53" fillId="16" borderId="0" xfId="948" applyFont="1" applyFill="1" applyBorder="1" applyAlignment="1"/>
    <xf numFmtId="0" fontId="58" fillId="0" borderId="0" xfId="948" applyFont="1" applyFill="1" applyBorder="1" applyAlignment="1"/>
    <xf numFmtId="171" fontId="55" fillId="0" borderId="4" xfId="90" applyNumberFormat="1" applyFont="1" applyBorder="1" applyAlignment="1">
      <alignment horizontal="center"/>
    </xf>
    <xf numFmtId="171" fontId="55" fillId="0" borderId="11" xfId="90" applyNumberFormat="1" applyFont="1" applyBorder="1" applyAlignment="1">
      <alignment horizontal="left"/>
    </xf>
    <xf numFmtId="0" fontId="58" fillId="16" borderId="0" xfId="90" applyFont="1" applyFill="1" applyBorder="1" applyAlignment="1">
      <alignment horizontal="right"/>
    </xf>
    <xf numFmtId="10" fontId="52" fillId="0" borderId="11" xfId="283" applyNumberFormat="1" applyFont="1" applyFill="1" applyBorder="1" applyAlignment="1">
      <alignment horizontal="center"/>
    </xf>
    <xf numFmtId="49" fontId="55" fillId="0" borderId="4" xfId="90" applyNumberFormat="1" applyFont="1" applyFill="1" applyBorder="1" applyAlignment="1" applyProtection="1">
      <alignment horizontal="center" vertical="center"/>
      <protection locked="0"/>
    </xf>
    <xf numFmtId="171" fontId="52" fillId="0" borderId="4" xfId="948" applyNumberFormat="1" applyFont="1" applyFill="1" applyBorder="1" applyAlignment="1">
      <alignment horizontal="center"/>
    </xf>
    <xf numFmtId="49" fontId="55" fillId="0" borderId="4" xfId="90" applyNumberFormat="1" applyFont="1" applyBorder="1" applyAlignment="1">
      <alignment horizontal="center"/>
    </xf>
    <xf numFmtId="0" fontId="55" fillId="0" borderId="0" xfId="90" applyFont="1" applyBorder="1" applyAlignment="1">
      <alignment vertical="center"/>
    </xf>
    <xf numFmtId="0" fontId="58" fillId="0" borderId="4" xfId="90" applyFont="1" applyFill="1" applyBorder="1" applyAlignment="1">
      <alignment horizontal="center"/>
    </xf>
    <xf numFmtId="169" fontId="58" fillId="0" borderId="11" xfId="283" applyNumberFormat="1" applyFont="1" applyFill="1" applyBorder="1" applyAlignment="1">
      <alignment horizontal="center"/>
    </xf>
    <xf numFmtId="0" fontId="53" fillId="0" borderId="11" xfId="948" applyFont="1" applyFill="1" applyBorder="1" applyAlignment="1">
      <alignment horizontal="left"/>
    </xf>
    <xf numFmtId="169" fontId="52" fillId="0" borderId="0" xfId="283" applyNumberFormat="1" applyFont="1" applyFill="1" applyBorder="1" applyAlignment="1">
      <alignment horizontal="center" wrapText="1"/>
    </xf>
    <xf numFmtId="6" fontId="52" fillId="0" borderId="11" xfId="283" applyNumberFormat="1" applyFont="1" applyFill="1" applyBorder="1" applyAlignment="1">
      <alignment horizontal="center" wrapText="1"/>
    </xf>
    <xf numFmtId="0" fontId="53" fillId="17" borderId="0" xfId="948" applyFont="1" applyFill="1" applyBorder="1" applyAlignment="1"/>
    <xf numFmtId="49" fontId="55" fillId="0" borderId="4" xfId="90" applyNumberFormat="1" applyFont="1" applyFill="1" applyBorder="1" applyAlignment="1">
      <alignment horizontal="center"/>
    </xf>
    <xf numFmtId="49" fontId="55" fillId="0" borderId="11" xfId="90" applyNumberFormat="1" applyFont="1" applyFill="1" applyBorder="1" applyAlignment="1">
      <alignment horizontal="left"/>
    </xf>
    <xf numFmtId="0" fontId="55" fillId="0" borderId="12" xfId="90" applyFont="1" applyFill="1" applyBorder="1" applyAlignment="1">
      <alignment horizontal="left"/>
    </xf>
    <xf numFmtId="169" fontId="55" fillId="0" borderId="3" xfId="283" applyNumberFormat="1" applyFont="1" applyFill="1" applyBorder="1" applyAlignment="1">
      <alignment horizontal="center"/>
    </xf>
    <xf numFmtId="0" fontId="75" fillId="0" borderId="3" xfId="948" applyFont="1" applyFill="1" applyBorder="1" applyAlignment="1"/>
    <xf numFmtId="0" fontId="58" fillId="0" borderId="3" xfId="948" applyFont="1" applyFill="1" applyBorder="1" applyAlignment="1"/>
    <xf numFmtId="6" fontId="52" fillId="0" borderId="13" xfId="283" applyNumberFormat="1" applyFont="1" applyFill="1" applyBorder="1" applyAlignment="1">
      <alignment horizontal="center"/>
    </xf>
    <xf numFmtId="0" fontId="52" fillId="0" borderId="13" xfId="948" applyFont="1" applyFill="1" applyBorder="1" applyAlignment="1">
      <alignment horizontal="left"/>
    </xf>
    <xf numFmtId="6" fontId="55" fillId="0" borderId="3" xfId="283" applyNumberFormat="1" applyFont="1" applyFill="1" applyBorder="1" applyAlignment="1">
      <alignment horizontal="center"/>
    </xf>
    <xf numFmtId="0" fontId="52" fillId="0" borderId="11" xfId="950" applyFont="1" applyFill="1" applyBorder="1" applyAlignment="1">
      <alignment horizontal="left"/>
    </xf>
    <xf numFmtId="0" fontId="55" fillId="0" borderId="13" xfId="90" applyFont="1" applyFill="1" applyBorder="1" applyAlignment="1">
      <alignment horizontal="left"/>
    </xf>
    <xf numFmtId="0" fontId="55" fillId="0" borderId="3" xfId="90" applyFont="1" applyFill="1" applyBorder="1" applyAlignment="1">
      <alignment horizontal="left"/>
    </xf>
    <xf numFmtId="0" fontId="72" fillId="17" borderId="8" xfId="950" applyFont="1" applyFill="1" applyBorder="1" applyAlignment="1">
      <alignment horizontal="center"/>
    </xf>
    <xf numFmtId="0" fontId="72" fillId="17" borderId="1" xfId="950" applyFont="1" applyFill="1" applyBorder="1" applyAlignment="1">
      <alignment horizontal="left"/>
    </xf>
    <xf numFmtId="169" fontId="72" fillId="17" borderId="1" xfId="283" applyNumberFormat="1" applyFont="1" applyFill="1" applyBorder="1" applyAlignment="1">
      <alignment horizontal="center"/>
    </xf>
    <xf numFmtId="0" fontId="72" fillId="17" borderId="1" xfId="948" applyFont="1" applyFill="1" applyBorder="1" applyAlignment="1">
      <alignment horizontal="center"/>
    </xf>
    <xf numFmtId="0" fontId="72" fillId="17" borderId="0" xfId="948" applyFont="1" applyFill="1" applyBorder="1" applyAlignment="1">
      <alignment horizontal="left"/>
    </xf>
    <xf numFmtId="0" fontId="55" fillId="0" borderId="7" xfId="950" applyFont="1" applyFill="1" applyBorder="1" applyAlignment="1">
      <alignment horizontal="center"/>
    </xf>
    <xf numFmtId="0" fontId="62" fillId="0" borderId="9" xfId="950" applyFont="1" applyFill="1" applyBorder="1" applyAlignment="1">
      <alignment horizontal="center"/>
    </xf>
    <xf numFmtId="0" fontId="55" fillId="0" borderId="9" xfId="948" applyFont="1" applyFill="1" applyBorder="1" applyAlignment="1">
      <alignment horizontal="center"/>
    </xf>
    <xf numFmtId="0" fontId="55" fillId="0" borderId="4" xfId="704" applyFont="1" applyFill="1" applyBorder="1" applyAlignment="1">
      <alignment horizontal="center"/>
    </xf>
    <xf numFmtId="0" fontId="66" fillId="0" borderId="11" xfId="90" applyFont="1" applyBorder="1" applyAlignment="1"/>
    <xf numFmtId="0" fontId="55" fillId="0" borderId="11" xfId="90" applyFont="1" applyFill="1" applyBorder="1" applyAlignment="1" applyProtection="1">
      <alignment wrapText="1"/>
      <protection locked="0"/>
    </xf>
    <xf numFmtId="0" fontId="55" fillId="0" borderId="8" xfId="950" applyFont="1" applyFill="1" applyBorder="1" applyAlignment="1">
      <alignment horizontal="center"/>
    </xf>
    <xf numFmtId="0" fontId="62" fillId="0" borderId="1" xfId="950" applyFont="1" applyFill="1" applyBorder="1" applyAlignment="1">
      <alignment horizontal="center"/>
    </xf>
    <xf numFmtId="0" fontId="55" fillId="0" borderId="3" xfId="948" applyFont="1" applyFill="1" applyBorder="1" applyAlignment="1">
      <alignment horizontal="left" wrapText="1"/>
    </xf>
    <xf numFmtId="0" fontId="55" fillId="0" borderId="4" xfId="948" applyFont="1" applyFill="1" applyBorder="1" applyAlignment="1">
      <alignment horizontal="left" wrapText="1"/>
    </xf>
    <xf numFmtId="5" fontId="52" fillId="0" borderId="11" xfId="283" applyNumberFormat="1" applyFont="1" applyFill="1" applyBorder="1" applyAlignment="1">
      <alignment horizontal="center"/>
    </xf>
    <xf numFmtId="5" fontId="55" fillId="0" borderId="11" xfId="283" applyNumberFormat="1" applyFont="1" applyFill="1" applyBorder="1" applyAlignment="1">
      <alignment horizontal="center"/>
    </xf>
    <xf numFmtId="169" fontId="53" fillId="0" borderId="1" xfId="283" applyNumberFormat="1" applyFont="1" applyFill="1" applyBorder="1" applyAlignment="1">
      <alignment horizontal="center" wrapText="1"/>
    </xf>
    <xf numFmtId="0" fontId="59" fillId="17" borderId="4" xfId="950" applyFont="1" applyFill="1" applyBorder="1" applyAlignment="1">
      <alignment horizontal="center"/>
    </xf>
    <xf numFmtId="6" fontId="72" fillId="17" borderId="11" xfId="283" applyNumberFormat="1" applyFont="1" applyFill="1" applyBorder="1" applyAlignment="1">
      <alignment horizontal="center"/>
    </xf>
    <xf numFmtId="0" fontId="72" fillId="17" borderId="11" xfId="948" applyFont="1" applyFill="1" applyBorder="1" applyAlignment="1">
      <alignment horizontal="left"/>
    </xf>
    <xf numFmtId="0" fontId="72" fillId="17" borderId="11" xfId="948" applyFont="1" applyFill="1" applyBorder="1" applyAlignment="1"/>
    <xf numFmtId="0" fontId="53" fillId="0" borderId="11" xfId="950" applyFont="1" applyFill="1" applyBorder="1" applyAlignment="1">
      <alignment horizontal="center"/>
    </xf>
    <xf numFmtId="169" fontId="55" fillId="0" borderId="11" xfId="705" applyNumberFormat="1" applyFont="1" applyFill="1" applyBorder="1" applyAlignment="1" applyProtection="1">
      <alignment horizontal="center"/>
      <protection locked="0"/>
    </xf>
    <xf numFmtId="0" fontId="56" fillId="0" borderId="11" xfId="89" applyFont="1" applyBorder="1" applyAlignment="1" applyProtection="1">
      <alignment horizontal="center"/>
    </xf>
    <xf numFmtId="0" fontId="56" fillId="0" borderId="0" xfId="89" applyFont="1" applyBorder="1" applyAlignment="1" applyProtection="1">
      <alignment horizontal="center"/>
    </xf>
    <xf numFmtId="169" fontId="52" fillId="0" borderId="0" xfId="283" applyNumberFormat="1" applyFont="1" applyFill="1" applyBorder="1" applyAlignment="1"/>
    <xf numFmtId="49" fontId="13" fillId="3" borderId="0" xfId="709" applyNumberFormat="1" applyFont="1" applyFill="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0" xfId="0" applyAlignment="1">
      <alignment horizontal="center"/>
    </xf>
    <xf numFmtId="0" fontId="12" fillId="5" borderId="5" xfId="709" applyFont="1" applyFill="1" applyBorder="1" applyAlignment="1">
      <alignment horizontal="center" vertical="center"/>
    </xf>
    <xf numFmtId="0" fontId="12" fillId="5" borderId="0" xfId="709" applyFont="1" applyFill="1" applyBorder="1" applyAlignment="1">
      <alignment horizontal="center" vertical="center"/>
    </xf>
    <xf numFmtId="0" fontId="12" fillId="5" borderId="7" xfId="709" applyFont="1" applyFill="1" applyBorder="1" applyAlignment="1">
      <alignment horizontal="center" vertical="center"/>
    </xf>
    <xf numFmtId="49" fontId="13" fillId="3" borderId="5" xfId="709" applyNumberFormat="1" applyFont="1" applyFill="1" applyBorder="1" applyAlignment="1">
      <alignment horizontal="center" vertical="center" wrapText="1"/>
    </xf>
    <xf numFmtId="49" fontId="13" fillId="3" borderId="0" xfId="709" applyNumberFormat="1" applyFont="1" applyFill="1" applyBorder="1" applyAlignment="1">
      <alignment horizontal="center" vertical="center" wrapText="1"/>
    </xf>
    <xf numFmtId="49" fontId="13" fillId="3" borderId="7" xfId="709" applyNumberFormat="1" applyFont="1" applyFill="1" applyBorder="1" applyAlignment="1">
      <alignment horizontal="center" vertical="center" wrapText="1"/>
    </xf>
    <xf numFmtId="49" fontId="12" fillId="5" borderId="5" xfId="709" applyNumberFormat="1" applyFont="1" applyFill="1" applyBorder="1" applyAlignment="1">
      <alignment horizontal="center" vertical="center"/>
    </xf>
    <xf numFmtId="49" fontId="12" fillId="5" borderId="0" xfId="709" applyNumberFormat="1" applyFont="1" applyFill="1" applyBorder="1" applyAlignment="1">
      <alignment horizontal="center" vertical="center"/>
    </xf>
    <xf numFmtId="49" fontId="12" fillId="5" borderId="7" xfId="709" applyNumberFormat="1" applyFont="1" applyFill="1" applyBorder="1" applyAlignment="1">
      <alignment horizontal="center" vertical="center"/>
    </xf>
    <xf numFmtId="49" fontId="13" fillId="3" borderId="2" xfId="709" applyNumberFormat="1" applyFont="1" applyFill="1" applyBorder="1" applyAlignment="1">
      <alignment horizontal="center" vertical="center" wrapText="1"/>
    </xf>
    <xf numFmtId="49" fontId="13" fillId="3" borderId="3" xfId="709" applyNumberFormat="1" applyFont="1" applyFill="1" applyBorder="1" applyAlignment="1">
      <alignment horizontal="center" vertical="center" wrapText="1"/>
    </xf>
    <xf numFmtId="49" fontId="13" fillId="3" borderId="4" xfId="709" applyNumberFormat="1" applyFont="1" applyFill="1" applyBorder="1" applyAlignment="1">
      <alignment horizontal="center" vertical="center" wrapText="1"/>
    </xf>
    <xf numFmtId="49" fontId="12" fillId="5" borderId="9" xfId="709" applyNumberFormat="1" applyFont="1" applyFill="1" applyBorder="1" applyAlignment="1">
      <alignment horizontal="center" vertical="center"/>
    </xf>
    <xf numFmtId="0" fontId="55" fillId="0" borderId="29" xfId="948" applyFont="1" applyFill="1" applyBorder="1" applyAlignment="1">
      <alignment horizontal="left" vertical="top" wrapText="1"/>
    </xf>
    <xf numFmtId="0" fontId="55" fillId="0" borderId="30" xfId="948" applyFont="1" applyFill="1" applyBorder="1" applyAlignment="1">
      <alignment horizontal="left" vertical="top" wrapText="1"/>
    </xf>
    <xf numFmtId="0" fontId="55" fillId="0" borderId="28" xfId="948" applyFont="1" applyFill="1" applyBorder="1" applyAlignment="1">
      <alignment horizontal="left" vertical="top" wrapText="1"/>
    </xf>
    <xf numFmtId="0" fontId="55" fillId="0" borderId="5" xfId="948" applyFont="1" applyFill="1" applyBorder="1" applyAlignment="1">
      <alignment horizontal="left" vertical="top" wrapText="1"/>
    </xf>
    <xf numFmtId="0" fontId="55" fillId="0" borderId="0" xfId="948" applyFont="1" applyFill="1" applyBorder="1" applyAlignment="1">
      <alignment horizontal="left" vertical="top" wrapText="1"/>
    </xf>
    <xf numFmtId="0" fontId="55" fillId="0" borderId="7" xfId="948" applyFont="1" applyFill="1" applyBorder="1" applyAlignment="1">
      <alignment horizontal="left" vertical="top" wrapText="1"/>
    </xf>
    <xf numFmtId="0" fontId="55" fillId="0" borderId="6" xfId="948" applyFont="1" applyFill="1" applyBorder="1" applyAlignment="1">
      <alignment horizontal="left" vertical="top" wrapText="1"/>
    </xf>
    <xf numFmtId="0" fontId="55" fillId="0" borderId="12" xfId="948" applyFont="1" applyFill="1" applyBorder="1" applyAlignment="1">
      <alignment horizontal="left" vertical="top" wrapText="1"/>
    </xf>
    <xf numFmtId="0" fontId="55" fillId="0" borderId="8" xfId="948" applyFont="1" applyFill="1" applyBorder="1" applyAlignment="1">
      <alignment horizontal="left" vertical="top" wrapText="1"/>
    </xf>
    <xf numFmtId="0" fontId="52" fillId="0" borderId="29" xfId="948" applyFont="1" applyFill="1" applyBorder="1" applyAlignment="1">
      <alignment horizontal="left" vertical="top" wrapText="1"/>
    </xf>
    <xf numFmtId="0" fontId="52" fillId="0" borderId="30" xfId="948" applyFont="1" applyFill="1" applyBorder="1" applyAlignment="1">
      <alignment horizontal="left" vertical="top" wrapText="1"/>
    </xf>
    <xf numFmtId="0" fontId="52" fillId="0" borderId="28" xfId="948" applyFont="1" applyFill="1" applyBorder="1" applyAlignment="1">
      <alignment horizontal="left" vertical="top" wrapText="1"/>
    </xf>
    <xf numFmtId="0" fontId="52" fillId="0" borderId="5" xfId="948" applyFont="1" applyFill="1" applyBorder="1" applyAlignment="1">
      <alignment horizontal="left" vertical="top" wrapText="1"/>
    </xf>
    <xf numFmtId="0" fontId="52" fillId="0" borderId="0" xfId="948" applyFont="1" applyFill="1" applyBorder="1" applyAlignment="1">
      <alignment horizontal="left" vertical="top" wrapText="1"/>
    </xf>
    <xf numFmtId="0" fontId="52" fillId="0" borderId="7" xfId="948" applyFont="1" applyFill="1" applyBorder="1" applyAlignment="1">
      <alignment horizontal="left" vertical="top" wrapText="1"/>
    </xf>
    <xf numFmtId="0" fontId="52" fillId="0" borderId="6" xfId="948" applyFont="1" applyFill="1" applyBorder="1" applyAlignment="1">
      <alignment horizontal="left" vertical="top" wrapText="1"/>
    </xf>
    <xf numFmtId="0" fontId="52" fillId="0" borderId="12" xfId="948" applyFont="1" applyFill="1" applyBorder="1" applyAlignment="1">
      <alignment horizontal="left" vertical="top" wrapText="1"/>
    </xf>
    <xf numFmtId="0" fontId="52" fillId="0" borderId="8" xfId="948" applyFont="1" applyFill="1" applyBorder="1" applyAlignment="1">
      <alignment horizontal="left" vertical="top" wrapText="1"/>
    </xf>
    <xf numFmtId="171" fontId="52" fillId="0" borderId="2" xfId="948" applyNumberFormat="1" applyFont="1" applyFill="1" applyBorder="1" applyAlignment="1">
      <alignment horizontal="left" wrapText="1"/>
    </xf>
    <xf numFmtId="171" fontId="52" fillId="0" borderId="3" xfId="948" applyNumberFormat="1" applyFont="1" applyFill="1" applyBorder="1" applyAlignment="1">
      <alignment horizontal="left" wrapText="1"/>
    </xf>
    <xf numFmtId="171" fontId="52" fillId="0" borderId="4" xfId="948" applyNumberFormat="1" applyFont="1" applyFill="1" applyBorder="1" applyAlignment="1">
      <alignment horizontal="left" wrapText="1"/>
    </xf>
    <xf numFmtId="0" fontId="52" fillId="0" borderId="2" xfId="948" applyFont="1" applyFill="1" applyBorder="1" applyAlignment="1">
      <alignment horizontal="left" wrapText="1"/>
    </xf>
    <xf numFmtId="0" fontId="52" fillId="0" borderId="3" xfId="948" applyFont="1" applyFill="1" applyBorder="1" applyAlignment="1">
      <alignment horizontal="left" wrapText="1"/>
    </xf>
    <xf numFmtId="0" fontId="52" fillId="0" borderId="4" xfId="948" applyFont="1" applyFill="1" applyBorder="1" applyAlignment="1">
      <alignment horizontal="left" wrapText="1"/>
    </xf>
    <xf numFmtId="171" fontId="52" fillId="0" borderId="11" xfId="948" applyNumberFormat="1" applyFont="1" applyFill="1" applyBorder="1" applyAlignment="1">
      <alignment horizontal="left" wrapText="1"/>
    </xf>
    <xf numFmtId="171" fontId="52" fillId="0" borderId="2" xfId="948" applyNumberFormat="1" applyFont="1" applyFill="1" applyBorder="1" applyAlignment="1">
      <alignment horizontal="left"/>
    </xf>
    <xf numFmtId="171" fontId="52" fillId="0" borderId="3" xfId="948" applyNumberFormat="1" applyFont="1" applyFill="1" applyBorder="1" applyAlignment="1">
      <alignment horizontal="left"/>
    </xf>
    <xf numFmtId="171" fontId="52" fillId="0" borderId="34" xfId="948" applyNumberFormat="1" applyFont="1" applyFill="1" applyBorder="1" applyAlignment="1">
      <alignment horizontal="left"/>
    </xf>
    <xf numFmtId="0" fontId="55" fillId="0" borderId="2" xfId="90" applyFont="1" applyBorder="1" applyAlignment="1">
      <alignment horizontal="left"/>
    </xf>
    <xf numFmtId="0" fontId="55" fillId="0" borderId="3" xfId="90" applyFont="1" applyBorder="1" applyAlignment="1">
      <alignment horizontal="left"/>
    </xf>
    <xf numFmtId="0" fontId="55" fillId="0" borderId="4" xfId="90" applyFont="1" applyBorder="1" applyAlignment="1">
      <alignment horizontal="left"/>
    </xf>
    <xf numFmtId="0" fontId="52" fillId="0" borderId="2" xfId="948" applyFont="1" applyFill="1" applyBorder="1" applyAlignment="1">
      <alignment horizontal="left"/>
    </xf>
    <xf numFmtId="0" fontId="52" fillId="0" borderId="3" xfId="948" applyFont="1" applyFill="1" applyBorder="1" applyAlignment="1">
      <alignment horizontal="left"/>
    </xf>
    <xf numFmtId="0" fontId="52" fillId="0" borderId="4" xfId="948" applyFont="1" applyFill="1" applyBorder="1" applyAlignment="1">
      <alignment horizontal="left"/>
    </xf>
    <xf numFmtId="171" fontId="52" fillId="0" borderId="11" xfId="948" applyNumberFormat="1" applyFont="1" applyFill="1" applyBorder="1" applyAlignment="1">
      <alignment horizontal="left"/>
    </xf>
    <xf numFmtId="0" fontId="52" fillId="0" borderId="11" xfId="948" applyFont="1" applyFill="1" applyBorder="1" applyAlignment="1">
      <alignment horizontal="left" wrapText="1"/>
    </xf>
    <xf numFmtId="49" fontId="55" fillId="0" borderId="11" xfId="949" applyNumberFormat="1" applyFont="1" applyFill="1" applyBorder="1" applyAlignment="1" applyProtection="1">
      <alignment horizontal="left" wrapText="1"/>
      <protection locked="0"/>
    </xf>
    <xf numFmtId="0" fontId="52" fillId="0" borderId="6" xfId="948" applyFont="1" applyFill="1" applyBorder="1" applyAlignment="1">
      <alignment horizontal="left"/>
    </xf>
    <xf numFmtId="0" fontId="52" fillId="0" borderId="12" xfId="948" applyFont="1" applyFill="1" applyBorder="1" applyAlignment="1">
      <alignment horizontal="left"/>
    </xf>
    <xf numFmtId="0" fontId="52" fillId="0" borderId="8" xfId="948" applyFont="1" applyFill="1" applyBorder="1" applyAlignment="1">
      <alignment horizontal="left"/>
    </xf>
    <xf numFmtId="0" fontId="55" fillId="0" borderId="2" xfId="948" applyFont="1" applyFill="1" applyBorder="1" applyAlignment="1">
      <alignment horizontal="left" wrapText="1"/>
    </xf>
    <xf numFmtId="0" fontId="55" fillId="0" borderId="3" xfId="948" applyFont="1" applyFill="1" applyBorder="1" applyAlignment="1">
      <alignment horizontal="left" wrapText="1"/>
    </xf>
    <xf numFmtId="0" fontId="55" fillId="0" borderId="4" xfId="948" applyFont="1" applyFill="1" applyBorder="1" applyAlignment="1">
      <alignment horizontal="left" wrapText="1"/>
    </xf>
    <xf numFmtId="0" fontId="55" fillId="0" borderId="11" xfId="948" applyFont="1" applyFill="1" applyBorder="1" applyAlignment="1">
      <alignment horizontal="left" wrapText="1"/>
    </xf>
    <xf numFmtId="49" fontId="55" fillId="0" borderId="5" xfId="949" applyNumberFormat="1" applyFont="1" applyFill="1" applyBorder="1" applyAlignment="1" applyProtection="1">
      <alignment horizontal="left" wrapText="1"/>
      <protection locked="0"/>
    </xf>
    <xf numFmtId="49" fontId="55" fillId="0" borderId="0" xfId="949" applyNumberFormat="1" applyFont="1" applyFill="1" applyBorder="1" applyAlignment="1" applyProtection="1">
      <alignment horizontal="left" wrapText="1"/>
      <protection locked="0"/>
    </xf>
    <xf numFmtId="49" fontId="55" fillId="0" borderId="7" xfId="949" applyNumberFormat="1" applyFont="1" applyFill="1" applyBorder="1" applyAlignment="1" applyProtection="1">
      <alignment horizontal="left" wrapText="1"/>
      <protection locked="0"/>
    </xf>
    <xf numFmtId="49" fontId="55" fillId="0" borderId="6" xfId="949" applyNumberFormat="1" applyFont="1" applyFill="1" applyBorder="1" applyAlignment="1" applyProtection="1">
      <alignment horizontal="left" wrapText="1"/>
      <protection locked="0"/>
    </xf>
    <xf numFmtId="49" fontId="55" fillId="0" borderId="12" xfId="949" applyNumberFormat="1" applyFont="1" applyFill="1" applyBorder="1" applyAlignment="1" applyProtection="1">
      <alignment horizontal="left" wrapText="1"/>
      <protection locked="0"/>
    </xf>
    <xf numFmtId="49" fontId="55" fillId="0" borderId="8" xfId="949" applyNumberFormat="1" applyFont="1" applyFill="1" applyBorder="1" applyAlignment="1" applyProtection="1">
      <alignment horizontal="left" wrapText="1"/>
      <protection locked="0"/>
    </xf>
    <xf numFmtId="0" fontId="55" fillId="0" borderId="2" xfId="948" applyFont="1" applyFill="1" applyBorder="1" applyAlignment="1">
      <alignment horizontal="left"/>
    </xf>
    <xf numFmtId="0" fontId="55" fillId="0" borderId="3" xfId="948" applyFont="1" applyFill="1" applyBorder="1" applyAlignment="1">
      <alignment horizontal="left"/>
    </xf>
    <xf numFmtId="0" fontId="55" fillId="0" borderId="4" xfId="948" applyFont="1" applyFill="1" applyBorder="1" applyAlignment="1">
      <alignment horizontal="left"/>
    </xf>
    <xf numFmtId="0" fontId="55" fillId="0" borderId="29" xfId="90" applyFont="1" applyBorder="1" applyAlignment="1">
      <alignment horizontal="left" wrapText="1"/>
    </xf>
    <xf numFmtId="0" fontId="55" fillId="0" borderId="30" xfId="90" applyFont="1" applyBorder="1" applyAlignment="1">
      <alignment horizontal="left" wrapText="1"/>
    </xf>
    <xf numFmtId="0" fontId="55" fillId="0" borderId="44" xfId="90" applyFont="1" applyBorder="1" applyAlignment="1">
      <alignment horizontal="left" wrapText="1"/>
    </xf>
    <xf numFmtId="0" fontId="55" fillId="0" borderId="5" xfId="90" applyFont="1" applyBorder="1" applyAlignment="1">
      <alignment horizontal="left" wrapText="1"/>
    </xf>
    <xf numFmtId="0" fontId="55" fillId="0" borderId="0" xfId="90" applyFont="1" applyBorder="1" applyAlignment="1">
      <alignment horizontal="left" wrapText="1"/>
    </xf>
    <xf numFmtId="0" fontId="55" fillId="0" borderId="43" xfId="90" applyFont="1" applyBorder="1" applyAlignment="1">
      <alignment horizontal="left" wrapText="1"/>
    </xf>
    <xf numFmtId="0" fontId="55" fillId="0" borderId="6" xfId="90" applyFont="1" applyBorder="1" applyAlignment="1">
      <alignment horizontal="left" wrapText="1"/>
    </xf>
    <xf numFmtId="0" fontId="55" fillId="0" borderId="12" xfId="90" applyFont="1" applyBorder="1" applyAlignment="1">
      <alignment horizontal="left" wrapText="1"/>
    </xf>
    <xf numFmtId="0" fontId="55" fillId="0" borderId="45" xfId="90" applyFont="1" applyBorder="1" applyAlignment="1">
      <alignment horizontal="left" wrapText="1"/>
    </xf>
    <xf numFmtId="49" fontId="55" fillId="0" borderId="29" xfId="90" applyNumberFormat="1" applyFont="1" applyFill="1" applyBorder="1" applyAlignment="1" applyProtection="1">
      <alignment horizontal="left" wrapText="1"/>
      <protection locked="0"/>
    </xf>
    <xf numFmtId="49" fontId="55" fillId="0" borderId="30" xfId="90" applyNumberFormat="1" applyFont="1" applyFill="1" applyBorder="1" applyAlignment="1" applyProtection="1">
      <alignment horizontal="left" wrapText="1"/>
      <protection locked="0"/>
    </xf>
    <xf numFmtId="49" fontId="55" fillId="0" borderId="44" xfId="90" applyNumberFormat="1" applyFont="1" applyFill="1" applyBorder="1" applyAlignment="1" applyProtection="1">
      <alignment horizontal="left" wrapText="1"/>
      <protection locked="0"/>
    </xf>
    <xf numFmtId="49" fontId="55" fillId="0" borderId="5" xfId="90" applyNumberFormat="1" applyFont="1" applyFill="1" applyBorder="1" applyAlignment="1" applyProtection="1">
      <alignment horizontal="left" wrapText="1"/>
      <protection locked="0"/>
    </xf>
    <xf numFmtId="49" fontId="55" fillId="0" borderId="0" xfId="90" applyNumberFormat="1" applyFont="1" applyFill="1" applyBorder="1" applyAlignment="1" applyProtection="1">
      <alignment horizontal="left" wrapText="1"/>
      <protection locked="0"/>
    </xf>
    <xf numFmtId="49" fontId="55" fillId="0" borderId="43" xfId="90" applyNumberFormat="1" applyFont="1" applyFill="1" applyBorder="1" applyAlignment="1" applyProtection="1">
      <alignment horizontal="left" wrapText="1"/>
      <protection locked="0"/>
    </xf>
    <xf numFmtId="49" fontId="55" fillId="0" borderId="6" xfId="90" applyNumberFormat="1" applyFont="1" applyFill="1" applyBorder="1" applyAlignment="1" applyProtection="1">
      <alignment horizontal="left" wrapText="1"/>
      <protection locked="0"/>
    </xf>
    <xf numFmtId="49" fontId="55" fillId="0" borderId="12" xfId="90" applyNumberFormat="1" applyFont="1" applyFill="1" applyBorder="1" applyAlignment="1" applyProtection="1">
      <alignment horizontal="left" wrapText="1"/>
      <protection locked="0"/>
    </xf>
    <xf numFmtId="49" fontId="55" fillId="0" borderId="45" xfId="90" applyNumberFormat="1" applyFont="1" applyFill="1" applyBorder="1" applyAlignment="1" applyProtection="1">
      <alignment horizontal="left" wrapText="1"/>
      <protection locked="0"/>
    </xf>
    <xf numFmtId="49" fontId="55" fillId="0" borderId="29" xfId="90" applyNumberFormat="1" applyFont="1" applyFill="1" applyBorder="1" applyAlignment="1" applyProtection="1">
      <alignment horizontal="left"/>
      <protection locked="0"/>
    </xf>
    <xf numFmtId="49" fontId="55" fillId="0" borderId="30" xfId="90" applyNumberFormat="1" applyFont="1" applyFill="1" applyBorder="1" applyAlignment="1" applyProtection="1">
      <alignment horizontal="left"/>
      <protection locked="0"/>
    </xf>
    <xf numFmtId="49" fontId="55" fillId="0" borderId="44" xfId="90" applyNumberFormat="1" applyFont="1" applyFill="1" applyBorder="1" applyAlignment="1" applyProtection="1">
      <alignment horizontal="left"/>
      <protection locked="0"/>
    </xf>
    <xf numFmtId="49" fontId="55" fillId="0" borderId="5" xfId="90" applyNumberFormat="1" applyFont="1" applyFill="1" applyBorder="1" applyAlignment="1" applyProtection="1">
      <alignment horizontal="left"/>
      <protection locked="0"/>
    </xf>
    <xf numFmtId="49" fontId="55" fillId="0" borderId="0" xfId="90" applyNumberFormat="1" applyFont="1" applyFill="1" applyBorder="1" applyAlignment="1" applyProtection="1">
      <alignment horizontal="left"/>
      <protection locked="0"/>
    </xf>
    <xf numFmtId="49" fontId="55" fillId="0" borderId="43" xfId="90" applyNumberFormat="1" applyFont="1" applyFill="1" applyBorder="1" applyAlignment="1" applyProtection="1">
      <alignment horizontal="left"/>
      <protection locked="0"/>
    </xf>
    <xf numFmtId="49" fontId="55" fillId="0" borderId="6" xfId="90" applyNumberFormat="1" applyFont="1" applyFill="1" applyBorder="1" applyAlignment="1" applyProtection="1">
      <alignment horizontal="left"/>
      <protection locked="0"/>
    </xf>
    <xf numFmtId="49" fontId="55" fillId="0" borderId="12" xfId="90" applyNumberFormat="1" applyFont="1" applyFill="1" applyBorder="1" applyAlignment="1" applyProtection="1">
      <alignment horizontal="left"/>
      <protection locked="0"/>
    </xf>
    <xf numFmtId="49" fontId="55" fillId="0" borderId="45" xfId="90" applyNumberFormat="1" applyFont="1" applyFill="1" applyBorder="1" applyAlignment="1" applyProtection="1">
      <alignment horizontal="left"/>
      <protection locked="0"/>
    </xf>
    <xf numFmtId="0" fontId="66" fillId="0" borderId="29" xfId="90" applyFont="1" applyBorder="1" applyAlignment="1">
      <alignment horizontal="left"/>
    </xf>
    <xf numFmtId="0" fontId="66" fillId="0" borderId="30" xfId="90" applyFont="1" applyBorder="1" applyAlignment="1">
      <alignment horizontal="left"/>
    </xf>
    <xf numFmtId="0" fontId="66" fillId="0" borderId="28" xfId="90" applyFont="1" applyBorder="1" applyAlignment="1">
      <alignment horizontal="left"/>
    </xf>
    <xf numFmtId="0" fontId="66" fillId="0" borderId="5" xfId="90" applyFont="1" applyBorder="1" applyAlignment="1">
      <alignment horizontal="left"/>
    </xf>
    <xf numFmtId="0" fontId="66" fillId="0" borderId="0" xfId="90" applyFont="1" applyBorder="1" applyAlignment="1">
      <alignment horizontal="left"/>
    </xf>
    <xf numFmtId="0" fontId="66" fillId="0" borderId="7" xfId="90" applyFont="1" applyBorder="1" applyAlignment="1">
      <alignment horizontal="left"/>
    </xf>
    <xf numFmtId="0" fontId="66" fillId="0" borderId="6" xfId="90" applyFont="1" applyBorder="1" applyAlignment="1">
      <alignment horizontal="left"/>
    </xf>
    <xf numFmtId="0" fontId="66" fillId="0" borderId="12" xfId="90" applyFont="1" applyBorder="1" applyAlignment="1">
      <alignment horizontal="left"/>
    </xf>
    <xf numFmtId="0" fontId="66" fillId="0" borderId="8" xfId="90" applyFont="1" applyBorder="1" applyAlignment="1">
      <alignment horizontal="left"/>
    </xf>
    <xf numFmtId="0" fontId="55" fillId="0" borderId="29" xfId="90" applyFont="1" applyBorder="1" applyAlignment="1">
      <alignment horizontal="left"/>
    </xf>
    <xf numFmtId="0" fontId="55" fillId="0" borderId="30" xfId="90" applyFont="1" applyBorder="1" applyAlignment="1">
      <alignment horizontal="left"/>
    </xf>
    <xf numFmtId="0" fontId="55" fillId="0" borderId="28" xfId="90" applyFont="1" applyBorder="1" applyAlignment="1">
      <alignment horizontal="left"/>
    </xf>
    <xf numFmtId="0" fontId="55" fillId="0" borderId="5" xfId="90" applyFont="1" applyBorder="1" applyAlignment="1">
      <alignment horizontal="left"/>
    </xf>
    <xf numFmtId="0" fontId="55" fillId="0" borderId="0" xfId="90" applyFont="1" applyBorder="1" applyAlignment="1">
      <alignment horizontal="left"/>
    </xf>
    <xf numFmtId="0" fontId="55" fillId="0" borderId="7" xfId="90" applyFont="1" applyBorder="1" applyAlignment="1">
      <alignment horizontal="left"/>
    </xf>
    <xf numFmtId="0" fontId="55" fillId="0" borderId="6" xfId="90" applyFont="1" applyBorder="1" applyAlignment="1">
      <alignment horizontal="left"/>
    </xf>
    <xf numFmtId="0" fontId="55" fillId="0" borderId="12" xfId="90" applyFont="1" applyBorder="1" applyAlignment="1">
      <alignment horizontal="left"/>
    </xf>
    <xf numFmtId="0" fontId="55" fillId="0" borderId="8" xfId="90" applyFont="1" applyBorder="1" applyAlignment="1">
      <alignment horizontal="left"/>
    </xf>
    <xf numFmtId="0" fontId="52" fillId="0" borderId="46" xfId="948" applyFont="1" applyFill="1" applyBorder="1" applyAlignment="1">
      <alignment horizontal="left" wrapText="1"/>
    </xf>
    <xf numFmtId="0" fontId="52" fillId="0" borderId="19" xfId="948" applyFont="1" applyFill="1" applyBorder="1" applyAlignment="1">
      <alignment horizontal="left" wrapText="1"/>
    </xf>
    <xf numFmtId="0" fontId="52" fillId="0" borderId="36" xfId="948" applyFont="1" applyFill="1" applyBorder="1" applyAlignment="1">
      <alignment horizontal="left" wrapText="1"/>
    </xf>
    <xf numFmtId="0" fontId="52" fillId="0" borderId="5" xfId="948" applyFont="1" applyFill="1" applyBorder="1" applyAlignment="1">
      <alignment horizontal="left" wrapText="1"/>
    </xf>
    <xf numFmtId="0" fontId="52" fillId="0" borderId="0" xfId="948" applyFont="1" applyFill="1" applyBorder="1" applyAlignment="1">
      <alignment horizontal="left" wrapText="1"/>
    </xf>
    <xf numFmtId="0" fontId="52" fillId="0" borderId="7" xfId="948" applyFont="1" applyFill="1" applyBorder="1" applyAlignment="1">
      <alignment horizontal="left" wrapText="1"/>
    </xf>
    <xf numFmtId="0" fontId="66" fillId="0" borderId="29" xfId="90" applyFont="1" applyBorder="1" applyAlignment="1"/>
    <xf numFmtId="0" fontId="66" fillId="0" borderId="30" xfId="90" applyFont="1" applyBorder="1" applyAlignment="1"/>
    <xf numFmtId="0" fontId="66" fillId="0" borderId="28" xfId="90" applyFont="1" applyBorder="1" applyAlignment="1"/>
    <xf numFmtId="0" fontId="66" fillId="0" borderId="5" xfId="90" applyFont="1" applyBorder="1" applyAlignment="1"/>
    <xf numFmtId="0" fontId="66" fillId="0" borderId="0" xfId="90" applyFont="1" applyAlignment="1"/>
    <xf numFmtId="0" fontId="66" fillId="0" borderId="7" xfId="90" applyFont="1" applyBorder="1" applyAlignment="1"/>
    <xf numFmtId="0" fontId="66" fillId="0" borderId="6" xfId="90" applyFont="1" applyBorder="1" applyAlignment="1"/>
    <xf numFmtId="0" fontId="66" fillId="0" borderId="12" xfId="90" applyFont="1" applyBorder="1" applyAlignment="1"/>
    <xf numFmtId="0" fontId="66" fillId="0" borderId="8" xfId="90" applyFont="1" applyBorder="1" applyAlignment="1"/>
    <xf numFmtId="0" fontId="55" fillId="0" borderId="0" xfId="948" applyFont="1" applyFill="1" applyBorder="1" applyAlignment="1">
      <alignment horizontal="left"/>
    </xf>
    <xf numFmtId="0" fontId="66" fillId="0" borderId="2" xfId="90" applyFont="1" applyFill="1" applyBorder="1" applyAlignment="1"/>
    <xf numFmtId="0" fontId="66" fillId="0" borderId="3" xfId="90" applyFont="1" applyFill="1" applyBorder="1" applyAlignment="1"/>
    <xf numFmtId="0" fontId="66" fillId="0" borderId="4" xfId="90" applyFont="1" applyFill="1" applyBorder="1" applyAlignment="1"/>
    <xf numFmtId="0" fontId="55" fillId="0" borderId="11" xfId="948" applyFont="1" applyFill="1" applyBorder="1" applyAlignment="1">
      <alignment horizontal="left"/>
    </xf>
    <xf numFmtId="0" fontId="52" fillId="0" borderId="6" xfId="948" applyFont="1" applyFill="1" applyBorder="1" applyAlignment="1">
      <alignment horizontal="left" wrapText="1"/>
    </xf>
    <xf numFmtId="0" fontId="52" fillId="0" borderId="12" xfId="948" applyFont="1" applyFill="1" applyBorder="1" applyAlignment="1">
      <alignment horizontal="left" wrapText="1"/>
    </xf>
    <xf numFmtId="0" fontId="52" fillId="0" borderId="8" xfId="948" applyFont="1" applyFill="1" applyBorder="1" applyAlignment="1">
      <alignment horizontal="left" wrapText="1"/>
    </xf>
    <xf numFmtId="0" fontId="66" fillId="0" borderId="29" xfId="90" applyFont="1" applyFill="1" applyBorder="1" applyAlignment="1"/>
    <xf numFmtId="0" fontId="66" fillId="0" borderId="30" xfId="90" applyFont="1" applyFill="1" applyBorder="1" applyAlignment="1"/>
    <xf numFmtId="0" fontId="66" fillId="0" borderId="28" xfId="90" applyFont="1" applyFill="1" applyBorder="1" applyAlignment="1"/>
    <xf numFmtId="0" fontId="66" fillId="0" borderId="5" xfId="90" applyFont="1" applyFill="1" applyBorder="1" applyAlignment="1"/>
    <xf numFmtId="0" fontId="66" fillId="0" borderId="0" xfId="90" applyFont="1" applyFill="1" applyAlignment="1"/>
    <xf numFmtId="0" fontId="66" fillId="0" borderId="7" xfId="90" applyFont="1" applyFill="1" applyBorder="1" applyAlignment="1"/>
    <xf numFmtId="0" fontId="66" fillId="0" borderId="6" xfId="90" applyFont="1" applyFill="1" applyBorder="1" applyAlignment="1"/>
    <xf numFmtId="0" fontId="66" fillId="0" borderId="12" xfId="90" applyFont="1" applyFill="1" applyBorder="1" applyAlignment="1"/>
    <xf numFmtId="0" fontId="66" fillId="0" borderId="8" xfId="90" applyFont="1" applyFill="1" applyBorder="1" applyAlignment="1"/>
    <xf numFmtId="0" fontId="52" fillId="0" borderId="29" xfId="948" applyFont="1" applyFill="1" applyBorder="1" applyAlignment="1">
      <alignment horizontal="left" wrapText="1"/>
    </xf>
    <xf numFmtId="0" fontId="52" fillId="0" borderId="30" xfId="948" applyFont="1" applyFill="1" applyBorder="1" applyAlignment="1">
      <alignment horizontal="left" wrapText="1"/>
    </xf>
    <xf numFmtId="0" fontId="52" fillId="0" borderId="28" xfId="948" applyFont="1" applyFill="1" applyBorder="1" applyAlignment="1">
      <alignment horizontal="left" wrapText="1"/>
    </xf>
    <xf numFmtId="0" fontId="55" fillId="0" borderId="29" xfId="948" applyFont="1" applyFill="1" applyBorder="1" applyAlignment="1">
      <alignment horizontal="left" wrapText="1"/>
    </xf>
    <xf numFmtId="0" fontId="55" fillId="0" borderId="28" xfId="90" applyFont="1" applyBorder="1" applyAlignment="1">
      <alignment horizontal="left" wrapText="1"/>
    </xf>
    <xf numFmtId="0" fontId="69" fillId="0" borderId="11" xfId="948" applyFont="1" applyFill="1" applyBorder="1" applyAlignment="1">
      <alignment horizontal="left" wrapText="1"/>
    </xf>
    <xf numFmtId="0" fontId="55" fillId="0" borderId="0" xfId="90" applyFont="1" applyAlignment="1">
      <alignment horizontal="left" wrapText="1"/>
    </xf>
    <xf numFmtId="0" fontId="55" fillId="0" borderId="7" xfId="90" applyFont="1" applyBorder="1" applyAlignment="1">
      <alignment horizontal="left" wrapText="1"/>
    </xf>
    <xf numFmtId="0" fontId="55" fillId="0" borderId="8" xfId="90" applyFont="1" applyBorder="1" applyAlignment="1">
      <alignment horizontal="left" wrapText="1"/>
    </xf>
    <xf numFmtId="0" fontId="55" fillId="0" borderId="0" xfId="90" applyFont="1" applyAlignment="1">
      <alignment horizontal="left"/>
    </xf>
    <xf numFmtId="0" fontId="55" fillId="0" borderId="11" xfId="948" applyFont="1" applyFill="1" applyBorder="1" applyAlignment="1">
      <alignment wrapText="1"/>
    </xf>
    <xf numFmtId="0" fontId="55" fillId="0" borderId="11" xfId="90" applyFont="1" applyBorder="1" applyAlignment="1">
      <alignment wrapText="1"/>
    </xf>
    <xf numFmtId="0" fontId="55" fillId="0" borderId="30" xfId="90" applyFont="1" applyFill="1" applyBorder="1" applyAlignment="1">
      <alignment horizontal="left" wrapText="1"/>
    </xf>
    <xf numFmtId="0" fontId="55" fillId="0" borderId="28" xfId="90" applyFont="1" applyFill="1" applyBorder="1" applyAlignment="1">
      <alignment horizontal="left" wrapText="1"/>
    </xf>
    <xf numFmtId="0" fontId="55" fillId="0" borderId="5" xfId="90" applyFont="1" applyFill="1" applyBorder="1" applyAlignment="1">
      <alignment horizontal="left" wrapText="1"/>
    </xf>
    <xf numFmtId="0" fontId="55" fillId="0" borderId="0" xfId="90" applyFont="1" applyFill="1" applyAlignment="1">
      <alignment horizontal="left" wrapText="1"/>
    </xf>
    <xf numFmtId="0" fontId="55" fillId="0" borderId="7" xfId="90" applyFont="1" applyFill="1" applyBorder="1" applyAlignment="1">
      <alignment horizontal="left" wrapText="1"/>
    </xf>
    <xf numFmtId="0" fontId="55" fillId="0" borderId="6" xfId="90" applyFont="1" applyFill="1" applyBorder="1" applyAlignment="1">
      <alignment horizontal="left" wrapText="1"/>
    </xf>
    <xf numFmtId="0" fontId="55" fillId="0" borderId="12" xfId="90" applyFont="1" applyFill="1" applyBorder="1" applyAlignment="1">
      <alignment horizontal="left" wrapText="1"/>
    </xf>
    <xf numFmtId="0" fontId="55" fillId="0" borderId="8" xfId="90" applyFont="1" applyFill="1" applyBorder="1" applyAlignment="1">
      <alignment horizontal="left" wrapText="1"/>
    </xf>
    <xf numFmtId="0" fontId="55" fillId="0" borderId="29" xfId="948" applyFont="1" applyFill="1" applyBorder="1" applyAlignment="1">
      <alignment wrapText="1"/>
    </xf>
    <xf numFmtId="0" fontId="55" fillId="0" borderId="30" xfId="90" applyFont="1" applyBorder="1" applyAlignment="1">
      <alignment wrapText="1"/>
    </xf>
    <xf numFmtId="0" fontId="55" fillId="0" borderId="28" xfId="90" applyFont="1" applyBorder="1" applyAlignment="1">
      <alignment wrapText="1"/>
    </xf>
    <xf numFmtId="0" fontId="55" fillId="0" borderId="5" xfId="90" applyFont="1" applyBorder="1" applyAlignment="1">
      <alignment wrapText="1"/>
    </xf>
    <xf numFmtId="0" fontId="55" fillId="0" borderId="0" xfId="90" applyFont="1" applyAlignment="1">
      <alignment wrapText="1"/>
    </xf>
    <xf numFmtId="0" fontId="55" fillId="0" borderId="7" xfId="90" applyFont="1" applyBorder="1" applyAlignment="1">
      <alignment wrapText="1"/>
    </xf>
    <xf numFmtId="0" fontId="55" fillId="0" borderId="6" xfId="90" applyFont="1" applyBorder="1" applyAlignment="1">
      <alignment wrapText="1"/>
    </xf>
    <xf numFmtId="0" fontId="55" fillId="0" borderId="12" xfId="90" applyFont="1" applyBorder="1" applyAlignment="1">
      <alignment wrapText="1"/>
    </xf>
    <xf numFmtId="0" fontId="55" fillId="0" borderId="8" xfId="90" applyFont="1" applyBorder="1" applyAlignment="1">
      <alignment wrapText="1"/>
    </xf>
    <xf numFmtId="0" fontId="55" fillId="0" borderId="11" xfId="90" applyFont="1" applyBorder="1" applyAlignment="1">
      <alignment horizontal="left" wrapText="1"/>
    </xf>
    <xf numFmtId="0" fontId="55" fillId="0" borderId="11" xfId="90" applyFont="1" applyBorder="1" applyAlignment="1"/>
    <xf numFmtId="0" fontId="55" fillId="0" borderId="29" xfId="90" applyFont="1" applyBorder="1" applyAlignment="1"/>
    <xf numFmtId="0" fontId="55" fillId="0" borderId="30" xfId="90" applyFont="1" applyBorder="1" applyAlignment="1"/>
    <xf numFmtId="0" fontId="55" fillId="0" borderId="28" xfId="90" applyFont="1" applyBorder="1" applyAlignment="1"/>
    <xf numFmtId="0" fontId="55" fillId="0" borderId="5" xfId="90" applyFont="1" applyBorder="1" applyAlignment="1"/>
    <xf numFmtId="0" fontId="55" fillId="0" borderId="0" xfId="90" applyFont="1" applyAlignment="1"/>
    <xf numFmtId="0" fontId="55" fillId="0" borderId="7" xfId="90" applyFont="1" applyBorder="1" applyAlignment="1"/>
    <xf numFmtId="0" fontId="55" fillId="0" borderId="6" xfId="90" applyFont="1" applyBorder="1" applyAlignment="1"/>
    <xf numFmtId="0" fontId="55" fillId="0" borderId="12" xfId="90" applyFont="1" applyBorder="1" applyAlignment="1"/>
    <xf numFmtId="0" fontId="55" fillId="0" borderId="8" xfId="90" applyFont="1" applyBorder="1" applyAlignment="1"/>
    <xf numFmtId="0" fontId="55" fillId="0" borderId="3" xfId="90" applyFont="1" applyBorder="1" applyAlignment="1">
      <alignment horizontal="left" wrapText="1"/>
    </xf>
    <xf numFmtId="0" fontId="55" fillId="0" borderId="4" xfId="90" applyFont="1" applyBorder="1" applyAlignment="1">
      <alignment horizontal="left" wrapText="1"/>
    </xf>
    <xf numFmtId="0" fontId="52" fillId="0" borderId="11" xfId="948" applyFont="1" applyFill="1" applyBorder="1" applyAlignment="1">
      <alignment wrapText="1"/>
    </xf>
    <xf numFmtId="0" fontId="58" fillId="16" borderId="19" xfId="90" applyFont="1" applyFill="1" applyBorder="1" applyAlignment="1">
      <alignment horizontal="center"/>
    </xf>
    <xf numFmtId="0" fontId="52" fillId="0" borderId="29" xfId="948" applyFont="1" applyFill="1" applyBorder="1" applyAlignment="1">
      <alignment wrapText="1"/>
    </xf>
    <xf numFmtId="0" fontId="52" fillId="0" borderId="30" xfId="948" applyFont="1" applyFill="1" applyBorder="1" applyAlignment="1">
      <alignment wrapText="1"/>
    </xf>
    <xf numFmtId="0" fontId="52" fillId="0" borderId="28" xfId="948" applyFont="1" applyFill="1" applyBorder="1" applyAlignment="1">
      <alignment wrapText="1"/>
    </xf>
    <xf numFmtId="0" fontId="52" fillId="0" borderId="5" xfId="948" applyFont="1" applyFill="1" applyBorder="1" applyAlignment="1">
      <alignment wrapText="1"/>
    </xf>
    <xf numFmtId="0" fontId="52" fillId="0" borderId="0" xfId="948" applyFont="1" applyFill="1" applyBorder="1" applyAlignment="1">
      <alignment wrapText="1"/>
    </xf>
    <xf numFmtId="0" fontId="52" fillId="0" borderId="7" xfId="948" applyFont="1" applyFill="1" applyBorder="1" applyAlignment="1">
      <alignment wrapText="1"/>
    </xf>
    <xf numFmtId="0" fontId="52" fillId="0" borderId="6" xfId="948" applyFont="1" applyFill="1" applyBorder="1" applyAlignment="1">
      <alignment wrapText="1"/>
    </xf>
    <xf numFmtId="0" fontId="52" fillId="0" borderId="12" xfId="948" applyFont="1" applyFill="1" applyBorder="1" applyAlignment="1">
      <alignment wrapText="1"/>
    </xf>
    <xf numFmtId="0" fontId="52" fillId="0" borderId="8" xfId="948" applyFont="1" applyFill="1" applyBorder="1" applyAlignment="1">
      <alignment wrapText="1"/>
    </xf>
    <xf numFmtId="0" fontId="72" fillId="16" borderId="2" xfId="90" applyFont="1" applyFill="1" applyBorder="1" applyAlignment="1">
      <alignment horizontal="left" wrapText="1"/>
    </xf>
    <xf numFmtId="0" fontId="72" fillId="0" borderId="3" xfId="90" applyFont="1" applyBorder="1" applyAlignment="1">
      <alignment horizontal="left" wrapText="1"/>
    </xf>
    <xf numFmtId="0" fontId="72" fillId="0" borderId="4" xfId="90" applyFont="1" applyBorder="1" applyAlignment="1">
      <alignment horizontal="left" wrapText="1"/>
    </xf>
    <xf numFmtId="0" fontId="59" fillId="17" borderId="19" xfId="90" applyFont="1" applyFill="1" applyBorder="1" applyAlignment="1"/>
    <xf numFmtId="0" fontId="59" fillId="17" borderId="0" xfId="90" applyFont="1" applyFill="1" applyAlignment="1"/>
    <xf numFmtId="0" fontId="55" fillId="0" borderId="5" xfId="948" applyFont="1" applyFill="1" applyBorder="1" applyAlignment="1">
      <alignment horizontal="left" wrapText="1"/>
    </xf>
    <xf numFmtId="0" fontId="55" fillId="0" borderId="0" xfId="948" applyFont="1" applyFill="1" applyBorder="1" applyAlignment="1">
      <alignment horizontal="left" wrapText="1"/>
    </xf>
    <xf numFmtId="0" fontId="55" fillId="0" borderId="7" xfId="948" applyFont="1" applyFill="1" applyBorder="1" applyAlignment="1">
      <alignment horizontal="left" wrapText="1"/>
    </xf>
    <xf numFmtId="0" fontId="55" fillId="0" borderId="46" xfId="948" applyFont="1" applyFill="1" applyBorder="1" applyAlignment="1">
      <alignment wrapText="1"/>
    </xf>
    <xf numFmtId="0" fontId="55" fillId="0" borderId="19" xfId="90" applyFont="1" applyFill="1" applyBorder="1" applyAlignment="1">
      <alignment wrapText="1"/>
    </xf>
    <xf numFmtId="0" fontId="55" fillId="0" borderId="36" xfId="90" applyFont="1" applyFill="1" applyBorder="1" applyAlignment="1">
      <alignment wrapText="1"/>
    </xf>
    <xf numFmtId="0" fontId="55" fillId="0" borderId="5" xfId="90" applyFont="1" applyFill="1" applyBorder="1" applyAlignment="1">
      <alignment wrapText="1"/>
    </xf>
    <xf numFmtId="0" fontId="55" fillId="0" borderId="0" xfId="90" applyFont="1" applyFill="1" applyBorder="1" applyAlignment="1">
      <alignment wrapText="1"/>
    </xf>
    <xf numFmtId="0" fontId="55" fillId="0" borderId="7" xfId="90" applyFont="1" applyFill="1" applyBorder="1" applyAlignment="1">
      <alignment wrapText="1"/>
    </xf>
    <xf numFmtId="0" fontId="55" fillId="0" borderId="50" xfId="90" applyFont="1" applyFill="1" applyBorder="1" applyAlignment="1">
      <alignment wrapText="1"/>
    </xf>
    <xf numFmtId="0" fontId="55" fillId="0" borderId="25" xfId="90" applyFont="1" applyFill="1" applyBorder="1" applyAlignment="1">
      <alignment wrapText="1"/>
    </xf>
    <xf numFmtId="0" fontId="55" fillId="0" borderId="27" xfId="90" applyFont="1" applyFill="1" applyBorder="1" applyAlignment="1">
      <alignment wrapText="1"/>
    </xf>
    <xf numFmtId="0" fontId="58" fillId="16" borderId="0" xfId="90" applyFont="1" applyFill="1" applyBorder="1" applyAlignment="1">
      <alignment horizontal="center"/>
    </xf>
    <xf numFmtId="0" fontId="55" fillId="0" borderId="2" xfId="90" applyFont="1" applyBorder="1" applyAlignment="1">
      <alignment horizontal="left" wrapText="1"/>
    </xf>
    <xf numFmtId="0" fontId="55" fillId="0" borderId="2" xfId="90" applyFont="1" applyBorder="1" applyAlignment="1">
      <alignment wrapText="1"/>
    </xf>
    <xf numFmtId="0" fontId="55" fillId="0" borderId="3" xfId="90" applyFont="1" applyBorder="1" applyAlignment="1">
      <alignment wrapText="1"/>
    </xf>
    <xf numFmtId="0" fontId="55" fillId="0" borderId="4" xfId="90" applyFont="1" applyBorder="1" applyAlignment="1">
      <alignment wrapText="1"/>
    </xf>
    <xf numFmtId="0" fontId="55" fillId="0" borderId="30" xfId="948" applyFont="1" applyFill="1" applyBorder="1" applyAlignment="1">
      <alignment horizontal="left" wrapText="1"/>
    </xf>
    <xf numFmtId="0" fontId="55" fillId="0" borderId="28" xfId="948" applyFont="1" applyFill="1" applyBorder="1" applyAlignment="1">
      <alignment horizontal="left" wrapText="1"/>
    </xf>
    <xf numFmtId="0" fontId="59" fillId="17" borderId="29" xfId="90" applyFont="1" applyFill="1" applyBorder="1" applyAlignment="1">
      <alignment horizontal="left" wrapText="1"/>
    </xf>
    <xf numFmtId="0" fontId="59" fillId="17" borderId="30" xfId="90" applyFont="1" applyFill="1" applyBorder="1" applyAlignment="1">
      <alignment horizontal="left" wrapText="1"/>
    </xf>
    <xf numFmtId="0" fontId="59" fillId="17" borderId="28" xfId="90" applyFont="1" applyFill="1" applyBorder="1" applyAlignment="1">
      <alignment horizontal="left" wrapText="1"/>
    </xf>
    <xf numFmtId="0" fontId="58" fillId="16" borderId="51" xfId="90" applyFont="1" applyFill="1" applyBorder="1" applyAlignment="1">
      <alignment horizontal="left"/>
    </xf>
    <xf numFmtId="0" fontId="58" fillId="16" borderId="52" xfId="90" applyFont="1" applyFill="1" applyBorder="1" applyAlignment="1">
      <alignment horizontal="left"/>
    </xf>
    <xf numFmtId="0" fontId="58" fillId="16" borderId="39" xfId="90" applyFont="1" applyFill="1" applyBorder="1" applyAlignment="1">
      <alignment horizontal="left"/>
    </xf>
    <xf numFmtId="0" fontId="55" fillId="0" borderId="2" xfId="413" applyFont="1" applyBorder="1" applyAlignment="1">
      <alignment wrapText="1"/>
    </xf>
    <xf numFmtId="0" fontId="55" fillId="0" borderId="3" xfId="413" applyFont="1" applyBorder="1" applyAlignment="1">
      <alignment wrapText="1"/>
    </xf>
    <xf numFmtId="0" fontId="55" fillId="0" borderId="4" xfId="413" applyFont="1" applyBorder="1" applyAlignment="1">
      <alignment wrapText="1"/>
    </xf>
    <xf numFmtId="0" fontId="55" fillId="0" borderId="29" xfId="90" applyFont="1" applyBorder="1" applyAlignment="1">
      <alignment wrapText="1"/>
    </xf>
    <xf numFmtId="0" fontId="55" fillId="0" borderId="6" xfId="949" applyFont="1" applyBorder="1" applyAlignment="1" applyProtection="1">
      <alignment horizontal="left" wrapText="1"/>
      <protection locked="0"/>
    </xf>
    <xf numFmtId="0" fontId="55" fillId="0" borderId="2" xfId="949" applyFont="1" applyBorder="1" applyAlignment="1" applyProtection="1">
      <alignment horizontal="left" wrapText="1"/>
      <protection locked="0"/>
    </xf>
    <xf numFmtId="0" fontId="55" fillId="0" borderId="2" xfId="617" applyFont="1" applyBorder="1" applyAlignment="1">
      <alignment wrapText="1"/>
    </xf>
    <xf numFmtId="0" fontId="55" fillId="0" borderId="3" xfId="617" applyFont="1" applyBorder="1" applyAlignment="1">
      <alignment wrapText="1"/>
    </xf>
    <xf numFmtId="0" fontId="55" fillId="0" borderId="4" xfId="617" applyFont="1" applyBorder="1" applyAlignment="1">
      <alignment wrapText="1"/>
    </xf>
    <xf numFmtId="0" fontId="59" fillId="17" borderId="52" xfId="948" applyFont="1" applyFill="1" applyBorder="1" applyAlignment="1">
      <alignment horizontal="left" wrapText="1"/>
    </xf>
    <xf numFmtId="0" fontId="52" fillId="0" borderId="11" xfId="948" applyFont="1" applyFill="1" applyBorder="1" applyAlignment="1">
      <alignment horizontal="left"/>
    </xf>
    <xf numFmtId="0" fontId="55" fillId="0" borderId="2" xfId="623" applyFont="1" applyBorder="1" applyAlignment="1">
      <alignment wrapText="1"/>
    </xf>
    <xf numFmtId="0" fontId="55" fillId="0" borderId="3" xfId="623" applyFont="1" applyBorder="1" applyAlignment="1">
      <alignment wrapText="1"/>
    </xf>
    <xf numFmtId="0" fontId="55" fillId="0" borderId="4" xfId="623" applyFont="1" applyBorder="1" applyAlignment="1">
      <alignment wrapText="1"/>
    </xf>
    <xf numFmtId="0" fontId="55" fillId="0" borderId="11" xfId="90" applyFont="1" applyBorder="1" applyAlignment="1">
      <alignment horizontal="left"/>
    </xf>
    <xf numFmtId="0" fontId="59" fillId="17" borderId="2" xfId="948" applyFont="1" applyFill="1" applyBorder="1" applyAlignment="1">
      <alignment horizontal="left"/>
    </xf>
    <xf numFmtId="0" fontId="59" fillId="17" borderId="3" xfId="948" applyFont="1" applyFill="1" applyBorder="1" applyAlignment="1">
      <alignment horizontal="left"/>
    </xf>
    <xf numFmtId="0" fontId="59" fillId="17" borderId="4" xfId="948" applyFont="1" applyFill="1" applyBorder="1" applyAlignment="1">
      <alignment horizontal="left"/>
    </xf>
    <xf numFmtId="0" fontId="59" fillId="17" borderId="2" xfId="949" applyFont="1" applyFill="1" applyBorder="1" applyAlignment="1" applyProtection="1">
      <alignment horizontal="left"/>
      <protection locked="0"/>
    </xf>
    <xf numFmtId="0" fontId="59" fillId="17" borderId="3" xfId="949" applyFont="1" applyFill="1" applyBorder="1" applyAlignment="1" applyProtection="1">
      <alignment horizontal="left"/>
      <protection locked="0"/>
    </xf>
    <xf numFmtId="0" fontId="59" fillId="17" borderId="4" xfId="949" applyFont="1" applyFill="1" applyBorder="1" applyAlignment="1" applyProtection="1">
      <alignment horizontal="left"/>
      <protection locked="0"/>
    </xf>
    <xf numFmtId="0" fontId="59" fillId="17" borderId="11" xfId="949" applyFont="1" applyFill="1" applyBorder="1" applyAlignment="1" applyProtection="1">
      <alignment horizontal="left"/>
      <protection locked="0"/>
    </xf>
    <xf numFmtId="0" fontId="75" fillId="16" borderId="0" xfId="948" applyFont="1" applyFill="1" applyBorder="1" applyAlignment="1">
      <alignment horizontal="left" wrapText="1"/>
    </xf>
    <xf numFmtId="0" fontId="66" fillId="0" borderId="11" xfId="90" applyFont="1" applyFill="1" applyBorder="1" applyAlignment="1"/>
    <xf numFmtId="0" fontId="66" fillId="0" borderId="11" xfId="90" applyFont="1" applyBorder="1" applyAlignment="1"/>
    <xf numFmtId="0" fontId="0" fillId="3" borderId="0" xfId="0" applyFill="1" applyAlignment="1">
      <alignment vertical="center"/>
    </xf>
    <xf numFmtId="49" fontId="0" fillId="38" borderId="7" xfId="0" applyNumberFormat="1" applyFill="1" applyBorder="1" applyAlignment="1">
      <alignment vertical="center"/>
    </xf>
    <xf numFmtId="49" fontId="0" fillId="38" borderId="9" xfId="0" applyNumberFormat="1" applyFill="1" applyBorder="1" applyAlignment="1">
      <alignment vertical="center"/>
    </xf>
    <xf numFmtId="0" fontId="0" fillId="38" borderId="9" xfId="0" applyFill="1" applyBorder="1" applyAlignment="1">
      <alignment horizontal="center" vertical="center" wrapText="1"/>
    </xf>
    <xf numFmtId="49" fontId="0" fillId="38" borderId="9" xfId="0" applyNumberFormat="1" applyFill="1" applyBorder="1" applyAlignment="1">
      <alignment horizontal="center" vertical="center"/>
    </xf>
    <xf numFmtId="164" fontId="0" fillId="38" borderId="9" xfId="0" applyNumberFormat="1" applyFill="1" applyBorder="1" applyAlignment="1">
      <alignment horizontal="center" vertical="center"/>
    </xf>
    <xf numFmtId="0" fontId="0" fillId="38" borderId="9" xfId="0" applyFill="1" applyBorder="1" applyAlignment="1">
      <alignment vertical="center"/>
    </xf>
    <xf numFmtId="0" fontId="0" fillId="38" borderId="0" xfId="0" applyFill="1" applyAlignment="1">
      <alignment vertical="center"/>
    </xf>
    <xf numFmtId="49" fontId="0" fillId="7" borderId="9" xfId="0" applyNumberFormat="1" applyFill="1" applyBorder="1" applyAlignment="1">
      <alignment horizontal="center" vertical="center"/>
    </xf>
    <xf numFmtId="49" fontId="0" fillId="0" borderId="9" xfId="0" applyNumberFormat="1" applyFill="1" applyBorder="1" applyAlignment="1">
      <alignment vertical="center"/>
    </xf>
    <xf numFmtId="49" fontId="0" fillId="37" borderId="9" xfId="0" applyNumberFormat="1" applyFill="1" applyBorder="1" applyAlignment="1">
      <alignment horizontal="center" vertical="center"/>
    </xf>
    <xf numFmtId="49" fontId="0" fillId="37" borderId="7" xfId="0" applyNumberFormat="1" applyFill="1" applyBorder="1" applyAlignment="1">
      <alignment vertical="center"/>
    </xf>
    <xf numFmtId="49" fontId="0" fillId="37" borderId="9" xfId="0" applyNumberFormat="1" applyFill="1" applyBorder="1" applyAlignment="1">
      <alignment vertical="center"/>
    </xf>
    <xf numFmtId="0" fontId="0" fillId="37" borderId="9" xfId="0" applyFill="1" applyBorder="1" applyAlignment="1">
      <alignment horizontal="center" vertical="center" wrapText="1"/>
    </xf>
    <xf numFmtId="0" fontId="0" fillId="37" borderId="9" xfId="0" applyFill="1" applyBorder="1" applyAlignment="1">
      <alignment vertical="center"/>
    </xf>
    <xf numFmtId="164" fontId="0" fillId="37" borderId="9" xfId="0" applyNumberFormat="1" applyFill="1" applyBorder="1" applyAlignment="1">
      <alignment horizontal="center" vertical="center"/>
    </xf>
    <xf numFmtId="164" fontId="0" fillId="37" borderId="9" xfId="0" applyNumberFormat="1" applyFill="1" applyBorder="1" applyAlignment="1">
      <alignment vertical="center"/>
    </xf>
    <xf numFmtId="164" fontId="0" fillId="38" borderId="9" xfId="0" applyNumberFormat="1" applyFill="1" applyBorder="1" applyAlignment="1">
      <alignment vertical="center"/>
    </xf>
    <xf numFmtId="49" fontId="0" fillId="0" borderId="7" xfId="0" applyNumberFormat="1" applyFill="1" applyBorder="1" applyAlignment="1">
      <alignment vertical="center"/>
    </xf>
    <xf numFmtId="0" fontId="0" fillId="0" borderId="9" xfId="0" applyFill="1" applyBorder="1" applyAlignment="1">
      <alignment horizontal="center" vertical="center"/>
    </xf>
    <xf numFmtId="0" fontId="0" fillId="0" borderId="9" xfId="0" applyFill="1" applyBorder="1" applyAlignment="1">
      <alignment vertical="center"/>
    </xf>
    <xf numFmtId="8" fontId="0" fillId="0" borderId="5" xfId="0" applyNumberFormat="1" applyFill="1" applyBorder="1" applyAlignment="1">
      <alignment horizontal="center" vertical="center"/>
    </xf>
    <xf numFmtId="164" fontId="0" fillId="0" borderId="9" xfId="0" applyNumberFormat="1" applyFill="1" applyBorder="1" applyAlignment="1">
      <alignment vertical="center"/>
    </xf>
    <xf numFmtId="0" fontId="0" fillId="0" borderId="0" xfId="0" applyFill="1" applyAlignment="1">
      <alignment vertical="center"/>
    </xf>
    <xf numFmtId="0" fontId="0" fillId="38" borderId="9" xfId="0" applyFill="1" applyBorder="1" applyAlignment="1">
      <alignment horizontal="center" vertical="center"/>
    </xf>
    <xf numFmtId="49" fontId="0" fillId="38" borderId="9" xfId="0" applyNumberFormat="1" applyFill="1" applyBorder="1" applyAlignment="1">
      <alignment horizontal="center" vertical="center" wrapText="1"/>
    </xf>
  </cellXfs>
  <cellStyles count="994">
    <cellStyle name="0,0_x000d__x000a_NA_x000d__x000a_" xfId="2"/>
    <cellStyle name="0,0_x000d__x000a_NA_x000d__x000a_ 10" xfId="3"/>
    <cellStyle name="0,0_x000d__x000a_NA_x000d__x000a_ 100" xfId="323"/>
    <cellStyle name="0,0_x000d__x000a_NA_x000d__x000a_ 101" xfId="324"/>
    <cellStyle name="0,0_x000d__x000a_NA_x000d__x000a_ 102" xfId="325"/>
    <cellStyle name="0,0_x000d__x000a_NA_x000d__x000a_ 103" xfId="326"/>
    <cellStyle name="0,0_x000d__x000a_NA_x000d__x000a_ 104" xfId="327"/>
    <cellStyle name="0,0_x000d__x000a_NA_x000d__x000a_ 105" xfId="328"/>
    <cellStyle name="0,0_x000d__x000a_NA_x000d__x000a_ 106" xfId="329"/>
    <cellStyle name="0,0_x000d__x000a_NA_x000d__x000a_ 107" xfId="330"/>
    <cellStyle name="0,0_x000d__x000a_NA_x000d__x000a_ 108" xfId="331"/>
    <cellStyle name="0,0_x000d__x000a_NA_x000d__x000a_ 109" xfId="334"/>
    <cellStyle name="0,0_x000d__x000a_NA_x000d__x000a_ 11" xfId="4"/>
    <cellStyle name="0,0_x000d__x000a_NA_x000d__x000a_ 110" xfId="462"/>
    <cellStyle name="0,0_x000d__x000a_NA_x000d__x000a_ 111" xfId="351"/>
    <cellStyle name="0,0_x000d__x000a_NA_x000d__x000a_ 112" xfId="438"/>
    <cellStyle name="0,0_x000d__x000a_NA_x000d__x000a_ 113" xfId="375"/>
    <cellStyle name="0,0_x000d__x000a_NA_x000d__x000a_ 114" xfId="418"/>
    <cellStyle name="0,0_x000d__x000a_NA_x000d__x000a_ 115" xfId="386"/>
    <cellStyle name="0,0_x000d__x000a_NA_x000d__x000a_ 116" xfId="411"/>
    <cellStyle name="0,0_x000d__x000a_NA_x000d__x000a_ 117" xfId="393"/>
    <cellStyle name="0,0_x000d__x000a_NA_x000d__x000a_ 118" xfId="501"/>
    <cellStyle name="0,0_x000d__x000a_NA_x000d__x000a_ 119" xfId="484"/>
    <cellStyle name="0,0_x000d__x000a_NA_x000d__x000a_ 12" xfId="5"/>
    <cellStyle name="0,0_x000d__x000a_NA_x000d__x000a_ 120" xfId="504"/>
    <cellStyle name="0,0_x000d__x000a_NA_x000d__x000a_ 121" xfId="474"/>
    <cellStyle name="0,0_x000d__x000a_NA_x000d__x000a_ 122" xfId="556"/>
    <cellStyle name="0,0_x000d__x000a_NA_x000d__x000a_ 123" xfId="542"/>
    <cellStyle name="0,0_x000d__x000a_NA_x000d__x000a_ 124" xfId="473"/>
    <cellStyle name="0,0_x000d__x000a_NA_x000d__x000a_ 125" xfId="353"/>
    <cellStyle name="0,0_x000d__x000a_NA_x000d__x000a_ 126" xfId="524"/>
    <cellStyle name="0,0_x000d__x000a_NA_x000d__x000a_ 127" xfId="338"/>
    <cellStyle name="0,0_x000d__x000a_NA_x000d__x000a_ 128" xfId="409"/>
    <cellStyle name="0,0_x000d__x000a_NA_x000d__x000a_ 129" xfId="646"/>
    <cellStyle name="0,0_x000d__x000a_NA_x000d__x000a_ 13" xfId="6"/>
    <cellStyle name="0,0_x000d__x000a_NA_x000d__x000a_ 130" xfId="449"/>
    <cellStyle name="0,0_x000d__x000a_NA_x000d__x000a_ 131" xfId="612"/>
    <cellStyle name="0,0_x000d__x000a_NA_x000d__x000a_ 14" xfId="7"/>
    <cellStyle name="0,0_x000d__x000a_NA_x000d__x000a_ 15" xfId="8"/>
    <cellStyle name="0,0_x000d__x000a_NA_x000d__x000a_ 16" xfId="9"/>
    <cellStyle name="0,0_x000d__x000a_NA_x000d__x000a_ 17" xfId="10"/>
    <cellStyle name="0,0_x000d__x000a_NA_x000d__x000a_ 18" xfId="11"/>
    <cellStyle name="0,0_x000d__x000a_NA_x000d__x000a_ 19" xfId="12"/>
    <cellStyle name="0,0_x000d__x000a_NA_x000d__x000a_ 2" xfId="13"/>
    <cellStyle name="0,0_x000d__x000a_NA_x000d__x000a_ 20" xfId="14"/>
    <cellStyle name="0,0_x000d__x000a_NA_x000d__x000a_ 21" xfId="15"/>
    <cellStyle name="0,0_x000d__x000a_NA_x000d__x000a_ 22" xfId="16"/>
    <cellStyle name="0,0_x000d__x000a_NA_x000d__x000a_ 23" xfId="17"/>
    <cellStyle name="0,0_x000d__x000a_NA_x000d__x000a_ 24" xfId="18"/>
    <cellStyle name="0,0_x000d__x000a_NA_x000d__x000a_ 25" xfId="19"/>
    <cellStyle name="0,0_x000d__x000a_NA_x000d__x000a_ 26" xfId="20"/>
    <cellStyle name="0,0_x000d__x000a_NA_x000d__x000a_ 27" xfId="21"/>
    <cellStyle name="0,0_x000d__x000a_NA_x000d__x000a_ 28" xfId="22"/>
    <cellStyle name="0,0_x000d__x000a_NA_x000d__x000a_ 29" xfId="23"/>
    <cellStyle name="0,0_x000d__x000a_NA_x000d__x000a_ 3" xfId="24"/>
    <cellStyle name="0,0_x000d__x000a_NA_x000d__x000a_ 30" xfId="25"/>
    <cellStyle name="0,0_x000d__x000a_NA_x000d__x000a_ 31" xfId="26"/>
    <cellStyle name="0,0_x000d__x000a_NA_x000d__x000a_ 32" xfId="27"/>
    <cellStyle name="0,0_x000d__x000a_NA_x000d__x000a_ 33" xfId="28"/>
    <cellStyle name="0,0_x000d__x000a_NA_x000d__x000a_ 34" xfId="29"/>
    <cellStyle name="0,0_x000d__x000a_NA_x000d__x000a_ 35" xfId="30"/>
    <cellStyle name="0,0_x000d__x000a_NA_x000d__x000a_ 36" xfId="31"/>
    <cellStyle name="0,0_x000d__x000a_NA_x000d__x000a_ 37" xfId="32"/>
    <cellStyle name="0,0_x000d__x000a_NA_x000d__x000a_ 38" xfId="33"/>
    <cellStyle name="0,0_x000d__x000a_NA_x000d__x000a_ 39" xfId="34"/>
    <cellStyle name="0,0_x000d__x000a_NA_x000d__x000a_ 4" xfId="35"/>
    <cellStyle name="0,0_x000d__x000a_NA_x000d__x000a_ 40" xfId="36"/>
    <cellStyle name="0,0_x000d__x000a_NA_x000d__x000a_ 41" xfId="37"/>
    <cellStyle name="0,0_x000d__x000a_NA_x000d__x000a_ 42" xfId="38"/>
    <cellStyle name="0,0_x000d__x000a_NA_x000d__x000a_ 43" xfId="39"/>
    <cellStyle name="0,0_x000d__x000a_NA_x000d__x000a_ 44" xfId="40"/>
    <cellStyle name="0,0_x000d__x000a_NA_x000d__x000a_ 45" xfId="41"/>
    <cellStyle name="0,0_x000d__x000a_NA_x000d__x000a_ 46" xfId="42"/>
    <cellStyle name="0,0_x000d__x000a_NA_x000d__x000a_ 47" xfId="43"/>
    <cellStyle name="0,0_x000d__x000a_NA_x000d__x000a_ 48" xfId="44"/>
    <cellStyle name="0,0_x000d__x000a_NA_x000d__x000a_ 49" xfId="45"/>
    <cellStyle name="0,0_x000d__x000a_NA_x000d__x000a_ 5" xfId="46"/>
    <cellStyle name="0,0_x000d__x000a_NA_x000d__x000a_ 50" xfId="47"/>
    <cellStyle name="0,0_x000d__x000a_NA_x000d__x000a_ 51" xfId="48"/>
    <cellStyle name="0,0_x000d__x000a_NA_x000d__x000a_ 52" xfId="49"/>
    <cellStyle name="0,0_x000d__x000a_NA_x000d__x000a_ 53" xfId="50"/>
    <cellStyle name="0,0_x000d__x000a_NA_x000d__x000a_ 54" xfId="51"/>
    <cellStyle name="0,0_x000d__x000a_NA_x000d__x000a_ 55" xfId="52"/>
    <cellStyle name="0,0_x000d__x000a_NA_x000d__x000a_ 56" xfId="53"/>
    <cellStyle name="0,0_x000d__x000a_NA_x000d__x000a_ 57" xfId="54"/>
    <cellStyle name="0,0_x000d__x000a_NA_x000d__x000a_ 58" xfId="55"/>
    <cellStyle name="0,0_x000d__x000a_NA_x000d__x000a_ 59" xfId="56"/>
    <cellStyle name="0,0_x000d__x000a_NA_x000d__x000a_ 6" xfId="57"/>
    <cellStyle name="0,0_x000d__x000a_NA_x000d__x000a_ 60" xfId="58"/>
    <cellStyle name="0,0_x000d__x000a_NA_x000d__x000a_ 61" xfId="59"/>
    <cellStyle name="0,0_x000d__x000a_NA_x000d__x000a_ 62" xfId="60"/>
    <cellStyle name="0,0_x000d__x000a_NA_x000d__x000a_ 63" xfId="61"/>
    <cellStyle name="0,0_x000d__x000a_NA_x000d__x000a_ 64" xfId="62"/>
    <cellStyle name="0,0_x000d__x000a_NA_x000d__x000a_ 65" xfId="63"/>
    <cellStyle name="0,0_x000d__x000a_NA_x000d__x000a_ 66" xfId="64"/>
    <cellStyle name="0,0_x000d__x000a_NA_x000d__x000a_ 67" xfId="65"/>
    <cellStyle name="0,0_x000d__x000a_NA_x000d__x000a_ 68" xfId="66"/>
    <cellStyle name="0,0_x000d__x000a_NA_x000d__x000a_ 69" xfId="67"/>
    <cellStyle name="0,0_x000d__x000a_NA_x000d__x000a_ 7" xfId="68"/>
    <cellStyle name="0,0_x000d__x000a_NA_x000d__x000a_ 70" xfId="69"/>
    <cellStyle name="0,0_x000d__x000a_NA_x000d__x000a_ 71" xfId="70"/>
    <cellStyle name="0,0_x000d__x000a_NA_x000d__x000a_ 72" xfId="71"/>
    <cellStyle name="0,0_x000d__x000a_NA_x000d__x000a_ 73" xfId="72"/>
    <cellStyle name="0,0_x000d__x000a_NA_x000d__x000a_ 74" xfId="73"/>
    <cellStyle name="0,0_x000d__x000a_NA_x000d__x000a_ 75" xfId="74"/>
    <cellStyle name="0,0_x000d__x000a_NA_x000d__x000a_ 76" xfId="75"/>
    <cellStyle name="0,0_x000d__x000a_NA_x000d__x000a_ 77" xfId="76"/>
    <cellStyle name="0,0_x000d__x000a_NA_x000d__x000a_ 78" xfId="77"/>
    <cellStyle name="0,0_x000d__x000a_NA_x000d__x000a_ 79" xfId="78"/>
    <cellStyle name="0,0_x000d__x000a_NA_x000d__x000a_ 8" xfId="79"/>
    <cellStyle name="0,0_x000d__x000a_NA_x000d__x000a_ 80" xfId="80"/>
    <cellStyle name="0,0_x000d__x000a_NA_x000d__x000a_ 81" xfId="81"/>
    <cellStyle name="0,0_x000d__x000a_NA_x000d__x000a_ 82" xfId="82"/>
    <cellStyle name="0,0_x000d__x000a_NA_x000d__x000a_ 83" xfId="83"/>
    <cellStyle name="0,0_x000d__x000a_NA_x000d__x000a_ 84" xfId="84"/>
    <cellStyle name="0,0_x000d__x000a_NA_x000d__x000a_ 85" xfId="85"/>
    <cellStyle name="0,0_x000d__x000a_NA_x000d__x000a_ 86" xfId="86"/>
    <cellStyle name="0,0_x000d__x000a_NA_x000d__x000a_ 87" xfId="264"/>
    <cellStyle name="0,0_x000d__x000a_NA_x000d__x000a_ 88" xfId="311"/>
    <cellStyle name="0,0_x000d__x000a_NA_x000d__x000a_ 89" xfId="312"/>
    <cellStyle name="0,0_x000d__x000a_NA_x000d__x000a_ 9" xfId="87"/>
    <cellStyle name="0,0_x000d__x000a_NA_x000d__x000a_ 90" xfId="313"/>
    <cellStyle name="0,0_x000d__x000a_NA_x000d__x000a_ 91" xfId="315"/>
    <cellStyle name="0,0_x000d__x000a_NA_x000d__x000a_ 92" xfId="316"/>
    <cellStyle name="0,0_x000d__x000a_NA_x000d__x000a_ 93" xfId="314"/>
    <cellStyle name="0,0_x000d__x000a_NA_x000d__x000a_ 94" xfId="318"/>
    <cellStyle name="0,0_x000d__x000a_NA_x000d__x000a_ 95" xfId="319"/>
    <cellStyle name="0,0_x000d__x000a_NA_x000d__x000a_ 96" xfId="320"/>
    <cellStyle name="0,0_x000d__x000a_NA_x000d__x000a_ 97" xfId="321"/>
    <cellStyle name="0,0_x000d__x000a_NA_x000d__x000a_ 98" xfId="317"/>
    <cellStyle name="0,0_x000d__x000a_NA_x000d__x000a_ 99" xfId="322"/>
    <cellStyle name="Calculation 2" xfId="721"/>
    <cellStyle name="Comma 2" xfId="712"/>
    <cellStyle name="Comma 3" xfId="718"/>
    <cellStyle name="Currency 2" xfId="283"/>
    <cellStyle name="Currency 2 2" xfId="464"/>
    <cellStyle name="Currency 2 3" xfId="534"/>
    <cellStyle name="Currency 2 4" xfId="546"/>
    <cellStyle name="Currency 2 5" xfId="531"/>
    <cellStyle name="Currency 2 6" xfId="515"/>
    <cellStyle name="Currency 3" xfId="705"/>
    <cellStyle name="Currency 3 2" xfId="711"/>
    <cellStyle name="Currency 3 3" xfId="720"/>
    <cellStyle name="Currency 4" xfId="706"/>
    <cellStyle name="Currency 5" xfId="537"/>
    <cellStyle name="Currency 5 2" xfId="651"/>
    <cellStyle name="Currency 6" xfId="88"/>
    <cellStyle name="Currency_Accessories &amp; Software Options" xfId="722"/>
    <cellStyle name="Followed Hyperlink 10" xfId="723"/>
    <cellStyle name="Followed Hyperlink 100" xfId="724"/>
    <cellStyle name="Followed Hyperlink 101" xfId="725"/>
    <cellStyle name="Followed Hyperlink 102" xfId="726"/>
    <cellStyle name="Followed Hyperlink 103" xfId="727"/>
    <cellStyle name="Followed Hyperlink 104" xfId="728"/>
    <cellStyle name="Followed Hyperlink 105" xfId="729"/>
    <cellStyle name="Followed Hyperlink 106" xfId="730"/>
    <cellStyle name="Followed Hyperlink 107" xfId="731"/>
    <cellStyle name="Followed Hyperlink 108" xfId="732"/>
    <cellStyle name="Followed Hyperlink 109" xfId="733"/>
    <cellStyle name="Followed Hyperlink 11" xfId="734"/>
    <cellStyle name="Followed Hyperlink 110" xfId="735"/>
    <cellStyle name="Followed Hyperlink 111" xfId="736"/>
    <cellStyle name="Followed Hyperlink 12" xfId="737"/>
    <cellStyle name="Followed Hyperlink 13" xfId="738"/>
    <cellStyle name="Followed Hyperlink 14" xfId="739"/>
    <cellStyle name="Followed Hyperlink 15" xfId="740"/>
    <cellStyle name="Followed Hyperlink 16" xfId="741"/>
    <cellStyle name="Followed Hyperlink 17" xfId="742"/>
    <cellStyle name="Followed Hyperlink 18" xfId="743"/>
    <cellStyle name="Followed Hyperlink 19" xfId="744"/>
    <cellStyle name="Followed Hyperlink 2" xfId="745"/>
    <cellStyle name="Followed Hyperlink 20" xfId="746"/>
    <cellStyle name="Followed Hyperlink 21" xfId="747"/>
    <cellStyle name="Followed Hyperlink 22" xfId="748"/>
    <cellStyle name="Followed Hyperlink 23" xfId="749"/>
    <cellStyle name="Followed Hyperlink 24" xfId="750"/>
    <cellStyle name="Followed Hyperlink 25" xfId="751"/>
    <cellStyle name="Followed Hyperlink 26" xfId="752"/>
    <cellStyle name="Followed Hyperlink 27" xfId="753"/>
    <cellStyle name="Followed Hyperlink 28" xfId="754"/>
    <cellStyle name="Followed Hyperlink 29" xfId="755"/>
    <cellStyle name="Followed Hyperlink 3" xfId="756"/>
    <cellStyle name="Followed Hyperlink 30" xfId="757"/>
    <cellStyle name="Followed Hyperlink 31" xfId="758"/>
    <cellStyle name="Followed Hyperlink 32" xfId="759"/>
    <cellStyle name="Followed Hyperlink 33" xfId="760"/>
    <cellStyle name="Followed Hyperlink 34" xfId="761"/>
    <cellStyle name="Followed Hyperlink 35" xfId="762"/>
    <cellStyle name="Followed Hyperlink 36" xfId="763"/>
    <cellStyle name="Followed Hyperlink 37" xfId="764"/>
    <cellStyle name="Followed Hyperlink 38" xfId="765"/>
    <cellStyle name="Followed Hyperlink 39" xfId="766"/>
    <cellStyle name="Followed Hyperlink 4" xfId="767"/>
    <cellStyle name="Followed Hyperlink 40" xfId="768"/>
    <cellStyle name="Followed Hyperlink 41" xfId="769"/>
    <cellStyle name="Followed Hyperlink 42" xfId="770"/>
    <cellStyle name="Followed Hyperlink 43" xfId="771"/>
    <cellStyle name="Followed Hyperlink 44" xfId="772"/>
    <cellStyle name="Followed Hyperlink 45" xfId="773"/>
    <cellStyle name="Followed Hyperlink 46" xfId="774"/>
    <cellStyle name="Followed Hyperlink 47" xfId="775"/>
    <cellStyle name="Followed Hyperlink 48" xfId="776"/>
    <cellStyle name="Followed Hyperlink 49" xfId="777"/>
    <cellStyle name="Followed Hyperlink 5" xfId="778"/>
    <cellStyle name="Followed Hyperlink 50" xfId="779"/>
    <cellStyle name="Followed Hyperlink 51" xfId="780"/>
    <cellStyle name="Followed Hyperlink 52" xfId="781"/>
    <cellStyle name="Followed Hyperlink 53" xfId="782"/>
    <cellStyle name="Followed Hyperlink 54" xfId="783"/>
    <cellStyle name="Followed Hyperlink 55" xfId="784"/>
    <cellStyle name="Followed Hyperlink 56" xfId="785"/>
    <cellStyle name="Followed Hyperlink 57" xfId="786"/>
    <cellStyle name="Followed Hyperlink 58" xfId="787"/>
    <cellStyle name="Followed Hyperlink 59" xfId="788"/>
    <cellStyle name="Followed Hyperlink 6" xfId="789"/>
    <cellStyle name="Followed Hyperlink 60" xfId="790"/>
    <cellStyle name="Followed Hyperlink 61" xfId="791"/>
    <cellStyle name="Followed Hyperlink 62" xfId="792"/>
    <cellStyle name="Followed Hyperlink 63" xfId="793"/>
    <cellStyle name="Followed Hyperlink 64" xfId="794"/>
    <cellStyle name="Followed Hyperlink 65" xfId="795"/>
    <cellStyle name="Followed Hyperlink 66" xfId="796"/>
    <cellStyle name="Followed Hyperlink 67" xfId="797"/>
    <cellStyle name="Followed Hyperlink 68" xfId="798"/>
    <cellStyle name="Followed Hyperlink 69" xfId="799"/>
    <cellStyle name="Followed Hyperlink 7" xfId="800"/>
    <cellStyle name="Followed Hyperlink 70" xfId="801"/>
    <cellStyle name="Followed Hyperlink 71" xfId="802"/>
    <cellStyle name="Followed Hyperlink 72" xfId="803"/>
    <cellStyle name="Followed Hyperlink 73" xfId="804"/>
    <cellStyle name="Followed Hyperlink 74" xfId="805"/>
    <cellStyle name="Followed Hyperlink 75" xfId="806"/>
    <cellStyle name="Followed Hyperlink 76" xfId="807"/>
    <cellStyle name="Followed Hyperlink 77" xfId="808"/>
    <cellStyle name="Followed Hyperlink 78" xfId="809"/>
    <cellStyle name="Followed Hyperlink 79" xfId="810"/>
    <cellStyle name="Followed Hyperlink 8" xfId="811"/>
    <cellStyle name="Followed Hyperlink 80" xfId="812"/>
    <cellStyle name="Followed Hyperlink 81" xfId="813"/>
    <cellStyle name="Followed Hyperlink 82" xfId="814"/>
    <cellStyle name="Followed Hyperlink 83" xfId="815"/>
    <cellStyle name="Followed Hyperlink 84" xfId="816"/>
    <cellStyle name="Followed Hyperlink 85" xfId="817"/>
    <cellStyle name="Followed Hyperlink 86" xfId="818"/>
    <cellStyle name="Followed Hyperlink 87" xfId="819"/>
    <cellStyle name="Followed Hyperlink 88" xfId="820"/>
    <cellStyle name="Followed Hyperlink 89" xfId="821"/>
    <cellStyle name="Followed Hyperlink 9" xfId="822"/>
    <cellStyle name="Followed Hyperlink 90" xfId="823"/>
    <cellStyle name="Followed Hyperlink 91" xfId="824"/>
    <cellStyle name="Followed Hyperlink 92" xfId="825"/>
    <cellStyle name="Followed Hyperlink 93" xfId="826"/>
    <cellStyle name="Followed Hyperlink 94" xfId="827"/>
    <cellStyle name="Followed Hyperlink 95" xfId="828"/>
    <cellStyle name="Followed Hyperlink 96" xfId="829"/>
    <cellStyle name="Followed Hyperlink 97" xfId="830"/>
    <cellStyle name="Followed Hyperlink 98" xfId="831"/>
    <cellStyle name="Followed Hyperlink 99" xfId="832"/>
    <cellStyle name="Hyperlink 10" xfId="833"/>
    <cellStyle name="Hyperlink 100" xfId="834"/>
    <cellStyle name="Hyperlink 101" xfId="835"/>
    <cellStyle name="Hyperlink 102" xfId="836"/>
    <cellStyle name="Hyperlink 103" xfId="837"/>
    <cellStyle name="Hyperlink 104" xfId="838"/>
    <cellStyle name="Hyperlink 105" xfId="839"/>
    <cellStyle name="Hyperlink 106" xfId="840"/>
    <cellStyle name="Hyperlink 107" xfId="841"/>
    <cellStyle name="Hyperlink 108" xfId="842"/>
    <cellStyle name="Hyperlink 109" xfId="843"/>
    <cellStyle name="Hyperlink 11" xfId="844"/>
    <cellStyle name="Hyperlink 110" xfId="845"/>
    <cellStyle name="Hyperlink 111" xfId="846"/>
    <cellStyle name="Hyperlink 12" xfId="847"/>
    <cellStyle name="Hyperlink 13" xfId="848"/>
    <cellStyle name="Hyperlink 14" xfId="849"/>
    <cellStyle name="Hyperlink 15" xfId="850"/>
    <cellStyle name="Hyperlink 16" xfId="851"/>
    <cellStyle name="Hyperlink 17" xfId="852"/>
    <cellStyle name="Hyperlink 18" xfId="853"/>
    <cellStyle name="Hyperlink 19" xfId="854"/>
    <cellStyle name="Hyperlink 2" xfId="89"/>
    <cellStyle name="Hyperlink 20" xfId="855"/>
    <cellStyle name="Hyperlink 21" xfId="856"/>
    <cellStyle name="Hyperlink 22" xfId="857"/>
    <cellStyle name="Hyperlink 23" xfId="858"/>
    <cellStyle name="Hyperlink 24" xfId="859"/>
    <cellStyle name="Hyperlink 25" xfId="860"/>
    <cellStyle name="Hyperlink 26" xfId="861"/>
    <cellStyle name="Hyperlink 27" xfId="862"/>
    <cellStyle name="Hyperlink 28" xfId="863"/>
    <cellStyle name="Hyperlink 29" xfId="864"/>
    <cellStyle name="Hyperlink 3" xfId="707"/>
    <cellStyle name="Hyperlink 30" xfId="865"/>
    <cellStyle name="Hyperlink 31" xfId="866"/>
    <cellStyle name="Hyperlink 32" xfId="867"/>
    <cellStyle name="Hyperlink 33" xfId="868"/>
    <cellStyle name="Hyperlink 34" xfId="869"/>
    <cellStyle name="Hyperlink 35" xfId="870"/>
    <cellStyle name="Hyperlink 36" xfId="871"/>
    <cellStyle name="Hyperlink 37" xfId="872"/>
    <cellStyle name="Hyperlink 38" xfId="873"/>
    <cellStyle name="Hyperlink 39" xfId="874"/>
    <cellStyle name="Hyperlink 4" xfId="875"/>
    <cellStyle name="Hyperlink 40" xfId="876"/>
    <cellStyle name="Hyperlink 41" xfId="877"/>
    <cellStyle name="Hyperlink 42" xfId="878"/>
    <cellStyle name="Hyperlink 43" xfId="879"/>
    <cellStyle name="Hyperlink 44" xfId="880"/>
    <cellStyle name="Hyperlink 45" xfId="881"/>
    <cellStyle name="Hyperlink 46" xfId="882"/>
    <cellStyle name="Hyperlink 47" xfId="883"/>
    <cellStyle name="Hyperlink 48" xfId="884"/>
    <cellStyle name="Hyperlink 49" xfId="885"/>
    <cellStyle name="Hyperlink 5" xfId="886"/>
    <cellStyle name="Hyperlink 50" xfId="887"/>
    <cellStyle name="Hyperlink 51" xfId="888"/>
    <cellStyle name="Hyperlink 52" xfId="889"/>
    <cellStyle name="Hyperlink 53" xfId="890"/>
    <cellStyle name="Hyperlink 54" xfId="891"/>
    <cellStyle name="Hyperlink 55" xfId="892"/>
    <cellStyle name="Hyperlink 56" xfId="893"/>
    <cellStyle name="Hyperlink 57" xfId="894"/>
    <cellStyle name="Hyperlink 58" xfId="895"/>
    <cellStyle name="Hyperlink 59" xfId="896"/>
    <cellStyle name="Hyperlink 6" xfId="897"/>
    <cellStyle name="Hyperlink 60" xfId="898"/>
    <cellStyle name="Hyperlink 61" xfId="899"/>
    <cellStyle name="Hyperlink 62" xfId="900"/>
    <cellStyle name="Hyperlink 63" xfId="901"/>
    <cellStyle name="Hyperlink 64" xfId="902"/>
    <cellStyle name="Hyperlink 65" xfId="903"/>
    <cellStyle name="Hyperlink 66" xfId="904"/>
    <cellStyle name="Hyperlink 67" xfId="905"/>
    <cellStyle name="Hyperlink 68" xfId="906"/>
    <cellStyle name="Hyperlink 69" xfId="907"/>
    <cellStyle name="Hyperlink 7" xfId="908"/>
    <cellStyle name="Hyperlink 70" xfId="909"/>
    <cellStyle name="Hyperlink 71" xfId="910"/>
    <cellStyle name="Hyperlink 72" xfId="911"/>
    <cellStyle name="Hyperlink 73" xfId="912"/>
    <cellStyle name="Hyperlink 74" xfId="913"/>
    <cellStyle name="Hyperlink 75" xfId="914"/>
    <cellStyle name="Hyperlink 76" xfId="915"/>
    <cellStyle name="Hyperlink 77" xfId="916"/>
    <cellStyle name="Hyperlink 78" xfId="917"/>
    <cellStyle name="Hyperlink 79" xfId="918"/>
    <cellStyle name="Hyperlink 8" xfId="919"/>
    <cellStyle name="Hyperlink 80" xfId="920"/>
    <cellStyle name="Hyperlink 81" xfId="921"/>
    <cellStyle name="Hyperlink 82" xfId="922"/>
    <cellStyle name="Hyperlink 83" xfId="923"/>
    <cellStyle name="Hyperlink 84" xfId="924"/>
    <cellStyle name="Hyperlink 85" xfId="925"/>
    <cellStyle name="Hyperlink 86" xfId="926"/>
    <cellStyle name="Hyperlink 87" xfId="927"/>
    <cellStyle name="Hyperlink 88" xfId="928"/>
    <cellStyle name="Hyperlink 89" xfId="929"/>
    <cellStyle name="Hyperlink 9" xfId="930"/>
    <cellStyle name="Hyperlink 90" xfId="931"/>
    <cellStyle name="Hyperlink 91" xfId="932"/>
    <cellStyle name="Hyperlink 92" xfId="933"/>
    <cellStyle name="Hyperlink 93" xfId="934"/>
    <cellStyle name="Hyperlink 94" xfId="935"/>
    <cellStyle name="Hyperlink 95" xfId="936"/>
    <cellStyle name="Hyperlink 96" xfId="937"/>
    <cellStyle name="Hyperlink 97" xfId="938"/>
    <cellStyle name="Hyperlink 98" xfId="939"/>
    <cellStyle name="Hyperlink 99" xfId="940"/>
    <cellStyle name="Input 2" xfId="941"/>
    <cellStyle name="Monétaire_Price Book - EMEA Master  Q3FY04  - Final" xfId="942"/>
    <cellStyle name="Normal" xfId="0" builtinId="0"/>
    <cellStyle name="Normal 10" xfId="90"/>
    <cellStyle name="Normal 10 10" xfId="91"/>
    <cellStyle name="Normal 10 100" xfId="290"/>
    <cellStyle name="Normal 10 101" xfId="274"/>
    <cellStyle name="Normal 10 102" xfId="291"/>
    <cellStyle name="Normal 10 103" xfId="273"/>
    <cellStyle name="Normal 10 104" xfId="292"/>
    <cellStyle name="Normal 10 105" xfId="272"/>
    <cellStyle name="Normal 10 106" xfId="288"/>
    <cellStyle name="Normal 10 107" xfId="271"/>
    <cellStyle name="Normal 10 108" xfId="298"/>
    <cellStyle name="Normal 10 109" xfId="379"/>
    <cellStyle name="Normal 10 11" xfId="92"/>
    <cellStyle name="Normal 10 110" xfId="416"/>
    <cellStyle name="Normal 10 111" xfId="389"/>
    <cellStyle name="Normal 10 112" xfId="465"/>
    <cellStyle name="Normal 10 113" xfId="350"/>
    <cellStyle name="Normal 10 114" xfId="442"/>
    <cellStyle name="Normal 10 115" xfId="368"/>
    <cellStyle name="Normal 10 116" xfId="422"/>
    <cellStyle name="Normal 10 117" xfId="383"/>
    <cellStyle name="Normal 10 118" xfId="458"/>
    <cellStyle name="Normal 10 119" xfId="341"/>
    <cellStyle name="Normal 10 12" xfId="93"/>
    <cellStyle name="Normal 10 120" xfId="431"/>
    <cellStyle name="Normal 10 121" xfId="372"/>
    <cellStyle name="Normal 10 122" xfId="500"/>
    <cellStyle name="Normal 10 123" xfId="441"/>
    <cellStyle name="Normal 10 124" xfId="532"/>
    <cellStyle name="Normal 10 125" xfId="415"/>
    <cellStyle name="Normal 10 126" xfId="502"/>
    <cellStyle name="Normal 10 127" xfId="575"/>
    <cellStyle name="Normal 10 128" xfId="506"/>
    <cellStyle name="Normal 10 129" xfId="452"/>
    <cellStyle name="Normal 10 13" xfId="94"/>
    <cellStyle name="Normal 10 130" xfId="621"/>
    <cellStyle name="Normal 10 131" xfId="477"/>
    <cellStyle name="Normal 10 14" xfId="95"/>
    <cellStyle name="Normal 10 15" xfId="96"/>
    <cellStyle name="Normal 10 16" xfId="97"/>
    <cellStyle name="Normal 10 17" xfId="98"/>
    <cellStyle name="Normal 10 18" xfId="99"/>
    <cellStyle name="Normal 10 19" xfId="100"/>
    <cellStyle name="Normal 10 2" xfId="101"/>
    <cellStyle name="Normal 10 20" xfId="102"/>
    <cellStyle name="Normal 10 21" xfId="103"/>
    <cellStyle name="Normal 10 22" xfId="104"/>
    <cellStyle name="Normal 10 23" xfId="105"/>
    <cellStyle name="Normal 10 24" xfId="106"/>
    <cellStyle name="Normal 10 25" xfId="107"/>
    <cellStyle name="Normal 10 26" xfId="108"/>
    <cellStyle name="Normal 10 27" xfId="109"/>
    <cellStyle name="Normal 10 28" xfId="110"/>
    <cellStyle name="Normal 10 29" xfId="111"/>
    <cellStyle name="Normal 10 3" xfId="112"/>
    <cellStyle name="Normal 10 30" xfId="113"/>
    <cellStyle name="Normal 10 31" xfId="114"/>
    <cellStyle name="Normal 10 32" xfId="115"/>
    <cellStyle name="Normal 10 33" xfId="116"/>
    <cellStyle name="Normal 10 34" xfId="117"/>
    <cellStyle name="Normal 10 35" xfId="118"/>
    <cellStyle name="Normal 10 36" xfId="119"/>
    <cellStyle name="Normal 10 37" xfId="120"/>
    <cellStyle name="Normal 10 38" xfId="121"/>
    <cellStyle name="Normal 10 39" xfId="122"/>
    <cellStyle name="Normal 10 4" xfId="123"/>
    <cellStyle name="Normal 10 40" xfId="124"/>
    <cellStyle name="Normal 10 41" xfId="125"/>
    <cellStyle name="Normal 10 42" xfId="126"/>
    <cellStyle name="Normal 10 43" xfId="127"/>
    <cellStyle name="Normal 10 44" xfId="128"/>
    <cellStyle name="Normal 10 45" xfId="129"/>
    <cellStyle name="Normal 10 46" xfId="130"/>
    <cellStyle name="Normal 10 47" xfId="131"/>
    <cellStyle name="Normal 10 48" xfId="132"/>
    <cellStyle name="Normal 10 49" xfId="133"/>
    <cellStyle name="Normal 10 5" xfId="134"/>
    <cellStyle name="Normal 10 50" xfId="135"/>
    <cellStyle name="Normal 10 51" xfId="136"/>
    <cellStyle name="Normal 10 52" xfId="137"/>
    <cellStyle name="Normal 10 53" xfId="138"/>
    <cellStyle name="Normal 10 54" xfId="139"/>
    <cellStyle name="Normal 10 55" xfId="140"/>
    <cellStyle name="Normal 10 56" xfId="141"/>
    <cellStyle name="Normal 10 57" xfId="142"/>
    <cellStyle name="Normal 10 58" xfId="143"/>
    <cellStyle name="Normal 10 59" xfId="144"/>
    <cellStyle name="Normal 10 6" xfId="145"/>
    <cellStyle name="Normal 10 60" xfId="146"/>
    <cellStyle name="Normal 10 61" xfId="147"/>
    <cellStyle name="Normal 10 62" xfId="148"/>
    <cellStyle name="Normal 10 63" xfId="149"/>
    <cellStyle name="Normal 10 64" xfId="150"/>
    <cellStyle name="Normal 10 65" xfId="151"/>
    <cellStyle name="Normal 10 66" xfId="152"/>
    <cellStyle name="Normal 10 67" xfId="153"/>
    <cellStyle name="Normal 10 68" xfId="154"/>
    <cellStyle name="Normal 10 69" xfId="155"/>
    <cellStyle name="Normal 10 7" xfId="156"/>
    <cellStyle name="Normal 10 70" xfId="157"/>
    <cellStyle name="Normal 10 71" xfId="158"/>
    <cellStyle name="Normal 10 72" xfId="159"/>
    <cellStyle name="Normal 10 73" xfId="160"/>
    <cellStyle name="Normal 10 74" xfId="161"/>
    <cellStyle name="Normal 10 75" xfId="162"/>
    <cellStyle name="Normal 10 76" xfId="163"/>
    <cellStyle name="Normal 10 77" xfId="164"/>
    <cellStyle name="Normal 10 78" xfId="165"/>
    <cellStyle name="Normal 10 79" xfId="166"/>
    <cellStyle name="Normal 10 8" xfId="167"/>
    <cellStyle name="Normal 10 80" xfId="168"/>
    <cellStyle name="Normal 10 81" xfId="169"/>
    <cellStyle name="Normal 10 82" xfId="170"/>
    <cellStyle name="Normal 10 83" xfId="171"/>
    <cellStyle name="Normal 10 84" xfId="172"/>
    <cellStyle name="Normal 10 85" xfId="173"/>
    <cellStyle name="Normal 10 86" xfId="174"/>
    <cellStyle name="Normal 10 87" xfId="286"/>
    <cellStyle name="Normal 10 88" xfId="293"/>
    <cellStyle name="Normal 10 89" xfId="284"/>
    <cellStyle name="Normal 10 9" xfId="175"/>
    <cellStyle name="Normal 10 90" xfId="294"/>
    <cellStyle name="Normal 10 91" xfId="282"/>
    <cellStyle name="Normal 10 92" xfId="295"/>
    <cellStyle name="Normal 10 93" xfId="287"/>
    <cellStyle name="Normal 10 94" xfId="299"/>
    <cellStyle name="Normal 10 95" xfId="285"/>
    <cellStyle name="Normal 10 96" xfId="296"/>
    <cellStyle name="Normal 10 97" xfId="281"/>
    <cellStyle name="Normal 10 98" xfId="289"/>
    <cellStyle name="Normal 10 99" xfId="275"/>
    <cellStyle name="Normal 11" xfId="700"/>
    <cellStyle name="Normal 11 2" xfId="703"/>
    <cellStyle name="Normal 11 4" xfId="953"/>
    <cellStyle name="Normal 12" xfId="693"/>
    <cellStyle name="Normal 12 13" xfId="702"/>
    <cellStyle name="Normal 12 13 2" xfId="713"/>
    <cellStyle name="Normal 12 13 3" xfId="954"/>
    <cellStyle name="Normal 12 13 4" xfId="952"/>
    <cellStyle name="Normal 12 2" xfId="694"/>
    <cellStyle name="Normal 13" xfId="692"/>
    <cellStyle name="Normal 14" xfId="955"/>
    <cellStyle name="Normal 17" xfId="696"/>
    <cellStyle name="Normal 17 2" xfId="697"/>
    <cellStyle name="Normal 17 3" xfId="698"/>
    <cellStyle name="Normal 2" xfId="176"/>
    <cellStyle name="Normal 2 10" xfId="491"/>
    <cellStyle name="Normal 2 10 10" xfId="624"/>
    <cellStyle name="Normal 2 10 11" xfId="469"/>
    <cellStyle name="Normal 2 10 12" xfId="448"/>
    <cellStyle name="Normal 2 10 13" xfId="398"/>
    <cellStyle name="Normal 2 10 14" xfId="645"/>
    <cellStyle name="Normal 2 10 15" xfId="384"/>
    <cellStyle name="Normal 2 10 16" xfId="419"/>
    <cellStyle name="Normal 2 10 2" xfId="552"/>
    <cellStyle name="Normal 2 10 3" xfId="567"/>
    <cellStyle name="Normal 2 10 4" xfId="573"/>
    <cellStyle name="Normal 2 10 5" xfId="579"/>
    <cellStyle name="Normal 2 10 6" xfId="586"/>
    <cellStyle name="Normal 2 10 7" xfId="592"/>
    <cellStyle name="Normal 2 10 8" xfId="602"/>
    <cellStyle name="Normal 2 10 9" xfId="610"/>
    <cellStyle name="Normal 2 11" xfId="496"/>
    <cellStyle name="Normal 2 11 10" xfId="588"/>
    <cellStyle name="Normal 2 11 11" xfId="507"/>
    <cellStyle name="Normal 2 11 12" xfId="387"/>
    <cellStyle name="Normal 2 11 13" xfId="391"/>
    <cellStyle name="Normal 2 11 14" xfId="656"/>
    <cellStyle name="Normal 2 11 15" xfId="668"/>
    <cellStyle name="Normal 2 11 2" xfId="549"/>
    <cellStyle name="Normal 2 11 3" xfId="439"/>
    <cellStyle name="Normal 2 11 4" xfId="495"/>
    <cellStyle name="Normal 2 11 5" xfId="468"/>
    <cellStyle name="Normal 2 11 6" xfId="445"/>
    <cellStyle name="Normal 2 11 7" xfId="478"/>
    <cellStyle name="Normal 2 11 8" xfId="568"/>
    <cellStyle name="Normal 2 11 9" xfId="430"/>
    <cellStyle name="Normal 2 12" xfId="410"/>
    <cellStyle name="Normal 2 12 10" xfId="594"/>
    <cellStyle name="Normal 2 12 11" xfId="615"/>
    <cellStyle name="Normal 2 12 12" xfId="662"/>
    <cellStyle name="Normal 2 12 13" xfId="672"/>
    <cellStyle name="Normal 2 12 14" xfId="680"/>
    <cellStyle name="Normal 2 12 15" xfId="685"/>
    <cellStyle name="Normal 2 12 2" xfId="498"/>
    <cellStyle name="Normal 2 12 3" xfId="453"/>
    <cellStyle name="Normal 2 12 4" xfId="363"/>
    <cellStyle name="Normal 2 12 5" xfId="461"/>
    <cellStyle name="Normal 2 12 6" xfId="492"/>
    <cellStyle name="Normal 2 12 7" xfId="526"/>
    <cellStyle name="Normal 2 12 8" xfId="509"/>
    <cellStyle name="Normal 2 12 9" xfId="527"/>
    <cellStyle name="Normal 2 13" xfId="485"/>
    <cellStyle name="Normal 2 13 2" xfId="560"/>
    <cellStyle name="Normal 2 13 3" xfId="597"/>
    <cellStyle name="Normal 2 13 4" xfId="618"/>
    <cellStyle name="Normal 2 13 5" xfId="486"/>
    <cellStyle name="Normal 2 13 6" xfId="557"/>
    <cellStyle name="Normal 2 13 7" xfId="403"/>
    <cellStyle name="Normal 2 13 8" xfId="657"/>
    <cellStyle name="Normal 2 14" xfId="428"/>
    <cellStyle name="Normal 2 14 2" xfId="629"/>
    <cellStyle name="Normal 2 14 3" xfId="518"/>
    <cellStyle name="Normal 2 14 4" xfId="446"/>
    <cellStyle name="Normal 2 14 5" xfId="396"/>
    <cellStyle name="Normal 2 14 6" xfId="569"/>
    <cellStyle name="Normal 2 14 7" xfId="558"/>
    <cellStyle name="Normal 2 14 8" xfId="390"/>
    <cellStyle name="Normal 2 15" xfId="528"/>
    <cellStyle name="Normal 2 15 2" xfId="647"/>
    <cellStyle name="Normal 2 15 3" xfId="443"/>
    <cellStyle name="Normal 2 15 4" xfId="598"/>
    <cellStyle name="Normal 2 15 5" xfId="606"/>
    <cellStyle name="Normal 2 15 6" xfId="635"/>
    <cellStyle name="Normal 2 15 7" xfId="371"/>
    <cellStyle name="Normal 2 15 8" xfId="460"/>
    <cellStyle name="Normal 2 16" xfId="456"/>
    <cellStyle name="Normal 2 16 2" xfId="637"/>
    <cellStyle name="Normal 2 16 3" xfId="358"/>
    <cellStyle name="Normal 2 16 4" xfId="420"/>
    <cellStyle name="Normal 2 16 5" xfId="633"/>
    <cellStyle name="Normal 2 16 6" xfId="582"/>
    <cellStyle name="Normal 2 16 7" xfId="355"/>
    <cellStyle name="Normal 2 16 8" xfId="361"/>
    <cellStyle name="Normal 2 17" xfId="541"/>
    <cellStyle name="Normal 2 17 2" xfId="652"/>
    <cellStyle name="Normal 2 17 3" xfId="664"/>
    <cellStyle name="Normal 2 17 4" xfId="554"/>
    <cellStyle name="Normal 2 17 5" xfId="337"/>
    <cellStyle name="Normal 2 17 6" xfId="395"/>
    <cellStyle name="Normal 2 17 7" xfId="616"/>
    <cellStyle name="Normal 2 17 8" xfId="589"/>
    <cellStyle name="Normal 2 18" xfId="451"/>
    <cellStyle name="Normal 2 18 2" xfId="634"/>
    <cellStyle name="Normal 2 18 3" xfId="483"/>
    <cellStyle name="Normal 2 18 4" xfId="472"/>
    <cellStyle name="Normal 2 18 5" xfId="380"/>
    <cellStyle name="Normal 2 18 6" xfId="660"/>
    <cellStyle name="Normal 2 18 7" xfId="671"/>
    <cellStyle name="Normal 2 18 8" xfId="679"/>
    <cellStyle name="Normal 2 19" xfId="373"/>
    <cellStyle name="Normal 2 2" xfId="297"/>
    <cellStyle name="Normal 2 2 2" xfId="943"/>
    <cellStyle name="Normal 2 2 3" xfId="944"/>
    <cellStyle name="Normal 2 20" xfId="457"/>
    <cellStyle name="Normal 2 21" xfId="613"/>
    <cellStyle name="Normal 2 22" xfId="408"/>
    <cellStyle name="Normal 2 23" xfId="650"/>
    <cellStyle name="Normal 2 24" xfId="470"/>
    <cellStyle name="Normal 2 25" xfId="497"/>
    <cellStyle name="Normal 2 3" xfId="333"/>
    <cellStyle name="Normal 2 3 10" xfId="564"/>
    <cellStyle name="Normal 2 3 11" xfId="596"/>
    <cellStyle name="Normal 2 3 12" xfId="604"/>
    <cellStyle name="Normal 2 3 13" xfId="641"/>
    <cellStyle name="Normal 2 3 14" xfId="653"/>
    <cellStyle name="Normal 2 3 15" xfId="639"/>
    <cellStyle name="Normal 2 3 16" xfId="376"/>
    <cellStyle name="Normal 2 3 2" xfId="533"/>
    <cellStyle name="Normal 2 3 3" xfId="535"/>
    <cellStyle name="Normal 2 3 4" xfId="512"/>
    <cellStyle name="Normal 2 3 5" xfId="367"/>
    <cellStyle name="Normal 2 3 6" xfId="425"/>
    <cellStyle name="Normal 2 3 7" xfId="440"/>
    <cellStyle name="Normal 2 3 8" xfId="525"/>
    <cellStyle name="Normal 2 3 9" xfId="362"/>
    <cellStyle name="Normal 2 4" xfId="476"/>
    <cellStyle name="Normal 2 4 10" xfId="622"/>
    <cellStyle name="Normal 2 4 11" xfId="345"/>
    <cellStyle name="Normal 2 4 12" xfId="359"/>
    <cellStyle name="Normal 2 4 13" xfId="400"/>
    <cellStyle name="Normal 2 4 14" xfId="648"/>
    <cellStyle name="Normal 2 4 15" xfId="365"/>
    <cellStyle name="Normal 2 4 16" xfId="562"/>
    <cellStyle name="Normal 2 4 2" xfId="550"/>
    <cellStyle name="Normal 2 4 3" xfId="565"/>
    <cellStyle name="Normal 2 4 4" xfId="571"/>
    <cellStyle name="Normal 2 4 5" xfId="577"/>
    <cellStyle name="Normal 2 4 6" xfId="584"/>
    <cellStyle name="Normal 2 4 7" xfId="590"/>
    <cellStyle name="Normal 2 4 8" xfId="600"/>
    <cellStyle name="Normal 2 4 9" xfId="608"/>
    <cellStyle name="Normal 2 5" xfId="339"/>
    <cellStyle name="Normal 2 5 10" xfId="459"/>
    <cellStyle name="Normal 2 5 11" xfId="370"/>
    <cellStyle name="Normal 2 5 12" xfId="539"/>
    <cellStyle name="Normal 2 5 13" xfId="658"/>
    <cellStyle name="Normal 2 5 14" xfId="669"/>
    <cellStyle name="Normal 2 5 15" xfId="677"/>
    <cellStyle name="Normal 2 5 16" xfId="684"/>
    <cellStyle name="Normal 2 5 17" xfId="717"/>
    <cellStyle name="Normal 2 5 2" xfId="536"/>
    <cellStyle name="Normal 2 5 3" xfId="529"/>
    <cellStyle name="Normal 2 5 4" xfId="510"/>
    <cellStyle name="Normal 2 5 5" xfId="517"/>
    <cellStyle name="Normal 2 5 6" xfId="348"/>
    <cellStyle name="Normal 2 5 7" xfId="385"/>
    <cellStyle name="Normal 2 5 8" xfId="354"/>
    <cellStyle name="Normal 2 5 9" xfId="344"/>
    <cellStyle name="Normal 2 6" xfId="454"/>
    <cellStyle name="Normal 2 6 10" xfId="619"/>
    <cellStyle name="Normal 2 6 11" xfId="490"/>
    <cellStyle name="Normal 2 6 12" xfId="544"/>
    <cellStyle name="Normal 2 6 13" xfId="402"/>
    <cellStyle name="Normal 2 6 14" xfId="659"/>
    <cellStyle name="Normal 2 6 15" xfId="670"/>
    <cellStyle name="Normal 2 6 16" xfId="678"/>
    <cellStyle name="Normal 2 6 2" xfId="548"/>
    <cellStyle name="Normal 2 6 3" xfId="563"/>
    <cellStyle name="Normal 2 6 4" xfId="570"/>
    <cellStyle name="Normal 2 6 5" xfId="388"/>
    <cellStyle name="Normal 2 6 6" xfId="369"/>
    <cellStyle name="Normal 2 6 7" xfId="340"/>
    <cellStyle name="Normal 2 6 8" xfId="357"/>
    <cellStyle name="Normal 2 6 9" xfId="432"/>
    <cellStyle name="Normal 2 7" xfId="360"/>
    <cellStyle name="Normal 2 7 10" xfId="413"/>
    <cellStyle name="Normal 2 7 11" xfId="352"/>
    <cellStyle name="Normal 2 7 12" xfId="480"/>
    <cellStyle name="Normal 2 7 13" xfId="463"/>
    <cellStyle name="Normal 2 7 14" xfId="547"/>
    <cellStyle name="Normal 2 7 15" xfId="587"/>
    <cellStyle name="Normal 2 7 16" xfId="614"/>
    <cellStyle name="Normal 2 7 2" xfId="538"/>
    <cellStyle name="Normal 2 7 3" xfId="488"/>
    <cellStyle name="Normal 2 7 4" xfId="553"/>
    <cellStyle name="Normal 2 7 5" xfId="516"/>
    <cellStyle name="Normal 2 7 6" xfId="434"/>
    <cellStyle name="Normal 2 7 7" xfId="437"/>
    <cellStyle name="Normal 2 7 8" xfId="349"/>
    <cellStyle name="Normal 2 7 9" xfId="427"/>
    <cellStyle name="Normal 2 8" xfId="429"/>
    <cellStyle name="Normal 2 8 10" xfId="617"/>
    <cellStyle name="Normal 2 8 11" xfId="494"/>
    <cellStyle name="Normal 2 8 12" xfId="599"/>
    <cellStyle name="Normal 2 8 13" xfId="404"/>
    <cellStyle name="Normal 2 8 14" xfId="628"/>
    <cellStyle name="Normal 2 8 15" xfId="583"/>
    <cellStyle name="Normal 2 8 16" xfId="574"/>
    <cellStyle name="Normal 2 8 2" xfId="545"/>
    <cellStyle name="Normal 2 8 3" xfId="559"/>
    <cellStyle name="Normal 2 8 4" xfId="444"/>
    <cellStyle name="Normal 2 8 5" xfId="455"/>
    <cellStyle name="Normal 2 8 6" xfId="377"/>
    <cellStyle name="Normal 2 8 7" xfId="424"/>
    <cellStyle name="Normal 2 8 8" xfId="489"/>
    <cellStyle name="Normal 2 8 9" xfId="511"/>
    <cellStyle name="Normal 2 9" xfId="487"/>
    <cellStyle name="Normal 2 9 10" xfId="623"/>
    <cellStyle name="Normal 2 9 11" xfId="421"/>
    <cellStyle name="Normal 2 9 12" xfId="342"/>
    <cellStyle name="Normal 2 9 13" xfId="399"/>
    <cellStyle name="Normal 2 9 14" xfId="643"/>
    <cellStyle name="Normal 2 9 15" xfId="620"/>
    <cellStyle name="Normal 2 9 16" xfId="540"/>
    <cellStyle name="Normal 2 9 2" xfId="551"/>
    <cellStyle name="Normal 2 9 3" xfId="566"/>
    <cellStyle name="Normal 2 9 4" xfId="572"/>
    <cellStyle name="Normal 2 9 5" xfId="578"/>
    <cellStyle name="Normal 2 9 6" xfId="585"/>
    <cellStyle name="Normal 2 9 7" xfId="591"/>
    <cellStyle name="Normal 2 9 8" xfId="601"/>
    <cellStyle name="Normal 2 9 9" xfId="609"/>
    <cellStyle name="Normal 3" xfId="332"/>
    <cellStyle name="Normal 3 2" xfId="695"/>
    <cellStyle name="Normal 3 3" xfId="708"/>
    <cellStyle name="Normal 4" xfId="709"/>
    <cellStyle name="Normal 4 2" xfId="719"/>
    <cellStyle name="Normal 5" xfId="701"/>
    <cellStyle name="Normal 5 10" xfId="374"/>
    <cellStyle name="Normal 5 11" xfId="513"/>
    <cellStyle name="Normal 5 12" xfId="663"/>
    <cellStyle name="Normal 5 13" xfId="673"/>
    <cellStyle name="Normal 5 14" xfId="681"/>
    <cellStyle name="Normal 5 15" xfId="686"/>
    <cellStyle name="Normal 5 16" xfId="704"/>
    <cellStyle name="Normal 5 2" xfId="530"/>
    <cellStyle name="Normal 5 2 2" xfId="649"/>
    <cellStyle name="Normal 5 2 3" xfId="405"/>
    <cellStyle name="Normal 5 2 4" xfId="580"/>
    <cellStyle name="Normal 5 2 5" xfId="607"/>
    <cellStyle name="Normal 5 2 6" xfId="479"/>
    <cellStyle name="Normal 5 2 7" xfId="543"/>
    <cellStyle name="Normal 5 2 8" xfId="605"/>
    <cellStyle name="Normal 5 3" xfId="433"/>
    <cellStyle name="Normal 5 3 2" xfId="630"/>
    <cellStyle name="Normal 5 3 3" xfId="343"/>
    <cellStyle name="Normal 5 3 4" xfId="499"/>
    <cellStyle name="Normal 5 3 5" xfId="581"/>
    <cellStyle name="Normal 5 3 6" xfId="654"/>
    <cellStyle name="Normal 5 3 7" xfId="666"/>
    <cellStyle name="Normal 5 3 8" xfId="675"/>
    <cellStyle name="Normal 5 4" xfId="482"/>
    <cellStyle name="Normal 5 4 2" xfId="642"/>
    <cellStyle name="Normal 5 4 3" xfId="640"/>
    <cellStyle name="Normal 5 4 4" xfId="665"/>
    <cellStyle name="Normal 5 4 5" xfId="674"/>
    <cellStyle name="Normal 5 4 6" xfId="682"/>
    <cellStyle name="Normal 5 4 7" xfId="687"/>
    <cellStyle name="Normal 5 4 8" xfId="689"/>
    <cellStyle name="Normal 5 5" xfId="378"/>
    <cellStyle name="Normal 5 5 2" xfId="625"/>
    <cellStyle name="Normal 5 5 3" xfId="336"/>
    <cellStyle name="Normal 5 5 4" xfId="356"/>
    <cellStyle name="Normal 5 5 5" xfId="397"/>
    <cellStyle name="Normal 5 5 6" xfId="503"/>
    <cellStyle name="Normal 5 5 7" xfId="493"/>
    <cellStyle name="Normal 5 5 8" xfId="593"/>
    <cellStyle name="Normal 5 6" xfId="436"/>
    <cellStyle name="Normal 5 6 2" xfId="632"/>
    <cellStyle name="Normal 5 6 3" xfId="381"/>
    <cellStyle name="Normal 5 6 4" xfId="335"/>
    <cellStyle name="Normal 5 6 5" xfId="481"/>
    <cellStyle name="Normal 5 6 6" xfId="627"/>
    <cellStyle name="Normal 5 6 7" xfId="406"/>
    <cellStyle name="Normal 5 6 8" xfId="521"/>
    <cellStyle name="Normal 5 7" xfId="561"/>
    <cellStyle name="Normal 5 7 2" xfId="655"/>
    <cellStyle name="Normal 5 7 3" xfId="667"/>
    <cellStyle name="Normal 5 7 4" xfId="676"/>
    <cellStyle name="Normal 5 7 5" xfId="683"/>
    <cellStyle name="Normal 5 7 6" xfId="688"/>
    <cellStyle name="Normal 5 7 7" xfId="690"/>
    <cellStyle name="Normal 5 7 8" xfId="691"/>
    <cellStyle name="Normal 5 8" xfId="435"/>
    <cellStyle name="Normal 5 8 2" xfId="631"/>
    <cellStyle name="Normal 5 8 3" xfId="366"/>
    <cellStyle name="Normal 5 8 4" xfId="523"/>
    <cellStyle name="Normal 5 8 5" xfId="555"/>
    <cellStyle name="Normal 5 8 6" xfId="636"/>
    <cellStyle name="Normal 5 8 7" xfId="576"/>
    <cellStyle name="Normal 5 8 8" xfId="414"/>
    <cellStyle name="Normal 5 9" xfId="347"/>
    <cellStyle name="Normal 6" xfId="715"/>
    <cellStyle name="Normal 7" xfId="177"/>
    <cellStyle name="Normal 8" xfId="716"/>
    <cellStyle name="Normal 8 2" xfId="382"/>
    <cellStyle name="Normal 8 3" xfId="595"/>
    <cellStyle name="Normal 8 4" xfId="603"/>
    <cellStyle name="Normal 8 5" xfId="638"/>
    <cellStyle name="Normal 8 6" xfId="519"/>
    <cellStyle name="Normal 8 7" xfId="508"/>
    <cellStyle name="Normal 8 8" xfId="626"/>
    <cellStyle name="Normal 9" xfId="1"/>
    <cellStyle name="Normal_08 08 05 SonicWALL Price List No Lock" xfId="950"/>
    <cellStyle name="Normal_New Product Set Upatest" xfId="949"/>
    <cellStyle name="Normal_New Product Set Upatest 2" xfId="951"/>
    <cellStyle name="Normal_SonicWALL MAP 08 08 05" xfId="948"/>
    <cellStyle name="Note 2" xfId="945"/>
    <cellStyle name="Output 2" xfId="946"/>
    <cellStyle name="Percent 2" xfId="710"/>
    <cellStyle name="Percent 3" xfId="714"/>
    <cellStyle name="Percent 4" xfId="699"/>
    <cellStyle name="SAPBEXaggData" xfId="956"/>
    <cellStyle name="SAPBEXaggDataEmph" xfId="957"/>
    <cellStyle name="SAPBEXaggItem" xfId="958"/>
    <cellStyle name="SAPBEXaggItemX" xfId="959"/>
    <cellStyle name="SAPBEXchaText" xfId="960"/>
    <cellStyle name="SAPBEXexcBad7" xfId="961"/>
    <cellStyle name="SAPBEXexcBad8" xfId="962"/>
    <cellStyle name="SAPBEXexcBad9" xfId="963"/>
    <cellStyle name="SAPBEXexcCritical4" xfId="964"/>
    <cellStyle name="SAPBEXexcCritical5" xfId="965"/>
    <cellStyle name="SAPBEXexcCritical6" xfId="966"/>
    <cellStyle name="SAPBEXexcGood1" xfId="967"/>
    <cellStyle name="SAPBEXexcGood2" xfId="968"/>
    <cellStyle name="SAPBEXexcGood3" xfId="969"/>
    <cellStyle name="SAPBEXfilterDrill" xfId="970"/>
    <cellStyle name="SAPBEXfilterItem" xfId="971"/>
    <cellStyle name="SAPBEXfilterText" xfId="972"/>
    <cellStyle name="SAPBEXformats" xfId="973"/>
    <cellStyle name="SAPBEXheaderItem" xfId="974"/>
    <cellStyle name="SAPBEXheaderText" xfId="975"/>
    <cellStyle name="SAPBEXHLevel0" xfId="976"/>
    <cellStyle name="SAPBEXHLevel0X" xfId="977"/>
    <cellStyle name="SAPBEXHLevel1" xfId="978"/>
    <cellStyle name="SAPBEXHLevel1X" xfId="979"/>
    <cellStyle name="SAPBEXHLevel2" xfId="980"/>
    <cellStyle name="SAPBEXHLevel2X" xfId="981"/>
    <cellStyle name="SAPBEXHLevel3" xfId="982"/>
    <cellStyle name="SAPBEXHLevel3X" xfId="983"/>
    <cellStyle name="SAPBEXresData" xfId="984"/>
    <cellStyle name="SAPBEXresDataEmph" xfId="985"/>
    <cellStyle name="SAPBEXresItem" xfId="986"/>
    <cellStyle name="SAPBEXresItemX" xfId="987"/>
    <cellStyle name="SAPBEXstdData" xfId="988"/>
    <cellStyle name="SAPBEXstdDataEmph" xfId="989"/>
    <cellStyle name="SAPBEXstdItem" xfId="990"/>
    <cellStyle name="SAPBEXstdItemX" xfId="991"/>
    <cellStyle name="SAPBEXtitle" xfId="992"/>
    <cellStyle name="SAPBEXundefined" xfId="993"/>
    <cellStyle name="Style 1" xfId="178"/>
    <cellStyle name="Style 1 10" xfId="179"/>
    <cellStyle name="Style 1 100" xfId="269"/>
    <cellStyle name="Style 1 101" xfId="304"/>
    <cellStyle name="Style 1 102" xfId="268"/>
    <cellStyle name="Style 1 103" xfId="308"/>
    <cellStyle name="Style 1 104" xfId="267"/>
    <cellStyle name="Style 1 105" xfId="309"/>
    <cellStyle name="Style 1 106" xfId="266"/>
    <cellStyle name="Style 1 107" xfId="310"/>
    <cellStyle name="Style 1 108" xfId="265"/>
    <cellStyle name="Style 1 109" xfId="412"/>
    <cellStyle name="Style 1 11" xfId="180"/>
    <cellStyle name="Style 1 110" xfId="392"/>
    <cellStyle name="Style 1 111" xfId="471"/>
    <cellStyle name="Style 1 112" xfId="346"/>
    <cellStyle name="Style 1 113" xfId="447"/>
    <cellStyle name="Style 1 114" xfId="364"/>
    <cellStyle name="Style 1 115" xfId="426"/>
    <cellStyle name="Style 1 116" xfId="467"/>
    <cellStyle name="Style 1 117" xfId="475"/>
    <cellStyle name="Style 1 118" xfId="394"/>
    <cellStyle name="Style 1 119" xfId="407"/>
    <cellStyle name="Style 1 12" xfId="181"/>
    <cellStyle name="Style 1 120" xfId="417"/>
    <cellStyle name="Style 1 121" xfId="450"/>
    <cellStyle name="Style 1 122" xfId="505"/>
    <cellStyle name="Style 1 123" xfId="514"/>
    <cellStyle name="Style 1 124" xfId="423"/>
    <cellStyle name="Style 1 125" xfId="466"/>
    <cellStyle name="Style 1 126" xfId="644"/>
    <cellStyle name="Style 1 127" xfId="520"/>
    <cellStyle name="Style 1 128" xfId="522"/>
    <cellStyle name="Style 1 129" xfId="611"/>
    <cellStyle name="Style 1 13" xfId="182"/>
    <cellStyle name="Style 1 130" xfId="401"/>
    <cellStyle name="Style 1 131" xfId="661"/>
    <cellStyle name="Style 1 14" xfId="183"/>
    <cellStyle name="Style 1 15" xfId="184"/>
    <cellStyle name="Style 1 16" xfId="185"/>
    <cellStyle name="Style 1 17" xfId="186"/>
    <cellStyle name="Style 1 18" xfId="187"/>
    <cellStyle name="Style 1 19" xfId="188"/>
    <cellStyle name="Style 1 2" xfId="189"/>
    <cellStyle name="Style 1 20" xfId="190"/>
    <cellStyle name="Style 1 21" xfId="191"/>
    <cellStyle name="Style 1 22" xfId="192"/>
    <cellStyle name="Style 1 23" xfId="193"/>
    <cellStyle name="Style 1 24" xfId="194"/>
    <cellStyle name="Style 1 25" xfId="195"/>
    <cellStyle name="Style 1 26" xfId="196"/>
    <cellStyle name="Style 1 27" xfId="197"/>
    <cellStyle name="Style 1 28" xfId="198"/>
    <cellStyle name="Style 1 29" xfId="199"/>
    <cellStyle name="Style 1 3" xfId="200"/>
    <cellStyle name="Style 1 30" xfId="201"/>
    <cellStyle name="Style 1 31" xfId="202"/>
    <cellStyle name="Style 1 32" xfId="203"/>
    <cellStyle name="Style 1 33" xfId="204"/>
    <cellStyle name="Style 1 34" xfId="205"/>
    <cellStyle name="Style 1 35" xfId="206"/>
    <cellStyle name="Style 1 36" xfId="207"/>
    <cellStyle name="Style 1 37" xfId="208"/>
    <cellStyle name="Style 1 38" xfId="209"/>
    <cellStyle name="Style 1 39" xfId="210"/>
    <cellStyle name="Style 1 4" xfId="211"/>
    <cellStyle name="Style 1 40" xfId="212"/>
    <cellStyle name="Style 1 41" xfId="213"/>
    <cellStyle name="Style 1 42" xfId="214"/>
    <cellStyle name="Style 1 43" xfId="215"/>
    <cellStyle name="Style 1 44" xfId="216"/>
    <cellStyle name="Style 1 45" xfId="217"/>
    <cellStyle name="Style 1 46" xfId="218"/>
    <cellStyle name="Style 1 47" xfId="219"/>
    <cellStyle name="Style 1 48" xfId="220"/>
    <cellStyle name="Style 1 49" xfId="221"/>
    <cellStyle name="Style 1 5" xfId="222"/>
    <cellStyle name="Style 1 50" xfId="223"/>
    <cellStyle name="Style 1 51" xfId="224"/>
    <cellStyle name="Style 1 52" xfId="225"/>
    <cellStyle name="Style 1 53" xfId="226"/>
    <cellStyle name="Style 1 54" xfId="227"/>
    <cellStyle name="Style 1 55" xfId="228"/>
    <cellStyle name="Style 1 56" xfId="229"/>
    <cellStyle name="Style 1 57" xfId="230"/>
    <cellStyle name="Style 1 58" xfId="231"/>
    <cellStyle name="Style 1 59" xfId="232"/>
    <cellStyle name="Style 1 6" xfId="233"/>
    <cellStyle name="Style 1 60" xfId="234"/>
    <cellStyle name="Style 1 61" xfId="235"/>
    <cellStyle name="Style 1 62" xfId="236"/>
    <cellStyle name="Style 1 63" xfId="237"/>
    <cellStyle name="Style 1 64" xfId="238"/>
    <cellStyle name="Style 1 65" xfId="239"/>
    <cellStyle name="Style 1 66" xfId="240"/>
    <cellStyle name="Style 1 67" xfId="241"/>
    <cellStyle name="Style 1 68" xfId="242"/>
    <cellStyle name="Style 1 69" xfId="243"/>
    <cellStyle name="Style 1 7" xfId="244"/>
    <cellStyle name="Style 1 70" xfId="245"/>
    <cellStyle name="Style 1 71" xfId="246"/>
    <cellStyle name="Style 1 72" xfId="247"/>
    <cellStyle name="Style 1 73" xfId="248"/>
    <cellStyle name="Style 1 74" xfId="249"/>
    <cellStyle name="Style 1 75" xfId="250"/>
    <cellStyle name="Style 1 76" xfId="251"/>
    <cellStyle name="Style 1 77" xfId="252"/>
    <cellStyle name="Style 1 78" xfId="253"/>
    <cellStyle name="Style 1 79" xfId="254"/>
    <cellStyle name="Style 1 8" xfId="255"/>
    <cellStyle name="Style 1 80" xfId="256"/>
    <cellStyle name="Style 1 81" xfId="257"/>
    <cellStyle name="Style 1 82" xfId="258"/>
    <cellStyle name="Style 1 83" xfId="259"/>
    <cellStyle name="Style 1 84" xfId="260"/>
    <cellStyle name="Style 1 85" xfId="261"/>
    <cellStyle name="Style 1 86" xfId="262"/>
    <cellStyle name="Style 1 87" xfId="300"/>
    <cellStyle name="Style 1 88" xfId="280"/>
    <cellStyle name="Style 1 89" xfId="301"/>
    <cellStyle name="Style 1 9" xfId="263"/>
    <cellStyle name="Style 1 90" xfId="279"/>
    <cellStyle name="Style 1 91" xfId="303"/>
    <cellStyle name="Style 1 92" xfId="277"/>
    <cellStyle name="Style 1 93" xfId="306"/>
    <cellStyle name="Style 1 94" xfId="278"/>
    <cellStyle name="Style 1 95" xfId="307"/>
    <cellStyle name="Style 1 96" xfId="276"/>
    <cellStyle name="Style 1 97" xfId="305"/>
    <cellStyle name="Style 1 98" xfId="270"/>
    <cellStyle name="Style 1 99" xfId="302"/>
    <cellStyle name="Total 2" xfId="947"/>
  </cellStyles>
  <dxfs count="38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numFmt numFmtId="30" formatCode="@"/>
      <alignment horizontal="center"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center"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auto="1"/>
        </left>
        <right style="thin">
          <color auto="1"/>
        </right>
        <top/>
        <bottom/>
      </border>
    </dxf>
    <dxf>
      <alignment horizontal="general" vertical="center" textRotation="0" indent="0" justifyLastLine="0" shrinkToFit="0" readingOrder="0"/>
    </dxf>
    <dxf>
      <border>
        <bottom style="thin">
          <color rgb="FF000000"/>
        </bottom>
      </border>
    </dxf>
    <dxf>
      <fill>
        <patternFill patternType="solid">
          <fgColor indexed="64"/>
          <bgColor rgb="FF0085C3"/>
        </patternFill>
      </fill>
      <alignment horizontal="center" vertical="center" textRotation="0" wrapText="1" indent="0" justifyLastLine="0" shrinkToFit="0" readingOrder="0"/>
      <border diagonalUp="0" diagonalDown="0" outline="0">
        <left style="thin">
          <color auto="1"/>
        </left>
        <right style="thin">
          <color auto="1"/>
        </right>
        <top/>
        <bottom/>
      </border>
    </dxf>
    <dxf>
      <numFmt numFmtId="164" formatCode="&quot;$&quot;#,##0.00"/>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auto="1"/>
        </left>
        <right style="thin">
          <color auto="1"/>
        </right>
        <top/>
        <bottom/>
      </border>
    </dxf>
    <dxf>
      <alignment horizontal="general" vertical="center" textRotation="0" indent="0" justifyLastLine="0" shrinkToFit="0" readingOrder="0"/>
    </dxf>
    <dxf>
      <border>
        <bottom style="thin">
          <color rgb="FF000000"/>
        </bottom>
      </border>
    </dxf>
    <dxf>
      <fill>
        <patternFill patternType="solid">
          <fgColor indexed="64"/>
          <bgColor rgb="FF0085C3"/>
        </patternFill>
      </fill>
      <alignment horizontal="center" vertical="center" textRotation="0" wrapText="1" indent="0" justifyLastLine="0" shrinkToFit="0" readingOrder="0"/>
      <border diagonalUp="0" diagonalDown="0" outline="0">
        <left style="thin">
          <color auto="1"/>
        </left>
        <right style="thin">
          <color auto="1"/>
        </right>
        <top/>
        <bottom/>
      </border>
    </dxf>
    <dxf>
      <numFmt numFmtId="164" formatCode="&quot;$&quot;#,##0.00"/>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auto="1"/>
        </left>
        <right style="thin">
          <color auto="1"/>
        </right>
        <top/>
        <bottom/>
      </border>
    </dxf>
    <dxf>
      <alignment horizontal="general" vertical="center" textRotation="0" indent="0" justifyLastLine="0" shrinkToFit="0" readingOrder="0"/>
    </dxf>
    <dxf>
      <border>
        <bottom style="thin">
          <color rgb="FF000000"/>
        </bottom>
      </border>
    </dxf>
    <dxf>
      <fill>
        <patternFill patternType="solid">
          <fgColor indexed="64"/>
          <bgColor rgb="FF0085C3"/>
        </patternFill>
      </fill>
      <alignment horizontal="center" vertical="center" textRotation="0" wrapText="1" indent="0" justifyLastLine="0" shrinkToFit="0" readingOrder="0"/>
      <border diagonalUp="0" diagonalDown="0" outline="0">
        <left style="thin">
          <color auto="1"/>
        </left>
        <right style="thin">
          <color auto="1"/>
        </right>
        <top/>
        <bottom/>
      </border>
    </dxf>
    <dxf>
      <numFmt numFmtId="164" formatCode="&quot;$&quot;#,##0.00"/>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auto="1"/>
        </left>
        <right style="thin">
          <color auto="1"/>
        </right>
        <top/>
        <bottom/>
      </border>
    </dxf>
    <dxf>
      <alignment horizontal="general" vertical="center" textRotation="0" indent="0" justifyLastLine="0" shrinkToFit="0" readingOrder="0"/>
    </dxf>
    <dxf>
      <border>
        <bottom style="thin">
          <color rgb="FF000000"/>
        </bottom>
      </border>
    </dxf>
    <dxf>
      <fill>
        <patternFill patternType="solid">
          <fgColor indexed="64"/>
          <bgColor rgb="FF0085C3"/>
        </patternFill>
      </fill>
      <alignment horizontal="center" vertical="center" textRotation="0" wrapText="1"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indexed="64"/>
        </left>
        <right style="thin">
          <color indexed="64"/>
        </right>
        <top/>
        <bottom/>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outline="0">
        <left style="thin">
          <color indexed="64"/>
        </left>
        <right style="thin">
          <color auto="1"/>
        </right>
        <top/>
        <bottom/>
      </border>
    </dxf>
    <dxf>
      <numFmt numFmtId="30" formatCode="@"/>
      <alignment horizontal="center" vertical="center" textRotation="0" wrapText="0" indent="0" justifyLastLine="0" shrinkToFit="0" readingOrder="0"/>
      <border diagonalUp="0" diagonalDown="0" outline="0">
        <left style="thin">
          <color auto="1"/>
        </left>
        <right style="thin">
          <color auto="1"/>
        </right>
        <top/>
        <bottom/>
      </border>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4" formatCode="&quot;$&quot;#,##0.00"/>
      <alignment horizontal="general" vertical="center" textRotation="0" wrapText="0" indent="0" justifyLastLine="0" shrinkToFit="0" readingOrder="0"/>
      <border diagonalUp="0" diagonalDown="0" outline="0">
        <left style="thin">
          <color indexed="64"/>
        </left>
        <right style="thin">
          <color indexed="64"/>
        </right>
        <top/>
        <bottom/>
      </border>
    </dxf>
    <dxf>
      <numFmt numFmtId="164" formatCode="&quot;$&quot;#,##0.00"/>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left style="thin">
          <color indexed="64"/>
        </left>
        <right style="thin">
          <color indexed="64"/>
        </right>
        <top/>
        <bottom/>
        <vertical/>
        <horizontal/>
      </border>
    </dxf>
    <dxf>
      <alignment horizontal="center" vertical="center" textRotation="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auto="1"/>
        </left>
        <right style="thin">
          <color auto="1"/>
        </right>
        <top/>
        <bottom/>
      </border>
    </dxf>
    <dxf>
      <alignment horizontal="general" vertical="center" textRotation="0" indent="0" justifyLastLine="0" shrinkToFit="0" readingOrder="0"/>
    </dxf>
    <dxf>
      <border>
        <bottom style="thin">
          <color rgb="FF000000"/>
        </bottom>
      </border>
    </dxf>
    <dxf>
      <fill>
        <patternFill patternType="solid">
          <fgColor indexed="64"/>
          <bgColor rgb="FF0085C3"/>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general" vertical="center" textRotation="0" wrapText="0"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indexed="64"/>
        </left>
        <right style="thin">
          <color auto="1"/>
        </right>
        <top/>
        <bottom/>
      </border>
    </dxf>
    <dxf>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numFmt numFmtId="164" formatCode="&quot;$&quot;#,##0.00"/>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0" indent="0" justifyLastLine="0" shrinkToFit="0" readingOrder="0"/>
      <border diagonalUp="0" diagonalDown="0" outline="0">
        <left/>
        <right style="thin">
          <color indexed="64"/>
        </right>
        <top/>
        <bottom/>
      </border>
    </dxf>
    <dxf>
      <numFmt numFmtId="12" formatCode="&quot;$&quot;#,##0.00_);[Red]\(&quot;$&quot;#,##0.00\)"/>
      <alignment horizontal="center" vertical="center" textRotation="0" wrapText="0" indent="0" justifyLastLine="0" shrinkToFit="0" readingOrder="0"/>
      <border diagonalUp="0" diagonalDown="0" outline="0">
        <left style="thin">
          <color indexed="64"/>
        </left>
        <right/>
        <top/>
        <bottom/>
      </border>
    </dxf>
    <dxf>
      <numFmt numFmtId="30" formatCode="@"/>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0" indent="0" justifyLastLine="0" shrinkToFit="0" readingOrder="0"/>
      <border diagonalUp="0" diagonalDown="0" outline="0">
        <left/>
        <right style="thin">
          <color auto="1"/>
        </right>
        <top/>
        <bottom/>
      </border>
    </dxf>
    <dxf>
      <border diagonalUp="0" diagonalDown="0">
        <left style="thin">
          <color auto="1"/>
        </left>
        <right style="thin">
          <color auto="1"/>
        </right>
        <top/>
        <bottom/>
      </border>
    </dxf>
    <dxf>
      <alignment horizontal="general" vertical="center" textRotation="0" wrapText="0" indent="0" justifyLastLine="0" shrinkToFit="0" readingOrder="0"/>
    </dxf>
    <dxf>
      <border>
        <bottom style="thin">
          <color rgb="FF000000"/>
        </bottom>
      </border>
    </dxf>
    <dxf>
      <fill>
        <patternFill patternType="solid">
          <fgColor indexed="64"/>
          <bgColor rgb="FF0085C3"/>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indexed="64"/>
        </left>
        <right style="thin">
          <color auto="1"/>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outline="0">
        <left style="thin">
          <color indexed="64"/>
        </left>
        <right style="thin">
          <color auto="1"/>
        </right>
        <top/>
        <bottom/>
      </border>
    </dxf>
    <dxf>
      <numFmt numFmtId="164" formatCode="&quot;$&quot;#,##0.00"/>
      <alignment horizontal="center" vertical="center" textRotation="0" wrapText="0" indent="0" justifyLastLine="0" shrinkToFit="0" readingOrder="0"/>
      <border diagonalUp="0" diagonalDown="0" outline="0">
        <left style="thin">
          <color indexed="64"/>
        </left>
        <right style="thin">
          <color auto="1"/>
        </right>
        <top/>
        <bottom/>
      </border>
    </dxf>
    <dxf>
      <numFmt numFmtId="30" formatCode="@"/>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auto="1"/>
        </left>
        <right style="thin">
          <color auto="1"/>
        </right>
        <top/>
        <bottom/>
      </border>
    </dxf>
    <dxf>
      <alignment horizontal="general" vertical="center" textRotation="0" indent="0" justifyLastLine="0" shrinkToFit="0" readingOrder="0"/>
    </dxf>
    <dxf>
      <border>
        <bottom style="thin">
          <color rgb="FF000000"/>
        </bottom>
      </border>
    </dxf>
    <dxf>
      <fill>
        <patternFill patternType="solid">
          <fgColor indexed="64"/>
          <bgColor rgb="FF0085C3"/>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outline="0">
        <left style="thin">
          <color indexed="64"/>
        </left>
        <right style="thin">
          <color auto="1"/>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auto="1"/>
        </right>
        <top/>
        <bottom/>
      </border>
    </dxf>
    <dxf>
      <numFmt numFmtId="164" formatCode="&quot;$&quot;#,##0.00"/>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left style="thin">
          <color indexed="64"/>
        </left>
        <right style="thin">
          <color indexed="64"/>
        </right>
        <top/>
        <bottom/>
        <vertical/>
        <horizontal/>
      </border>
    </dxf>
    <dxf>
      <alignment horizontal="center" vertical="center" textRotation="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auto="1"/>
        </left>
        <right style="thin">
          <color auto="1"/>
        </right>
        <top/>
        <bottom/>
      </border>
    </dxf>
    <dxf>
      <alignment horizontal="general" vertical="center" textRotation="0" indent="0" justifyLastLine="0" shrinkToFit="0" readingOrder="0"/>
    </dxf>
    <dxf>
      <border>
        <bottom style="thin">
          <color rgb="FF000000"/>
        </bottom>
      </border>
    </dxf>
    <dxf>
      <fill>
        <patternFill patternType="solid">
          <fgColor indexed="64"/>
          <bgColor rgb="FF0085C3"/>
        </patternFill>
      </fill>
      <alignment horizontal="center" vertical="center" textRotation="0" wrapText="1" indent="0" justifyLastLine="0" shrinkToFit="0" readingOrder="0"/>
      <border diagonalUp="0" diagonalDown="0" outline="0">
        <left style="thin">
          <color auto="1"/>
        </left>
        <right style="thin">
          <color auto="1"/>
        </right>
        <top/>
        <bottom/>
      </border>
    </dxf>
    <dxf>
      <alignment horizontal="general" vertical="center" textRotation="0" indent="0" justifyLastLine="0" shrinkToFit="0" readingOrder="0"/>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indexed="64"/>
        </left>
        <right style="thin">
          <color auto="1"/>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solid">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indexed="64"/>
        </left>
        <right style="thin">
          <color indexed="64"/>
        </right>
        <top/>
        <bottom/>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alignment horizontal="general" vertical="center" textRotation="0" wrapText="0" indent="0" justifyLastLine="0" shrinkToFit="0" readingOrder="0"/>
      <border diagonalUp="0" diagonalDown="0" outline="0">
        <left style="thin">
          <color auto="1"/>
        </left>
        <right style="thin">
          <color auto="1"/>
        </right>
        <top/>
        <bottom/>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left style="thin">
          <color auto="1"/>
        </left>
        <right style="thin">
          <color auto="1"/>
        </right>
        <top/>
        <bottom/>
        <vertical style="thin">
          <color auto="1"/>
        </vertical>
        <horizontal/>
      </border>
    </dxf>
    <dxf>
      <numFmt numFmtId="30" formatCode="@"/>
      <alignment horizontal="general" vertical="center" textRotation="0" wrapText="0" indent="0" justifyLastLine="0" shrinkToFit="0" readingOrder="0"/>
      <border diagonalUp="0" diagonalDown="0" outline="0">
        <left style="thin">
          <color indexed="64"/>
        </left>
        <right style="thin">
          <color auto="1"/>
        </right>
        <top/>
        <bottom/>
      </border>
    </dxf>
    <dxf>
      <numFmt numFmtId="164" formatCode="&quot;$&quot;#,##0.00"/>
      <alignment horizontal="center" vertical="center" textRotation="0" wrapText="0" indent="0" justifyLastLine="0" shrinkToFit="0" readingOrder="0"/>
      <border diagonalUp="0" diagonalDown="0" outline="0">
        <left style="thin">
          <color indexed="64"/>
        </left>
        <right style="thin">
          <color auto="1"/>
        </right>
        <top/>
        <bottom/>
      </border>
    </dxf>
    <dxf>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alignment horizontal="center" vertical="center" textRotation="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outline="0">
        <left style="thin">
          <color auto="1"/>
        </left>
        <right style="thin">
          <color indexed="64"/>
        </right>
        <top/>
        <bottom/>
      </border>
    </dxf>
    <dxf>
      <numFmt numFmtId="30" formatCode="@"/>
      <alignment horizontal="general" vertical="center"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auto="1"/>
        </left>
        <right style="thin">
          <color auto="1"/>
        </right>
        <top/>
        <bottom/>
      </border>
    </dxf>
    <dxf>
      <alignment horizontal="general" vertical="center" textRotation="0" indent="0" justifyLastLine="0" shrinkToFit="0" readingOrder="0"/>
    </dxf>
    <dxf>
      <border>
        <bottom style="thin">
          <color rgb="FF000000"/>
        </bottom>
      </border>
    </dxf>
    <dxf>
      <fill>
        <patternFill patternType="solid">
          <fgColor indexed="64"/>
          <bgColor rgb="FF0085C3"/>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11"/>
      </font>
      <alignment horizontal="general" vertical="center" textRotation="0" wrapText="0" indent="0" justifyLastLine="0" shrinkToFit="0" readingOrder="0"/>
      <border diagonalUp="0" diagonalDown="0" outline="0">
        <left style="thin">
          <color auto="1"/>
        </left>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fgColor indexed="64"/>
          <bgColor theme="7" tint="0.39997558519241921"/>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alignment horizontal="general" vertical="center" textRotation="0" wrapText="0" indent="0" justifyLastLine="0" shrinkToFit="0" readingOrder="0"/>
      <border diagonalUp="0" diagonalDown="0" outline="0">
        <left style="thin">
          <color auto="1"/>
        </left>
        <right style="thin">
          <color indexed="64"/>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indexed="64"/>
        </left>
        <right style="thin">
          <color auto="1"/>
        </right>
        <top/>
        <bottom/>
      </border>
    </dxf>
    <dxf>
      <font>
        <strike val="0"/>
        <outline val="0"/>
        <shadow val="0"/>
        <u val="none"/>
        <vertAlign val="baseline"/>
        <sz val="11"/>
      </font>
      <numFmt numFmtId="164" formatCode="&quot;$&quot;#,##0.00"/>
      <alignment horizontal="center" vertical="center" textRotation="0" wrapText="0" indent="0" justifyLastLine="0" shrinkToFit="0" readingOrder="0"/>
      <border diagonalUp="0" diagonalDown="0" outline="0">
        <left style="thin">
          <color indexed="64"/>
        </left>
        <right style="thin">
          <color auto="1"/>
        </right>
        <top/>
        <bottom/>
      </border>
    </dxf>
    <dxf>
      <font>
        <strike val="0"/>
        <outline val="0"/>
        <shadow val="0"/>
        <u val="none"/>
        <vertAlign val="baseline"/>
        <sz val="11"/>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numFmt numFmtId="30" formatCode="@"/>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alignment horizontal="center" vertical="center" textRotation="0" indent="0" justifyLastLine="0" shrinkToFit="0" readingOrder="0"/>
      <border diagonalUp="0" diagonalDown="0" outline="0">
        <left style="thin">
          <color auto="1"/>
        </left>
        <right style="thin">
          <color indexed="64"/>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style="thin">
          <color auto="1"/>
        </left>
        <right style="thin">
          <color indexed="64"/>
        </right>
        <top/>
        <bottom/>
      </border>
    </dxf>
    <dxf>
      <font>
        <strike val="0"/>
        <outline val="0"/>
        <shadow val="0"/>
        <u val="none"/>
        <vertAlign val="baseline"/>
        <sz val="11"/>
      </font>
      <numFmt numFmtId="30" formatCode="@"/>
      <alignment horizontal="general" vertical="center" textRotation="0" wrapText="0" indent="0" justifyLastLine="0" shrinkToFit="0" readingOrder="0"/>
      <border diagonalUp="0" diagonalDown="0" outline="0">
        <left/>
        <right style="thin">
          <color auto="1"/>
        </right>
        <top/>
        <bottom/>
      </border>
    </dxf>
    <dxf>
      <border diagonalUp="0" diagonalDown="0">
        <left style="thin">
          <color auto="1"/>
        </left>
        <right style="thin">
          <color auto="1"/>
        </right>
        <top/>
        <bottom/>
      </border>
    </dxf>
    <dxf>
      <font>
        <strike val="0"/>
        <outline val="0"/>
        <shadow val="0"/>
        <u val="none"/>
        <vertAlign val="baseline"/>
        <sz val="11"/>
      </font>
      <alignment horizontal="general" vertical="center" textRotation="0" indent="0" justifyLastLine="0" shrinkToFit="0" readingOrder="0"/>
    </dxf>
    <dxf>
      <border>
        <bottom style="thin">
          <color indexed="64"/>
        </bottom>
      </border>
    </dxf>
    <dxf>
      <font>
        <strike val="0"/>
        <outline val="0"/>
        <shadow val="0"/>
        <u val="none"/>
        <vertAlign val="baseline"/>
        <sz val="11"/>
        <color theme="1"/>
        <name val="Calibri"/>
        <scheme val="minor"/>
      </font>
      <fill>
        <patternFill patternType="solid">
          <fgColor indexed="64"/>
          <bgColor rgb="FF0085C3"/>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DE9D9"/>
      <color rgb="FF0085C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166684</xdr:colOff>
      <xdr:row>0</xdr:row>
      <xdr:rowOff>130966</xdr:rowOff>
    </xdr:from>
    <xdr:ext cx="789214" cy="771804"/>
    <xdr:pic>
      <xdr:nvPicPr>
        <xdr:cNvPr id="2" name="Picture 1"/>
        <xdr:cNvPicPr>
          <a:picLocks noChangeAspect="1"/>
        </xdr:cNvPicPr>
      </xdr:nvPicPr>
      <xdr:blipFill>
        <a:blip xmlns:r="http://schemas.openxmlformats.org/officeDocument/2006/relationships" r:embed="rId1"/>
        <a:stretch>
          <a:fillRect/>
        </a:stretch>
      </xdr:blipFill>
      <xdr:spPr>
        <a:xfrm>
          <a:off x="166684" y="130966"/>
          <a:ext cx="789214" cy="771804"/>
        </a:xfrm>
        <a:prstGeom prst="rect">
          <a:avLst/>
        </a:prstGeom>
      </xdr:spPr>
    </xdr:pic>
    <xdr:clientData/>
  </xdr:oneCellAnchor>
  <xdr:oneCellAnchor>
    <xdr:from>
      <xdr:col>0</xdr:col>
      <xdr:colOff>1054548</xdr:colOff>
      <xdr:row>0</xdr:row>
      <xdr:rowOff>185395</xdr:rowOff>
    </xdr:from>
    <xdr:ext cx="1935956" cy="688784"/>
    <xdr:pic>
      <xdr:nvPicPr>
        <xdr:cNvPr id="3" name="Picture 2"/>
        <xdr:cNvPicPr>
          <a:picLocks noChangeAspect="1"/>
        </xdr:cNvPicPr>
      </xdr:nvPicPr>
      <xdr:blipFill>
        <a:blip xmlns:r="http://schemas.openxmlformats.org/officeDocument/2006/relationships" r:embed="rId2"/>
        <a:stretch>
          <a:fillRect/>
        </a:stretch>
      </xdr:blipFill>
      <xdr:spPr>
        <a:xfrm>
          <a:off x="1054548" y="185395"/>
          <a:ext cx="1935956" cy="68878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166684</xdr:colOff>
      <xdr:row>0</xdr:row>
      <xdr:rowOff>130966</xdr:rowOff>
    </xdr:from>
    <xdr:ext cx="789214" cy="771804"/>
    <xdr:pic>
      <xdr:nvPicPr>
        <xdr:cNvPr id="2" name="Picture 1"/>
        <xdr:cNvPicPr>
          <a:picLocks noChangeAspect="1"/>
        </xdr:cNvPicPr>
      </xdr:nvPicPr>
      <xdr:blipFill>
        <a:blip xmlns:r="http://schemas.openxmlformats.org/officeDocument/2006/relationships" r:embed="rId1"/>
        <a:stretch>
          <a:fillRect/>
        </a:stretch>
      </xdr:blipFill>
      <xdr:spPr>
        <a:xfrm>
          <a:off x="166684" y="130966"/>
          <a:ext cx="789214" cy="771804"/>
        </a:xfrm>
        <a:prstGeom prst="rect">
          <a:avLst/>
        </a:prstGeom>
      </xdr:spPr>
    </xdr:pic>
    <xdr:clientData/>
  </xdr:oneCellAnchor>
  <xdr:oneCellAnchor>
    <xdr:from>
      <xdr:col>0</xdr:col>
      <xdr:colOff>1054548</xdr:colOff>
      <xdr:row>0</xdr:row>
      <xdr:rowOff>185395</xdr:rowOff>
    </xdr:from>
    <xdr:ext cx="1935956" cy="688784"/>
    <xdr:pic>
      <xdr:nvPicPr>
        <xdr:cNvPr id="3" name="Picture 2"/>
        <xdr:cNvPicPr>
          <a:picLocks noChangeAspect="1"/>
        </xdr:cNvPicPr>
      </xdr:nvPicPr>
      <xdr:blipFill>
        <a:blip xmlns:r="http://schemas.openxmlformats.org/officeDocument/2006/relationships" r:embed="rId2"/>
        <a:stretch>
          <a:fillRect/>
        </a:stretch>
      </xdr:blipFill>
      <xdr:spPr>
        <a:xfrm>
          <a:off x="1054548" y="185395"/>
          <a:ext cx="1935956" cy="68878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166684</xdr:colOff>
      <xdr:row>0</xdr:row>
      <xdr:rowOff>130966</xdr:rowOff>
    </xdr:from>
    <xdr:ext cx="789214" cy="771804"/>
    <xdr:pic>
      <xdr:nvPicPr>
        <xdr:cNvPr id="2" name="Picture 1"/>
        <xdr:cNvPicPr>
          <a:picLocks noChangeAspect="1"/>
        </xdr:cNvPicPr>
      </xdr:nvPicPr>
      <xdr:blipFill>
        <a:blip xmlns:r="http://schemas.openxmlformats.org/officeDocument/2006/relationships" r:embed="rId1"/>
        <a:stretch>
          <a:fillRect/>
        </a:stretch>
      </xdr:blipFill>
      <xdr:spPr>
        <a:xfrm>
          <a:off x="166684" y="130966"/>
          <a:ext cx="789214" cy="771804"/>
        </a:xfrm>
        <a:prstGeom prst="rect">
          <a:avLst/>
        </a:prstGeom>
      </xdr:spPr>
    </xdr:pic>
    <xdr:clientData/>
  </xdr:oneCellAnchor>
  <xdr:oneCellAnchor>
    <xdr:from>
      <xdr:col>0</xdr:col>
      <xdr:colOff>1054548</xdr:colOff>
      <xdr:row>0</xdr:row>
      <xdr:rowOff>185395</xdr:rowOff>
    </xdr:from>
    <xdr:ext cx="1935956" cy="688784"/>
    <xdr:pic>
      <xdr:nvPicPr>
        <xdr:cNvPr id="3" name="Picture 2"/>
        <xdr:cNvPicPr>
          <a:picLocks noChangeAspect="1"/>
        </xdr:cNvPicPr>
      </xdr:nvPicPr>
      <xdr:blipFill>
        <a:blip xmlns:r="http://schemas.openxmlformats.org/officeDocument/2006/relationships" r:embed="rId2"/>
        <a:stretch>
          <a:fillRect/>
        </a:stretch>
      </xdr:blipFill>
      <xdr:spPr>
        <a:xfrm>
          <a:off x="1054548" y="185395"/>
          <a:ext cx="1935956" cy="68878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166684</xdr:colOff>
      <xdr:row>0</xdr:row>
      <xdr:rowOff>130966</xdr:rowOff>
    </xdr:from>
    <xdr:ext cx="789214" cy="771804"/>
    <xdr:pic>
      <xdr:nvPicPr>
        <xdr:cNvPr id="2" name="Picture 1"/>
        <xdr:cNvPicPr>
          <a:picLocks noChangeAspect="1"/>
        </xdr:cNvPicPr>
      </xdr:nvPicPr>
      <xdr:blipFill>
        <a:blip xmlns:r="http://schemas.openxmlformats.org/officeDocument/2006/relationships" r:embed="rId1"/>
        <a:stretch>
          <a:fillRect/>
        </a:stretch>
      </xdr:blipFill>
      <xdr:spPr>
        <a:xfrm>
          <a:off x="166684" y="130966"/>
          <a:ext cx="789214" cy="771804"/>
        </a:xfrm>
        <a:prstGeom prst="rect">
          <a:avLst/>
        </a:prstGeom>
      </xdr:spPr>
    </xdr:pic>
    <xdr:clientData/>
  </xdr:oneCellAnchor>
  <xdr:oneCellAnchor>
    <xdr:from>
      <xdr:col>0</xdr:col>
      <xdr:colOff>1054548</xdr:colOff>
      <xdr:row>0</xdr:row>
      <xdr:rowOff>185395</xdr:rowOff>
    </xdr:from>
    <xdr:ext cx="1935956" cy="688784"/>
    <xdr:pic>
      <xdr:nvPicPr>
        <xdr:cNvPr id="3" name="Picture 2"/>
        <xdr:cNvPicPr>
          <a:picLocks noChangeAspect="1"/>
        </xdr:cNvPicPr>
      </xdr:nvPicPr>
      <xdr:blipFill>
        <a:blip xmlns:r="http://schemas.openxmlformats.org/officeDocument/2006/relationships" r:embed="rId2"/>
        <a:stretch>
          <a:fillRect/>
        </a:stretch>
      </xdr:blipFill>
      <xdr:spPr>
        <a:xfrm>
          <a:off x="1054548" y="185395"/>
          <a:ext cx="1935956" cy="68878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166684</xdr:colOff>
      <xdr:row>0</xdr:row>
      <xdr:rowOff>130966</xdr:rowOff>
    </xdr:from>
    <xdr:ext cx="789214" cy="771804"/>
    <xdr:pic>
      <xdr:nvPicPr>
        <xdr:cNvPr id="2" name="Picture 1"/>
        <xdr:cNvPicPr>
          <a:picLocks noChangeAspect="1"/>
        </xdr:cNvPicPr>
      </xdr:nvPicPr>
      <xdr:blipFill>
        <a:blip xmlns:r="http://schemas.openxmlformats.org/officeDocument/2006/relationships" r:embed="rId1"/>
        <a:stretch>
          <a:fillRect/>
        </a:stretch>
      </xdr:blipFill>
      <xdr:spPr>
        <a:xfrm>
          <a:off x="166684" y="130966"/>
          <a:ext cx="789214" cy="771804"/>
        </a:xfrm>
        <a:prstGeom prst="rect">
          <a:avLst/>
        </a:prstGeom>
      </xdr:spPr>
    </xdr:pic>
    <xdr:clientData/>
  </xdr:oneCellAnchor>
  <xdr:oneCellAnchor>
    <xdr:from>
      <xdr:col>0</xdr:col>
      <xdr:colOff>1054548</xdr:colOff>
      <xdr:row>0</xdr:row>
      <xdr:rowOff>185395</xdr:rowOff>
    </xdr:from>
    <xdr:ext cx="1935956" cy="688784"/>
    <xdr:pic>
      <xdr:nvPicPr>
        <xdr:cNvPr id="3" name="Picture 2"/>
        <xdr:cNvPicPr>
          <a:picLocks noChangeAspect="1"/>
        </xdr:cNvPicPr>
      </xdr:nvPicPr>
      <xdr:blipFill>
        <a:blip xmlns:r="http://schemas.openxmlformats.org/officeDocument/2006/relationships" r:embed="rId2"/>
        <a:stretch>
          <a:fillRect/>
        </a:stretch>
      </xdr:blipFill>
      <xdr:spPr>
        <a:xfrm>
          <a:off x="1054548" y="185395"/>
          <a:ext cx="1935956" cy="68878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166684</xdr:colOff>
      <xdr:row>0</xdr:row>
      <xdr:rowOff>130966</xdr:rowOff>
    </xdr:from>
    <xdr:ext cx="789214" cy="771804"/>
    <xdr:pic>
      <xdr:nvPicPr>
        <xdr:cNvPr id="2" name="Picture 1"/>
        <xdr:cNvPicPr>
          <a:picLocks noChangeAspect="1"/>
        </xdr:cNvPicPr>
      </xdr:nvPicPr>
      <xdr:blipFill>
        <a:blip xmlns:r="http://schemas.openxmlformats.org/officeDocument/2006/relationships" r:embed="rId1"/>
        <a:stretch>
          <a:fillRect/>
        </a:stretch>
      </xdr:blipFill>
      <xdr:spPr>
        <a:xfrm>
          <a:off x="166684" y="130966"/>
          <a:ext cx="789214" cy="771804"/>
        </a:xfrm>
        <a:prstGeom prst="rect">
          <a:avLst/>
        </a:prstGeom>
      </xdr:spPr>
    </xdr:pic>
    <xdr:clientData/>
  </xdr:oneCellAnchor>
  <xdr:oneCellAnchor>
    <xdr:from>
      <xdr:col>0</xdr:col>
      <xdr:colOff>1054548</xdr:colOff>
      <xdr:row>0</xdr:row>
      <xdr:rowOff>185395</xdr:rowOff>
    </xdr:from>
    <xdr:ext cx="1935956" cy="688784"/>
    <xdr:pic>
      <xdr:nvPicPr>
        <xdr:cNvPr id="3" name="Picture 2"/>
        <xdr:cNvPicPr>
          <a:picLocks noChangeAspect="1"/>
        </xdr:cNvPicPr>
      </xdr:nvPicPr>
      <xdr:blipFill>
        <a:blip xmlns:r="http://schemas.openxmlformats.org/officeDocument/2006/relationships" r:embed="rId2"/>
        <a:stretch>
          <a:fillRect/>
        </a:stretch>
      </xdr:blipFill>
      <xdr:spPr>
        <a:xfrm>
          <a:off x="1054548" y="185395"/>
          <a:ext cx="1935956" cy="68878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166684</xdr:colOff>
      <xdr:row>0</xdr:row>
      <xdr:rowOff>130966</xdr:rowOff>
    </xdr:from>
    <xdr:ext cx="789214" cy="771804"/>
    <xdr:pic>
      <xdr:nvPicPr>
        <xdr:cNvPr id="2" name="Picture 1"/>
        <xdr:cNvPicPr>
          <a:picLocks noChangeAspect="1"/>
        </xdr:cNvPicPr>
      </xdr:nvPicPr>
      <xdr:blipFill>
        <a:blip xmlns:r="http://schemas.openxmlformats.org/officeDocument/2006/relationships" r:embed="rId1"/>
        <a:stretch>
          <a:fillRect/>
        </a:stretch>
      </xdr:blipFill>
      <xdr:spPr>
        <a:xfrm>
          <a:off x="166684" y="130966"/>
          <a:ext cx="789214" cy="771804"/>
        </a:xfrm>
        <a:prstGeom prst="rect">
          <a:avLst/>
        </a:prstGeom>
      </xdr:spPr>
    </xdr:pic>
    <xdr:clientData/>
  </xdr:oneCellAnchor>
  <xdr:oneCellAnchor>
    <xdr:from>
      <xdr:col>0</xdr:col>
      <xdr:colOff>1054548</xdr:colOff>
      <xdr:row>0</xdr:row>
      <xdr:rowOff>185395</xdr:rowOff>
    </xdr:from>
    <xdr:ext cx="1935956" cy="688784"/>
    <xdr:pic>
      <xdr:nvPicPr>
        <xdr:cNvPr id="3" name="Picture 2"/>
        <xdr:cNvPicPr>
          <a:picLocks noChangeAspect="1"/>
        </xdr:cNvPicPr>
      </xdr:nvPicPr>
      <xdr:blipFill>
        <a:blip xmlns:r="http://schemas.openxmlformats.org/officeDocument/2006/relationships" r:embed="rId2"/>
        <a:stretch>
          <a:fillRect/>
        </a:stretch>
      </xdr:blipFill>
      <xdr:spPr>
        <a:xfrm>
          <a:off x="1054548" y="185395"/>
          <a:ext cx="1935956" cy="68878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166684</xdr:colOff>
      <xdr:row>0</xdr:row>
      <xdr:rowOff>130966</xdr:rowOff>
    </xdr:from>
    <xdr:ext cx="789214" cy="771804"/>
    <xdr:pic>
      <xdr:nvPicPr>
        <xdr:cNvPr id="2" name="Picture 1"/>
        <xdr:cNvPicPr>
          <a:picLocks noChangeAspect="1"/>
        </xdr:cNvPicPr>
      </xdr:nvPicPr>
      <xdr:blipFill>
        <a:blip xmlns:r="http://schemas.openxmlformats.org/officeDocument/2006/relationships" r:embed="rId1"/>
        <a:stretch>
          <a:fillRect/>
        </a:stretch>
      </xdr:blipFill>
      <xdr:spPr>
        <a:xfrm>
          <a:off x="166684" y="130966"/>
          <a:ext cx="789214" cy="771804"/>
        </a:xfrm>
        <a:prstGeom prst="rect">
          <a:avLst/>
        </a:prstGeom>
      </xdr:spPr>
    </xdr:pic>
    <xdr:clientData/>
  </xdr:oneCellAnchor>
  <xdr:oneCellAnchor>
    <xdr:from>
      <xdr:col>0</xdr:col>
      <xdr:colOff>1054548</xdr:colOff>
      <xdr:row>0</xdr:row>
      <xdr:rowOff>185395</xdr:rowOff>
    </xdr:from>
    <xdr:ext cx="1935956" cy="688784"/>
    <xdr:pic>
      <xdr:nvPicPr>
        <xdr:cNvPr id="3" name="Picture 2"/>
        <xdr:cNvPicPr>
          <a:picLocks noChangeAspect="1"/>
        </xdr:cNvPicPr>
      </xdr:nvPicPr>
      <xdr:blipFill>
        <a:blip xmlns:r="http://schemas.openxmlformats.org/officeDocument/2006/relationships" r:embed="rId2"/>
        <a:stretch>
          <a:fillRect/>
        </a:stretch>
      </xdr:blipFill>
      <xdr:spPr>
        <a:xfrm>
          <a:off x="1054548" y="185395"/>
          <a:ext cx="1935956" cy="68878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166684</xdr:colOff>
      <xdr:row>0</xdr:row>
      <xdr:rowOff>130966</xdr:rowOff>
    </xdr:from>
    <xdr:ext cx="789214" cy="771804"/>
    <xdr:pic>
      <xdr:nvPicPr>
        <xdr:cNvPr id="2" name="Picture 1"/>
        <xdr:cNvPicPr>
          <a:picLocks noChangeAspect="1"/>
        </xdr:cNvPicPr>
      </xdr:nvPicPr>
      <xdr:blipFill>
        <a:blip xmlns:r="http://schemas.openxmlformats.org/officeDocument/2006/relationships" r:embed="rId1"/>
        <a:stretch>
          <a:fillRect/>
        </a:stretch>
      </xdr:blipFill>
      <xdr:spPr>
        <a:xfrm>
          <a:off x="166684" y="130966"/>
          <a:ext cx="789214" cy="771804"/>
        </a:xfrm>
        <a:prstGeom prst="rect">
          <a:avLst/>
        </a:prstGeom>
      </xdr:spPr>
    </xdr:pic>
    <xdr:clientData/>
  </xdr:oneCellAnchor>
  <xdr:oneCellAnchor>
    <xdr:from>
      <xdr:col>0</xdr:col>
      <xdr:colOff>1054548</xdr:colOff>
      <xdr:row>0</xdr:row>
      <xdr:rowOff>185395</xdr:rowOff>
    </xdr:from>
    <xdr:ext cx="1935956" cy="688784"/>
    <xdr:pic>
      <xdr:nvPicPr>
        <xdr:cNvPr id="3" name="Picture 2"/>
        <xdr:cNvPicPr>
          <a:picLocks noChangeAspect="1"/>
        </xdr:cNvPicPr>
      </xdr:nvPicPr>
      <xdr:blipFill>
        <a:blip xmlns:r="http://schemas.openxmlformats.org/officeDocument/2006/relationships" r:embed="rId2"/>
        <a:stretch>
          <a:fillRect/>
        </a:stretch>
      </xdr:blipFill>
      <xdr:spPr>
        <a:xfrm>
          <a:off x="1054548" y="185395"/>
          <a:ext cx="1935956" cy="68878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166684</xdr:colOff>
      <xdr:row>0</xdr:row>
      <xdr:rowOff>130966</xdr:rowOff>
    </xdr:from>
    <xdr:ext cx="789214" cy="771804"/>
    <xdr:pic>
      <xdr:nvPicPr>
        <xdr:cNvPr id="2" name="Picture 1"/>
        <xdr:cNvPicPr>
          <a:picLocks noChangeAspect="1"/>
        </xdr:cNvPicPr>
      </xdr:nvPicPr>
      <xdr:blipFill>
        <a:blip xmlns:r="http://schemas.openxmlformats.org/officeDocument/2006/relationships" r:embed="rId1"/>
        <a:stretch>
          <a:fillRect/>
        </a:stretch>
      </xdr:blipFill>
      <xdr:spPr>
        <a:xfrm>
          <a:off x="166684" y="130966"/>
          <a:ext cx="789214" cy="771804"/>
        </a:xfrm>
        <a:prstGeom prst="rect">
          <a:avLst/>
        </a:prstGeom>
      </xdr:spPr>
    </xdr:pic>
    <xdr:clientData/>
  </xdr:oneCellAnchor>
  <xdr:oneCellAnchor>
    <xdr:from>
      <xdr:col>0</xdr:col>
      <xdr:colOff>1054548</xdr:colOff>
      <xdr:row>0</xdr:row>
      <xdr:rowOff>185395</xdr:rowOff>
    </xdr:from>
    <xdr:ext cx="1935956" cy="688784"/>
    <xdr:pic>
      <xdr:nvPicPr>
        <xdr:cNvPr id="3" name="Picture 2"/>
        <xdr:cNvPicPr>
          <a:picLocks noChangeAspect="1"/>
        </xdr:cNvPicPr>
      </xdr:nvPicPr>
      <xdr:blipFill>
        <a:blip xmlns:r="http://schemas.openxmlformats.org/officeDocument/2006/relationships" r:embed="rId2"/>
        <a:stretch>
          <a:fillRect/>
        </a:stretch>
      </xdr:blipFill>
      <xdr:spPr>
        <a:xfrm>
          <a:off x="1054548" y="185395"/>
          <a:ext cx="1935956" cy="688784"/>
        </a:xfrm>
        <a:prstGeom prst="rect">
          <a:avLst/>
        </a:prstGeom>
      </xdr:spPr>
    </xdr:pic>
    <xdr:clientData/>
  </xdr:oneCellAnchor>
</xdr:wsDr>
</file>

<file path=xl/queryTables/queryTable1.xml><?xml version="1.0" encoding="utf-8"?>
<queryTable xmlns="http://schemas.openxmlformats.org/spreadsheetml/2006/main" name="owssvr[2]" backgroundRefresh="0" refreshOnLoad="1" adjustColumnWidth="0" connectionId="1" autoFormatId="16" applyNumberFormats="0" applyBorderFormats="0" applyFontFormats="0" applyPatternFormats="0" applyAlignmentFormats="0" applyWidthHeightFormats="0">
  <queryTableRefresh preserveSortFilterLayout="0" nextId="81">
    <queryTableFields count="76">
      <queryTableField id="2" name="LOB" tableColumnId="1"/>
      <queryTableField id="1" name="Short Description" tableColumnId="2"/>
      <queryTableField id="3" name="Model" tableColumnId="3"/>
      <queryTableField id="4" name="VPN" tableColumnId="4"/>
      <queryTableField id="5" name="Base Sku" tableColumnId="5"/>
      <queryTableField id="6" name="TD Sku" tableColumnId="6"/>
      <queryTableField id="36" dataBound="0" tableColumnId="34"/>
      <queryTableField id="38" dataBound="0" tableColumnId="36"/>
      <queryTableField id="7" name="TD Bundle Sku" tableColumnId="7"/>
      <queryTableField id="37" dataBound="0" tableColumnId="35"/>
      <queryTableField id="33" name="MSRP_List Price" tableColumnId="8"/>
      <queryTableField id="15" name="Display" tableColumnId="9"/>
      <queryTableField id="13" name="Processor" tableColumnId="10"/>
      <queryTableField id="9" name="Primary Storage" tableColumnId="11"/>
      <queryTableField id="12" name="Operating System" tableColumnId="12"/>
      <queryTableField id="20" name="Memory" tableColumnId="13"/>
      <queryTableField id="14" name="Graphics" tableColumnId="14"/>
      <queryTableField id="8" name="Primary Optical Device" tableColumnId="15"/>
      <queryTableField id="10" name="Power " tableColumnId="16"/>
      <queryTableField id="26" name="Primary Battery" tableColumnId="17"/>
      <queryTableField id="11" name="Audio" tableColumnId="18"/>
      <queryTableField id="22" name="Bluetooth" tableColumnId="19"/>
      <queryTableField id="18" name="Keyboard" tableColumnId="20"/>
      <queryTableField id="23" name="Fingerprint Reader" tableColumnId="21"/>
      <queryTableField id="27" name="Camera_Microphone" tableColumnId="22"/>
      <queryTableField id="25" name="Networking" tableColumnId="23"/>
      <queryTableField id="16" name="Hardware Support Services" tableColumnId="24"/>
      <queryTableField id="29" name="Ports/Slots" tableColumnId="25"/>
      <queryTableField id="70" dataBound="0" tableColumnId="54"/>
      <queryTableField id="69" dataBound="0" tableColumnId="55"/>
      <queryTableField id="68" dataBound="0" tableColumnId="56"/>
      <queryTableField id="67" dataBound="0" tableColumnId="57"/>
      <queryTableField id="66" dataBound="0" tableColumnId="58"/>
      <queryTableField id="65" dataBound="0" tableColumnId="59"/>
      <queryTableField id="64" dataBound="0" tableColumnId="60"/>
      <queryTableField id="63" dataBound="0" tableColumnId="61"/>
      <queryTableField id="62" dataBound="0" tableColumnId="62"/>
      <queryTableField id="61" dataBound="0" tableColumnId="63"/>
      <queryTableField id="60" dataBound="0" tableColumnId="64"/>
      <queryTableField id="59" dataBound="0" tableColumnId="65"/>
      <queryTableField id="58" dataBound="0" tableColumnId="66"/>
      <queryTableField id="57" dataBound="0" tableColumnId="67"/>
      <queryTableField id="56" dataBound="0" tableColumnId="68"/>
      <queryTableField id="55" dataBound="0" tableColumnId="69"/>
      <queryTableField id="54" dataBound="0" tableColumnId="46"/>
      <queryTableField id="53" dataBound="0" tableColumnId="47"/>
      <queryTableField id="52" dataBound="0" tableColumnId="48"/>
      <queryTableField id="51" dataBound="0" tableColumnId="49"/>
      <queryTableField id="50" dataBound="0" tableColumnId="50"/>
      <queryTableField id="49" dataBound="0" tableColumnId="51"/>
      <queryTableField id="48" dataBound="0" tableColumnId="52"/>
      <queryTableField id="47" dataBound="0" tableColumnId="53"/>
      <queryTableField id="78" dataBound="0" tableColumnId="70"/>
      <queryTableField id="77" dataBound="0" tableColumnId="71"/>
      <queryTableField id="76" dataBound="0" tableColumnId="72"/>
      <queryTableField id="75" dataBound="0" tableColumnId="73"/>
      <queryTableField id="74" dataBound="0" tableColumnId="74"/>
      <queryTableField id="73" dataBound="0" tableColumnId="75"/>
      <queryTableField id="72" dataBound="0" tableColumnId="76"/>
      <queryTableField id="71" dataBound="0" tableColumnId="77"/>
      <queryTableField id="46" dataBound="0" tableColumnId="42"/>
      <queryTableField id="45" dataBound="0" tableColumnId="43"/>
      <queryTableField id="44" dataBound="0" tableColumnId="44"/>
      <queryTableField id="43" dataBound="0" tableColumnId="45"/>
      <queryTableField id="42" dataBound="0" tableColumnId="40"/>
      <queryTableField id="41" dataBound="0" tableColumnId="41"/>
      <queryTableField id="40" dataBound="0" tableColumnId="39"/>
      <queryTableField id="39" dataBound="0" tableColumnId="38"/>
      <queryTableField id="17" name="Included Software" tableColumnId="27"/>
      <queryTableField id="19" name="Included Productivity" tableColumnId="26"/>
      <queryTableField id="21" name="Expansion Slot" tableColumnId="28"/>
      <queryTableField id="24" name="Internal GPS" tableColumnId="29"/>
      <queryTableField id="28" name="Starting Weight" tableColumnId="30"/>
      <queryTableField id="30" name="Dimensions" tableColumnId="31"/>
      <queryTableField id="31" name="Other" tableColumnId="32"/>
      <queryTableField id="32" name="Comments 2" tableColumnId="33"/>
    </queryTableFields>
    <queryTableDeletedFields count="2">
      <deletedField name="Item Type"/>
      <deletedField name="Path"/>
    </queryTableDeletedFields>
  </queryTableRefresh>
</queryTable>
</file>

<file path=xl/queryTables/queryTable10.xml><?xml version="1.0" encoding="utf-8"?>
<queryTable xmlns="http://schemas.openxmlformats.org/spreadsheetml/2006/main" name="owssvr[2]" backgroundRefresh="0" refreshOnLoad="1" adjustColumnWidth="0" connectionId="1" autoFormatId="16" applyNumberFormats="0" applyBorderFormats="0" applyFontFormats="0" applyPatternFormats="0" applyAlignmentFormats="0" applyWidthHeightFormats="0">
  <queryTableRefresh preserveSortFilterLayout="0" nextId="117">
    <queryTableFields count="8">
      <queryTableField id="2" name="LOB" tableColumnId="1"/>
      <queryTableField id="1" name="Short Description" tableColumnId="2"/>
      <queryTableField id="3" name="Model" tableColumnId="3"/>
      <queryTableField id="4" name="VPN" tableColumnId="4"/>
      <queryTableField id="6" name="TD Sku" tableColumnId="6"/>
      <queryTableField id="110" dataBound="0" tableColumnId="108"/>
      <queryTableField id="111" dataBound="0" tableColumnId="109"/>
      <queryTableField id="33" name="MSRP_List Price" tableColumnId="8"/>
    </queryTableFields>
    <queryTableDeletedFields count="29">
      <deletedField name="Item Type"/>
      <deletedField name="Path"/>
      <deletedField name="Primary Battery"/>
      <deletedField name="Fingerprint Reader"/>
      <deletedField name="Internal GPS"/>
      <deletedField name="Other"/>
      <deletedField name="Comments 2"/>
      <deletedField name="Base Sku"/>
      <deletedField name="TD Bundle Sku"/>
      <deletedField name="Expansion Slot"/>
      <deletedField name="Starting Weight"/>
      <deletedField name="Dimensions"/>
      <deletedField name="Display"/>
      <deletedField name="Processor"/>
      <deletedField name="Primary Storage"/>
      <deletedField name="Operating System"/>
      <deletedField name="Memory"/>
      <deletedField name="Graphics"/>
      <deletedField name="Primary Optical Device"/>
      <deletedField name="Power "/>
      <deletedField name="Audio"/>
      <deletedField name="Bluetooth"/>
      <deletedField name="Keyboard"/>
      <deletedField name="Camera_Microphone"/>
      <deletedField name="Networking"/>
      <deletedField name="Hardware Support Services"/>
      <deletedField name="Ports/Slots"/>
      <deletedField name="Included Software"/>
      <deletedField name="Included Productivity"/>
    </queryTableDeletedFields>
  </queryTableRefresh>
</queryTable>
</file>

<file path=xl/queryTables/queryTable2.xml><?xml version="1.0" encoding="utf-8"?>
<queryTable xmlns="http://schemas.openxmlformats.org/spreadsheetml/2006/main" name="owssvr[2]" backgroundRefresh="0" refreshOnLoad="1" adjustColumnWidth="0" connectionId="1" autoFormatId="16" applyNumberFormats="0" applyBorderFormats="0" applyFontFormats="0" applyPatternFormats="0" applyAlignmentFormats="0" applyWidthHeightFormats="0">
  <queryTableRefresh preserveSortFilterLayout="0" nextId="111" unboundColumnsRight="1">
    <queryTableFields count="60">
      <queryTableField id="2" name="LOB" tableColumnId="1"/>
      <queryTableField id="1" name="Short Description" tableColumnId="2"/>
      <queryTableField id="3" name="Model" tableColumnId="3"/>
      <queryTableField id="4" name="VPN" tableColumnId="4"/>
      <queryTableField id="109" dataBound="0" tableColumnId="17"/>
      <queryTableField id="5" name="Base Sku" tableColumnId="5"/>
      <queryTableField id="6" name="TD Sku" tableColumnId="6"/>
      <queryTableField id="110" dataBound="0" tableColumnId="21"/>
      <queryTableField id="21" name="Expansion Slot" tableColumnId="34"/>
      <queryTableField id="7" name="TD Bundle Sku" tableColumnId="7"/>
      <queryTableField id="37" dataBound="0" tableColumnId="35"/>
      <queryTableField id="33" name="MSRP_List Price" tableColumnId="8"/>
      <queryTableField id="15" name="Display" tableColumnId="9"/>
      <queryTableField id="13" name="Processor" tableColumnId="10"/>
      <queryTableField id="9" name="Primary Storage" tableColumnId="11"/>
      <queryTableField id="12" name="Operating System" tableColumnId="12"/>
      <queryTableField id="20" name="Memory" tableColumnId="13"/>
      <queryTableField id="14" name="Graphics" tableColumnId="14"/>
      <queryTableField id="8" name="Primary Optical Device" tableColumnId="15"/>
      <queryTableField id="10" name="Power " tableColumnId="16"/>
      <queryTableField id="11" name="Audio" tableColumnId="18"/>
      <queryTableField id="22" name="Bluetooth" tableColumnId="19"/>
      <queryTableField id="18" name="Keyboard" tableColumnId="20"/>
      <queryTableField id="27" name="Camera_Microphone" tableColumnId="22"/>
      <queryTableField id="25" name="Networking" tableColumnId="23"/>
      <queryTableField id="16" name="Hardware Support Services" tableColumnId="24"/>
      <queryTableField id="29" name="Ports/Slots" tableColumnId="25"/>
      <queryTableField id="17" name="Included Software" tableColumnId="27"/>
      <queryTableField id="19" name="Included Productivity" tableColumnId="26"/>
      <queryTableField id="80" dataBound="0" tableColumnId="78"/>
      <queryTableField id="36" dataBound="0" tableColumnId="28"/>
      <queryTableField id="108" dataBound="0" tableColumnId="106"/>
      <queryTableField id="107" dataBound="0" tableColumnId="101"/>
      <queryTableField id="106" dataBound="0" tableColumnId="102"/>
      <queryTableField id="105" dataBound="0" tableColumnId="103"/>
      <queryTableField id="104" dataBound="0" tableColumnId="104"/>
      <queryTableField id="103" dataBound="0" tableColumnId="105"/>
      <queryTableField id="102" dataBound="0" tableColumnId="96"/>
      <queryTableField id="101" dataBound="0" tableColumnId="97"/>
      <queryTableField id="100" dataBound="0" tableColumnId="98"/>
      <queryTableField id="99" dataBound="0" tableColumnId="99"/>
      <queryTableField id="98" dataBound="0" tableColumnId="100"/>
      <queryTableField id="97" dataBound="0" tableColumnId="91"/>
      <queryTableField id="96" dataBound="0" tableColumnId="92"/>
      <queryTableField id="95" dataBound="0" tableColumnId="93"/>
      <queryTableField id="94" dataBound="0" tableColumnId="94"/>
      <queryTableField id="93" dataBound="0" tableColumnId="95"/>
      <queryTableField id="92" dataBound="0" tableColumnId="86"/>
      <queryTableField id="91" dataBound="0" tableColumnId="87"/>
      <queryTableField id="90" dataBound="0" tableColumnId="88"/>
      <queryTableField id="89" dataBound="0" tableColumnId="89"/>
      <queryTableField id="88" dataBound="0" tableColumnId="90"/>
      <queryTableField id="87" dataBound="0" tableColumnId="82"/>
      <queryTableField id="86" dataBound="0" tableColumnId="83"/>
      <queryTableField id="85" dataBound="0" tableColumnId="84"/>
      <queryTableField id="84" dataBound="0" tableColumnId="85"/>
      <queryTableField id="81" dataBound="0" tableColumnId="79"/>
      <queryTableField id="28" name="Starting Weight" tableColumnId="30"/>
      <queryTableField id="30" name="Dimensions" tableColumnId="31"/>
      <queryTableField id="83" dataBound="0" tableColumnId="80"/>
    </queryTableFields>
    <queryTableDeletedFields count="7">
      <deletedField name="Item Type"/>
      <deletedField name="Path"/>
      <deletedField name="Primary Battery"/>
      <deletedField name="Fingerprint Reader"/>
      <deletedField name="Internal GPS"/>
      <deletedField name="Other"/>
      <deletedField name="Comments 2"/>
    </queryTableDeletedFields>
  </queryTableRefresh>
</queryTable>
</file>

<file path=xl/queryTables/queryTable3.xml><?xml version="1.0" encoding="utf-8"?>
<queryTable xmlns="http://schemas.openxmlformats.org/spreadsheetml/2006/main" name="owssvr[2]" backgroundRefresh="0" refreshOnLoad="1" adjustColumnWidth="0" connectionId="1" autoFormatId="16" applyNumberFormats="0" applyBorderFormats="0" applyFontFormats="0" applyPatternFormats="0" applyAlignmentFormats="0" applyWidthHeightFormats="0">
  <queryTableRefresh preserveSortFilterLayout="0" nextId="112">
    <queryTableFields count="25">
      <queryTableField id="2" name="LOB" tableColumnId="1"/>
      <queryTableField id="1" name="Short Description" tableColumnId="2"/>
      <queryTableField id="3" name="Model" tableColumnId="3"/>
      <queryTableField id="109" dataBound="0" tableColumnId="107"/>
      <queryTableField id="4" name="VPN" tableColumnId="4"/>
      <queryTableField id="6" name="TD Sku" tableColumnId="6"/>
      <queryTableField id="36" dataBound="0" tableColumnId="34"/>
      <queryTableField id="33" name="MSRP_List Price" tableColumnId="8"/>
      <queryTableField id="15" name="Display" tableColumnId="9"/>
      <queryTableField id="13" name="Processor" tableColumnId="10"/>
      <queryTableField id="9" name="Primary Storage" tableColumnId="11"/>
      <queryTableField id="12" name="Operating System" tableColumnId="12"/>
      <queryTableField id="20" name="Memory" tableColumnId="13"/>
      <queryTableField id="14" name="Graphics" tableColumnId="14"/>
      <queryTableField id="8" name="Primary Optical Device" tableColumnId="15"/>
      <queryTableField id="10" name="Power " tableColumnId="16"/>
      <queryTableField id="11" name="Audio" tableColumnId="18"/>
      <queryTableField id="22" name="Bluetooth" tableColumnId="19"/>
      <queryTableField id="18" name="Keyboard" tableColumnId="20"/>
      <queryTableField id="27" name="Camera_Microphone" tableColumnId="22"/>
      <queryTableField id="25" name="Networking" tableColumnId="23"/>
      <queryTableField id="16" name="Hardware Support Services" tableColumnId="24"/>
      <queryTableField id="17" name="Included Software" tableColumnId="27"/>
      <queryTableField id="29" name="Ports/Slots" tableColumnId="25"/>
      <queryTableField id="19" name="Included Productivity" tableColumnId="26"/>
    </queryTableFields>
    <queryTableDeletedFields count="12">
      <deletedField name="Item Type"/>
      <deletedField name="Path"/>
      <deletedField name="Primary Battery"/>
      <deletedField name="Fingerprint Reader"/>
      <deletedField name="Internal GPS"/>
      <deletedField name="Other"/>
      <deletedField name="Comments 2"/>
      <deletedField name="Base Sku"/>
      <deletedField name="TD Bundle Sku"/>
      <deletedField name="Expansion Slot"/>
      <deletedField name="Starting Weight"/>
      <deletedField name="Dimensions"/>
    </queryTableDeletedFields>
  </queryTableRefresh>
</queryTable>
</file>

<file path=xl/queryTables/queryTable4.xml><?xml version="1.0" encoding="utf-8"?>
<queryTable xmlns="http://schemas.openxmlformats.org/spreadsheetml/2006/main" name="owssvr[2]" backgroundRefresh="0" refreshOnLoad="1" adjustColumnWidth="0" connectionId="1" autoFormatId="16" applyNumberFormats="0" applyBorderFormats="0" applyFontFormats="0" applyPatternFormats="0" applyAlignmentFormats="0" applyWidthHeightFormats="0">
  <queryTableRefresh preserveSortFilterLayout="0" nextId="118">
    <queryTableFields count="60">
      <queryTableField id="2" name="LOB" tableColumnId="1"/>
      <queryTableField id="1" name="Short Description" tableColumnId="2"/>
      <queryTableField id="3" name="Model" tableColumnId="3"/>
      <queryTableField id="4" name="VPN" tableColumnId="4"/>
      <queryTableField id="5" name="Base Sku" tableColumnId="5"/>
      <queryTableField id="6" name="TD Sku" tableColumnId="6"/>
      <queryTableField id="36" dataBound="0" tableColumnId="34"/>
      <queryTableField id="116" dataBound="0" tableColumnId="17"/>
      <queryTableField id="7" name="TD Bundle Sku" tableColumnId="7"/>
      <queryTableField id="37" dataBound="0" tableColumnId="35"/>
      <queryTableField id="33" name="MSRP_List Price" tableColumnId="8"/>
      <queryTableField id="15" name="Display" tableColumnId="9"/>
      <queryTableField id="13" name="Processor" tableColumnId="10"/>
      <queryTableField id="9" name="Primary Storage" tableColumnId="11"/>
      <queryTableField id="12" name="Operating System" tableColumnId="12"/>
      <queryTableField id="20" name="Memory" tableColumnId="13"/>
      <queryTableField id="14" name="Graphics" tableColumnId="14"/>
      <queryTableField id="8" name="Primary Optical Device" tableColumnId="15"/>
      <queryTableField id="10" name="Power " tableColumnId="16"/>
      <queryTableField id="11" name="Audio" tableColumnId="18"/>
      <queryTableField id="22" name="Bluetooth" tableColumnId="19"/>
      <queryTableField id="18" name="Keyboard" tableColumnId="20"/>
      <queryTableField id="109" dataBound="0" tableColumnId="107"/>
      <queryTableField id="27" name="Camera_Microphone" tableColumnId="22"/>
      <queryTableField id="25" name="Networking" tableColumnId="23"/>
      <queryTableField id="16" name="Hardware Support Services" tableColumnId="24"/>
      <queryTableField id="115" dataBound="0" tableColumnId="108"/>
      <queryTableField id="108" dataBound="0" tableColumnId="106"/>
      <queryTableField id="107" dataBound="0" tableColumnId="101"/>
      <queryTableField id="106" dataBound="0" tableColumnId="102"/>
      <queryTableField id="105" dataBound="0" tableColumnId="103"/>
      <queryTableField id="104" dataBound="0" tableColumnId="104"/>
      <queryTableField id="103" dataBound="0" tableColumnId="105"/>
      <queryTableField id="102" dataBound="0" tableColumnId="96"/>
      <queryTableField id="101" dataBound="0" tableColumnId="97"/>
      <queryTableField id="100" dataBound="0" tableColumnId="98"/>
      <queryTableField id="99" dataBound="0" tableColumnId="99"/>
      <queryTableField id="98" dataBound="0" tableColumnId="100"/>
      <queryTableField id="97" dataBound="0" tableColumnId="91"/>
      <queryTableField id="96" dataBound="0" tableColumnId="92"/>
      <queryTableField id="95" dataBound="0" tableColumnId="93"/>
      <queryTableField id="94" dataBound="0" tableColumnId="94"/>
      <queryTableField id="93" dataBound="0" tableColumnId="95"/>
      <queryTableField id="92" dataBound="0" tableColumnId="86"/>
      <queryTableField id="91" dataBound="0" tableColumnId="87"/>
      <queryTableField id="90" dataBound="0" tableColumnId="88"/>
      <queryTableField id="89" dataBound="0" tableColumnId="89"/>
      <queryTableField id="88" dataBound="0" tableColumnId="90"/>
      <queryTableField id="87" dataBound="0" tableColumnId="82"/>
      <queryTableField id="86" dataBound="0" tableColumnId="83"/>
      <queryTableField id="85" dataBound="0" tableColumnId="84"/>
      <queryTableField id="84" dataBound="0" tableColumnId="85"/>
      <queryTableField id="81" dataBound="0" tableColumnId="79"/>
      <queryTableField id="29" name="Ports/Slots" tableColumnId="25"/>
      <queryTableField id="17" name="Included Software" tableColumnId="27"/>
      <queryTableField id="19" name="Included Productivity" tableColumnId="26"/>
      <queryTableField id="80" dataBound="0" tableColumnId="78"/>
      <queryTableField id="21" name="Expansion Slot" tableColumnId="28"/>
      <queryTableField id="28" name="Starting Weight" tableColumnId="30"/>
      <queryTableField id="30" name="Dimensions" tableColumnId="31"/>
    </queryTableFields>
    <queryTableDeletedFields count="7">
      <deletedField name="Item Type"/>
      <deletedField name="Path"/>
      <deletedField name="Primary Battery"/>
      <deletedField name="Fingerprint Reader"/>
      <deletedField name="Internal GPS"/>
      <deletedField name="Other"/>
      <deletedField name="Comments 2"/>
    </queryTableDeletedFields>
  </queryTableRefresh>
</queryTable>
</file>

<file path=xl/queryTables/queryTable5.xml><?xml version="1.0" encoding="utf-8"?>
<queryTable xmlns="http://schemas.openxmlformats.org/spreadsheetml/2006/main" name="owssvr[2]" backgroundRefresh="0" refreshOnLoad="1" adjustColumnWidth="0" connectionId="1" autoFormatId="16" applyNumberFormats="0" applyBorderFormats="0" applyFontFormats="0" applyPatternFormats="0" applyAlignmentFormats="0" applyWidthHeightFormats="0">
  <queryTableRefresh preserveSortFilterLayout="0" nextId="118" unboundColumnsRight="1">
    <queryTableFields count="26">
      <queryTableField id="2" name="LOB" tableColumnId="1"/>
      <queryTableField id="109" dataBound="0" tableColumnId="107"/>
      <queryTableField id="1" name="Short Description" tableColumnId="2"/>
      <queryTableField id="3" name="Model" tableColumnId="3"/>
      <queryTableField id="4" name="VPN" tableColumnId="4"/>
      <queryTableField id="5" name="Base Sku" tableColumnId="5"/>
      <queryTableField id="6" name="TD Sku" tableColumnId="6"/>
      <queryTableField id="15" name="Display" tableColumnId="9"/>
      <queryTableField id="83" dataBound="0" tableColumnId="80"/>
      <queryTableField id="20" name="Memory" tableColumnId="13"/>
      <queryTableField id="13" name="Processor" tableColumnId="10"/>
      <queryTableField id="33" name="MSRP_List Price" tableColumnId="8"/>
      <queryTableField id="9" name="Primary Storage" tableColumnId="11"/>
      <queryTableField id="12" name="Operating System" tableColumnId="12"/>
      <queryTableField id="14" name="Graphics" tableColumnId="14"/>
      <queryTableField id="8" name="Primary Optical Device" tableColumnId="15"/>
      <queryTableField id="10" name="Power " tableColumnId="16"/>
      <queryTableField id="11" name="Audio" tableColumnId="18"/>
      <queryTableField id="22" name="Bluetooth" tableColumnId="19"/>
      <queryTableField id="18" name="Keyboard" tableColumnId="20"/>
      <queryTableField id="27" name="Camera_Microphone" tableColumnId="22"/>
      <queryTableField id="113" dataBound="0" tableColumnId="109"/>
      <queryTableField id="16" name="Hardware Support Services" tableColumnId="24"/>
      <queryTableField id="28" name="Starting Weight" tableColumnId="30"/>
      <queryTableField id="30" name="Dimensions" tableColumnId="31"/>
      <queryTableField id="114" dataBound="0" tableColumnId="110"/>
    </queryTableFields>
    <queryTableDeletedFields count="13">
      <deletedField name="Item Type"/>
      <deletedField name="Path"/>
      <deletedField name="Primary Battery"/>
      <deletedField name="Fingerprint Reader"/>
      <deletedField name="Internal GPS"/>
      <deletedField name="Other"/>
      <deletedField name="Comments 2"/>
      <deletedField name="TD Bundle Sku"/>
      <deletedField name="Networking"/>
      <deletedField name="Ports/Slots"/>
      <deletedField name="Included Software"/>
      <deletedField name="Included Productivity"/>
      <deletedField name="Expansion Slot"/>
    </queryTableDeletedFields>
  </queryTableRefresh>
</queryTable>
</file>

<file path=xl/queryTables/queryTable6.xml><?xml version="1.0" encoding="utf-8"?>
<queryTable xmlns="http://schemas.openxmlformats.org/spreadsheetml/2006/main" name="owssvr[2]" backgroundRefresh="0" refreshOnLoad="1" adjustColumnWidth="0" connectionId="1" autoFormatId="16" applyNumberFormats="0" applyBorderFormats="0" applyFontFormats="0" applyPatternFormats="0" applyAlignmentFormats="0" applyWidthHeightFormats="0">
  <queryTableRefresh preserveSortFilterLayout="0" nextId="124">
    <queryTableFields count="27">
      <queryTableField id="2" name="LOB" tableColumnId="1"/>
      <queryTableField id="1" name="Short Description" tableColumnId="2"/>
      <queryTableField id="3" name="Model" tableColumnId="3"/>
      <queryTableField id="109" dataBound="0" tableColumnId="107"/>
      <queryTableField id="4" name="VPN" tableColumnId="4"/>
      <queryTableField id="6" name="TD Sku" tableColumnId="6"/>
      <queryTableField id="33" name="MSRP_List Price" tableColumnId="8"/>
      <queryTableField id="112" dataBound="0" tableColumnId="108"/>
      <queryTableField id="118" dataBound="0" tableColumnId="110"/>
      <queryTableField id="117" dataBound="0" tableColumnId="111"/>
      <queryTableField id="116" dataBound="0" tableColumnId="112"/>
      <queryTableField id="115" dataBound="0" tableColumnId="113"/>
      <queryTableField id="114" dataBound="0" tableColumnId="114"/>
      <queryTableField id="119" dataBound="0" tableColumnId="116"/>
      <queryTableField id="113" dataBound="0" tableColumnId="115"/>
      <queryTableField id="120" dataBound="0" tableColumnId="117"/>
      <queryTableField id="121" dataBound="0" tableColumnId="118"/>
      <queryTableField id="122" dataBound="0" tableColumnId="119"/>
      <queryTableField id="111" dataBound="0" tableColumnId="109"/>
      <queryTableField id="15" name="Display" tableColumnId="9"/>
      <queryTableField id="13" name="Processor" tableColumnId="10"/>
      <queryTableField id="9" name="Primary Storage" tableColumnId="11"/>
      <queryTableField id="12" name="Operating System" tableColumnId="12"/>
      <queryTableField id="11" name="Audio" tableColumnId="18"/>
      <queryTableField id="17" name="Included Software" tableColumnId="27"/>
      <queryTableField id="29" name="Ports/Slots" tableColumnId="25"/>
      <queryTableField id="19" name="Included Productivity" tableColumnId="26"/>
    </queryTableFields>
    <queryTableDeletedFields count="21">
      <deletedField name="Item Type"/>
      <deletedField name="Path"/>
      <deletedField name="Primary Battery"/>
      <deletedField name="Fingerprint Reader"/>
      <deletedField name="Internal GPS"/>
      <deletedField name="Other"/>
      <deletedField name="Comments 2"/>
      <deletedField name="Base Sku"/>
      <deletedField name="TD Bundle Sku"/>
      <deletedField name="Expansion Slot"/>
      <deletedField name="Starting Weight"/>
      <deletedField name="Dimensions"/>
      <deletedField name="Memory"/>
      <deletedField name="Graphics"/>
      <deletedField name="Primary Optical Device"/>
      <deletedField name="Power "/>
      <deletedField name="Bluetooth"/>
      <deletedField name="Keyboard"/>
      <deletedField name="Camera_Microphone"/>
      <deletedField name="Networking"/>
      <deletedField name="Hardware Support Services"/>
    </queryTableDeletedFields>
  </queryTableRefresh>
</queryTable>
</file>

<file path=xl/queryTables/queryTable7.xml><?xml version="1.0" encoding="utf-8"?>
<queryTable xmlns="http://schemas.openxmlformats.org/spreadsheetml/2006/main" name="owssvr[2]" backgroundRefresh="0" refreshOnLoad="1" adjustColumnWidth="0" connectionId="1" autoFormatId="16" applyNumberFormats="0" applyBorderFormats="0" applyFontFormats="0" applyPatternFormats="0" applyAlignmentFormats="0" applyWidthHeightFormats="0">
  <queryTableRefresh preserveSortFilterLayout="0" nextId="119">
    <queryTableFields count="13">
      <queryTableField id="2" name="LOB" tableColumnId="1"/>
      <queryTableField id="1" name="Short Description" tableColumnId="2"/>
      <queryTableField id="3" name="Model" tableColumnId="3"/>
      <queryTableField id="109" dataBound="0" tableColumnId="107"/>
      <queryTableField id="4" name="VPN" tableColumnId="4"/>
      <queryTableField id="6" name="TD Sku" tableColumnId="6"/>
      <queryTableField id="118" dataBound="0" tableColumnId="7"/>
      <queryTableField id="110" dataBound="0" tableColumnId="108"/>
      <queryTableField id="111" dataBound="0" tableColumnId="109"/>
      <queryTableField id="114" dataBound="0" tableColumnId="110"/>
      <queryTableField id="113" dataBound="0" tableColumnId="111"/>
      <queryTableField id="112" dataBound="0" tableColumnId="112"/>
      <queryTableField id="33" name="MSRP_List Price" tableColumnId="8"/>
    </queryTableFields>
    <queryTableDeletedFields count="29">
      <deletedField name="Item Type"/>
      <deletedField name="Path"/>
      <deletedField name="Primary Battery"/>
      <deletedField name="Fingerprint Reader"/>
      <deletedField name="Internal GPS"/>
      <deletedField name="Other"/>
      <deletedField name="Comments 2"/>
      <deletedField name="Base Sku"/>
      <deletedField name="TD Bundle Sku"/>
      <deletedField name="Expansion Slot"/>
      <deletedField name="Starting Weight"/>
      <deletedField name="Dimensions"/>
      <deletedField name="Display"/>
      <deletedField name="Processor"/>
      <deletedField name="Primary Storage"/>
      <deletedField name="Operating System"/>
      <deletedField name="Memory"/>
      <deletedField name="Graphics"/>
      <deletedField name="Primary Optical Device"/>
      <deletedField name="Power "/>
      <deletedField name="Audio"/>
      <deletedField name="Bluetooth"/>
      <deletedField name="Keyboard"/>
      <deletedField name="Camera_Microphone"/>
      <deletedField name="Networking"/>
      <deletedField name="Hardware Support Services"/>
      <deletedField name="Ports/Slots"/>
      <deletedField name="Included Software"/>
      <deletedField name="Included Productivity"/>
    </queryTableDeletedFields>
  </queryTableRefresh>
</queryTable>
</file>

<file path=xl/queryTables/queryTable8.xml><?xml version="1.0" encoding="utf-8"?>
<queryTable xmlns="http://schemas.openxmlformats.org/spreadsheetml/2006/main" name="owssvr[2]" backgroundRefresh="0" refreshOnLoad="1" adjustColumnWidth="0" connectionId="1" autoFormatId="16" applyNumberFormats="0" applyBorderFormats="0" applyFontFormats="0" applyPatternFormats="0" applyAlignmentFormats="0" applyWidthHeightFormats="0">
  <queryTableRefresh preserveSortFilterLayout="0" nextId="116">
    <queryTableFields count="11">
      <queryTableField id="2" name="LOB" tableColumnId="1"/>
      <queryTableField id="1" name="Short Description" tableColumnId="2"/>
      <queryTableField id="3" name="Model" tableColumnId="3"/>
      <queryTableField id="109" dataBound="0" tableColumnId="107"/>
      <queryTableField id="4" name="VPN" tableColumnId="4"/>
      <queryTableField id="6" name="TD Sku" tableColumnId="6"/>
      <queryTableField id="110" dataBound="0" tableColumnId="108"/>
      <queryTableField id="111" dataBound="0" tableColumnId="109"/>
      <queryTableField id="114" dataBound="0" tableColumnId="110"/>
      <queryTableField id="113" dataBound="0" tableColumnId="111"/>
      <queryTableField id="33" name="MSRP_List Price" tableColumnId="8"/>
    </queryTableFields>
    <queryTableDeletedFields count="29">
      <deletedField name="Item Type"/>
      <deletedField name="Path"/>
      <deletedField name="Primary Battery"/>
      <deletedField name="Fingerprint Reader"/>
      <deletedField name="Internal GPS"/>
      <deletedField name="Other"/>
      <deletedField name="Comments 2"/>
      <deletedField name="Base Sku"/>
      <deletedField name="TD Bundle Sku"/>
      <deletedField name="Expansion Slot"/>
      <deletedField name="Starting Weight"/>
      <deletedField name="Dimensions"/>
      <deletedField name="Display"/>
      <deletedField name="Processor"/>
      <deletedField name="Primary Storage"/>
      <deletedField name="Operating System"/>
      <deletedField name="Memory"/>
      <deletedField name="Graphics"/>
      <deletedField name="Primary Optical Device"/>
      <deletedField name="Power "/>
      <deletedField name="Audio"/>
      <deletedField name="Bluetooth"/>
      <deletedField name="Keyboard"/>
      <deletedField name="Camera_Microphone"/>
      <deletedField name="Networking"/>
      <deletedField name="Hardware Support Services"/>
      <deletedField name="Ports/Slots"/>
      <deletedField name="Included Software"/>
      <deletedField name="Included Productivity"/>
    </queryTableDeletedFields>
  </queryTableRefresh>
</queryTable>
</file>

<file path=xl/queryTables/queryTable9.xml><?xml version="1.0" encoding="utf-8"?>
<queryTable xmlns="http://schemas.openxmlformats.org/spreadsheetml/2006/main" name="owssvr[2]" backgroundRefresh="0" refreshOnLoad="1" adjustColumnWidth="0" connectionId="1" autoFormatId="16" applyNumberFormats="0" applyBorderFormats="0" applyFontFormats="0" applyPatternFormats="0" applyAlignmentFormats="0" applyWidthHeightFormats="0">
  <queryTableRefresh preserveSortFilterLayout="0" nextId="118">
    <queryTableFields count="14">
      <queryTableField id="2" name="LOB" tableColumnId="1"/>
      <queryTableField id="1" name="Short Description" tableColumnId="2"/>
      <queryTableField id="3" name="Model" tableColumnId="3"/>
      <queryTableField id="109" dataBound="0" tableColumnId="107"/>
      <queryTableField id="4" name="VPN" tableColumnId="4"/>
      <queryTableField id="116" dataBound="0" tableColumnId="5"/>
      <queryTableField id="115" dataBound="0" tableColumnId="113"/>
      <queryTableField id="6" name="TD Sku" tableColumnId="6"/>
      <queryTableField id="117" dataBound="0" tableColumnId="7"/>
      <queryTableField id="110" dataBound="0" tableColumnId="108"/>
      <queryTableField id="111" dataBound="0" tableColumnId="109"/>
      <queryTableField id="114" dataBound="0" tableColumnId="110"/>
      <queryTableField id="113" dataBound="0" tableColumnId="111"/>
      <queryTableField id="33" name="MSRP_List Price" tableColumnId="8"/>
    </queryTableFields>
    <queryTableDeletedFields count="29">
      <deletedField name="Item Type"/>
      <deletedField name="Path"/>
      <deletedField name="Primary Battery"/>
      <deletedField name="Fingerprint Reader"/>
      <deletedField name="Internal GPS"/>
      <deletedField name="Other"/>
      <deletedField name="Comments 2"/>
      <deletedField name="Base Sku"/>
      <deletedField name="TD Bundle Sku"/>
      <deletedField name="Expansion Slot"/>
      <deletedField name="Starting Weight"/>
      <deletedField name="Dimensions"/>
      <deletedField name="Display"/>
      <deletedField name="Processor"/>
      <deletedField name="Primary Storage"/>
      <deletedField name="Operating System"/>
      <deletedField name="Memory"/>
      <deletedField name="Graphics"/>
      <deletedField name="Primary Optical Device"/>
      <deletedField name="Power "/>
      <deletedField name="Audio"/>
      <deletedField name="Bluetooth"/>
      <deletedField name="Keyboard"/>
      <deletedField name="Camera_Microphone"/>
      <deletedField name="Networking"/>
      <deletedField name="Hardware Support Services"/>
      <deletedField name="Ports/Slots"/>
      <deletedField name="Included Software"/>
      <deletedField name="Included Productivity"/>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 name="Table_owssvr_2" displayName="Table_owssvr_2" ref="A2:BX130" tableType="queryTable" totalsRowShown="0" headerRowDxfId="382" dataDxfId="380" headerRowBorderDxfId="381" tableBorderDxfId="379">
  <autoFilter ref="A2:BX130"/>
  <sortState ref="A3:BX136">
    <sortCondition ref="D2:D136"/>
  </sortState>
  <tableColumns count="76">
    <tableColumn id="1" uniqueName="LOB" name="LOB" queryTableFieldId="2" dataDxfId="378"/>
    <tableColumn id="2" uniqueName="Title" name="Short Description" queryTableFieldId="1" dataDxfId="377"/>
    <tableColumn id="3" uniqueName="Model" name="Model" queryTableFieldId="3" dataDxfId="376"/>
    <tableColumn id="4" uniqueName="VPN" name="Mfr Part #" queryTableFieldId="4" dataDxfId="375"/>
    <tableColumn id="5" uniqueName="Base_x005f_x0020_Sku" name="Dell.com #" queryTableFieldId="5" dataDxfId="374"/>
    <tableColumn id="6" uniqueName="TD_x005f_x0020_Sku" name="TD Part #" queryTableFieldId="6" dataDxfId="373"/>
    <tableColumn id="34" uniqueName="34" name="Status" queryTableFieldId="36" dataDxfId="372"/>
    <tableColumn id="36" uniqueName="36" name="Replacements" queryTableFieldId="38" dataDxfId="371"/>
    <tableColumn id="7" uniqueName="TD_x005f_x0020_Bundle_x005f_x0020_Sku" name="TD Bundle Sku - E-Port Simple / Plus" queryTableFieldId="7" dataDxfId="370"/>
    <tableColumn id="35" uniqueName="35" name="Bundle Discount" queryTableFieldId="37" dataDxfId="369"/>
    <tableColumn id="8" uniqueName="MSRP_List_x005f_x0020_Price" name="MSRP_List Price" queryTableFieldId="33" dataDxfId="368"/>
    <tableColumn id="9" uniqueName="Display" name="Display" queryTableFieldId="15" dataDxfId="367"/>
    <tableColumn id="10" uniqueName="Processor" name="Processor" queryTableFieldId="13" dataDxfId="366"/>
    <tableColumn id="11" uniqueName="Primary_x005f_x0020_Storage" name="Primary Storage" queryTableFieldId="9" dataDxfId="365"/>
    <tableColumn id="12" uniqueName="Operating_x005f_x0020_System" name="Operating System" queryTableFieldId="12" dataDxfId="364"/>
    <tableColumn id="13" uniqueName="Memory" name="Memory" queryTableFieldId="20" dataDxfId="363"/>
    <tableColumn id="14" uniqueName="Graphics" name="Graphics" queryTableFieldId="14" dataDxfId="362"/>
    <tableColumn id="15" uniqueName="Primary_x005f_x0020_Optical_x005f_x0020_Devi" name="Primary Optical Device" queryTableFieldId="8" dataDxfId="361"/>
    <tableColumn id="16" uniqueName="Power_x005f_x0020_" name="Power " queryTableFieldId="10" dataDxfId="360"/>
    <tableColumn id="17" uniqueName="Primary_x005f_x0020_Battery" name="Primary Battery" queryTableFieldId="26" dataDxfId="359"/>
    <tableColumn id="18" uniqueName="Audio" name="Audio" queryTableFieldId="11" dataDxfId="358"/>
    <tableColumn id="19" uniqueName="Bluetooth" name="Bluetooth" queryTableFieldId="22" dataDxfId="357"/>
    <tableColumn id="20" uniqueName="Keyboard" name="Keyboard / Mouse" queryTableFieldId="18" dataDxfId="356"/>
    <tableColumn id="21" uniqueName="Fingerprint_x005f_x0020_Reader" name="Fingerprint Reader" queryTableFieldId="23" dataDxfId="355"/>
    <tableColumn id="22" uniqueName="Camera_Microphone" name="Camera_Microphone" queryTableFieldId="27" dataDxfId="354"/>
    <tableColumn id="23" uniqueName="Networking" name="Networking" queryTableFieldId="25" dataDxfId="353"/>
    <tableColumn id="24" uniqueName="Hardware_x005f_x0020_Support_x005f_x0020_Ser" name="Hardware Support Services" queryTableFieldId="16" dataDxfId="352"/>
    <tableColumn id="25" uniqueName="Ports_x005f_x002f_Slots" name="Ports/Slots" queryTableFieldId="29" dataDxfId="351"/>
    <tableColumn id="54" uniqueName="54" name="Simple E-Port Docking Station" queryTableFieldId="70" dataDxfId="350"/>
    <tableColumn id="55" uniqueName="55" name="E-Port Plus Docking Station" queryTableFieldId="69" dataDxfId="349"/>
    <tableColumn id="56" uniqueName="56" name="Dell Latitude E-Docking Spacer" queryTableFieldId="68" dataDxfId="348"/>
    <tableColumn id="57" uniqueName="57" name="2GB Memory " queryTableFieldId="67" dataDxfId="347"/>
    <tableColumn id="58" uniqueName="58" name="4GB" queryTableFieldId="66" dataDxfId="346"/>
    <tableColumn id="59" uniqueName="59" name="8GB" queryTableFieldId="65" dataDxfId="345"/>
    <tableColumn id="60" uniqueName="60" name="Add 1 YR Accidental Damage" queryTableFieldId="64" dataDxfId="344"/>
    <tableColumn id="61" uniqueName="61" name="1 Year ProSupport Rapid Return + Accidental Damage" queryTableFieldId="63" dataDxfId="343"/>
    <tableColumn id="62" uniqueName="62" name="3 YR Basic Mail-In" queryTableFieldId="62" dataDxfId="342"/>
    <tableColumn id="63" uniqueName="63" name="3 YR Pro-Support " queryTableFieldId="61" dataDxfId="341"/>
    <tableColumn id="64" uniqueName="64" name="3 Yr ProSupport Rapid Return" queryTableFieldId="60" dataDxfId="340"/>
    <tableColumn id="65" uniqueName="65" name="3 YR Accidental Damage" queryTableFieldId="59" dataDxfId="339"/>
    <tableColumn id="66" uniqueName="66" name="3 YR Keep Your Hard Drive" queryTableFieldId="58" dataDxfId="338"/>
    <tableColumn id="67" uniqueName="67" name="3yr NBD Onsite" queryTableFieldId="57" dataDxfId="337"/>
    <tableColumn id="68" uniqueName="68" name="3 Year Basic Mail-In S + Accidental Damage Protection" queryTableFieldId="56" dataDxfId="336"/>
    <tableColumn id="69" uniqueName="69" name="3yr NBD Onsite + Accidental Damage" queryTableFieldId="55" dataDxfId="335"/>
    <tableColumn id="46" uniqueName="46" name="3 Yr ProSupport Rapid Return + Accidental Damage" queryTableFieldId="54" dataDxfId="334"/>
    <tableColumn id="47" uniqueName="47" name="3yr ProSupport + Accidental Damage" queryTableFieldId="53" dataDxfId="333"/>
    <tableColumn id="48" uniqueName="48" name="3 YR Pro Support Plus (includes AD and KYHD)" queryTableFieldId="52" dataDxfId="332"/>
    <tableColumn id="49" uniqueName="49" name="5 yr NBD Onsite" queryTableFieldId="51" dataDxfId="331"/>
    <tableColumn id="50" uniqueName="50" name="5 Year ProSupport" queryTableFieldId="50" dataDxfId="330"/>
    <tableColumn id="51" uniqueName="51" name="5 year NBD Onsite + Keep Your Hard Drive" queryTableFieldId="49" dataDxfId="329"/>
    <tableColumn id="52" uniqueName="52" name="5 Year ProSupport + Accidental Damage" queryTableFieldId="48" dataDxfId="328"/>
    <tableColumn id="53" uniqueName="53" name="5 Year Accidental Damage (Must co-term w/ hardware support service)" queryTableFieldId="47" dataDxfId="327"/>
    <tableColumn id="70" uniqueName="70" name="Venue 8 Rotating Folio Case" queryTableFieldId="78" dataDxfId="326"/>
    <tableColumn id="71" uniqueName="71" name="Venue 11 Tablet Case" queryTableFieldId="77" dataDxfId="325"/>
    <tableColumn id="72" uniqueName="72" name="Venue 11 Targus SafePort Rugged Max Pro Case" queryTableFieldId="76" dataDxfId="324"/>
    <tableColumn id="73" uniqueName="73" name="Dell Nylon Carrying Case - Screen Sizes Up to 16.0&quot;" queryTableFieldId="75" dataDxfId="323"/>
    <tableColumn id="74" uniqueName="74" name="Dell MS111 USB Optical Mouse" queryTableFieldId="74" dataDxfId="322"/>
    <tableColumn id="75" uniqueName="75" name="Dell  Wireless Laser Mouse" queryTableFieldId="73" dataDxfId="321"/>
    <tableColumn id="76" uniqueName="76" name="Dell WM524 Wireless  Bluetooth  Travel Mouse" queryTableFieldId="72" dataDxfId="320"/>
    <tableColumn id="77" uniqueName="77" name="Dell Wireless Mouse WM324" queryTableFieldId="71" dataDxfId="319"/>
    <tableColumn id="42" uniqueName="42" name="Dell Tablet Wireless Keyboard" queryTableFieldId="46" dataDxfId="318"/>
    <tableColumn id="43" uniqueName="43" name="Dell Tablet Keyboard - Slim" queryTableFieldId="45" dataDxfId="317"/>
    <tableColumn id="44" uniqueName="44" name="Dell Tablet Keyboard - Mobile" queryTableFieldId="44" dataDxfId="316"/>
    <tableColumn id="45" uniqueName="45" name="Dell Stylus" queryTableFieldId="43" dataDxfId="315"/>
    <tableColumn id="40" uniqueName="40" name="Display Port-to-DVI Adapter" queryTableFieldId="42" dataDxfId="314"/>
    <tableColumn id="41" uniqueName="41" name="Mini DisplayPort to VGA" queryTableFieldId="41" dataDxfId="313"/>
    <tableColumn id="39" uniqueName="39" name="DisplayPort to DVI Single-Link Adapter" queryTableFieldId="40" dataDxfId="312"/>
    <tableColumn id="38" uniqueName="38" name="Dell Universal Dock and Monitor Stand - MKS14" queryTableFieldId="39" dataDxfId="311"/>
    <tableColumn id="27" uniqueName="Included_x005f_x0020_Software" name="Included Software" queryTableFieldId="17" dataDxfId="310"/>
    <tableColumn id="26" uniqueName="Included_x005f_x0020_Productivity" name="Included Productivity" queryTableFieldId="19" dataDxfId="309"/>
    <tableColumn id="28" uniqueName="Expansion_x005f_x0020_Slot" name="Expansion Slot" queryTableFieldId="21" dataDxfId="308"/>
    <tableColumn id="29" uniqueName="Internal_x005f_x0020_GPS" name="Internal GPS" queryTableFieldId="24" dataDxfId="307"/>
    <tableColumn id="30" uniqueName="Starting_x005f_x0020_Weight" name="Starting Weight" queryTableFieldId="28" dataDxfId="306"/>
    <tableColumn id="31" uniqueName="Dimensions" name="Dimensions" queryTableFieldId="30" dataDxfId="305"/>
    <tableColumn id="32" uniqueName="Other" name="Other" queryTableFieldId="31" dataDxfId="304"/>
    <tableColumn id="33" uniqueName="Comments_x005f_x0020_2" name="Comments 2" queryTableFieldId="32" dataDxfId="303"/>
  </tableColumns>
  <tableStyleInfo name="TableStyleMedium2" showFirstColumn="0" showLastColumn="0" showRowStripes="1" showColumnStripes="0"/>
</table>
</file>

<file path=xl/tables/table10.xml><?xml version="1.0" encoding="utf-8"?>
<table xmlns="http://schemas.openxmlformats.org/spreadsheetml/2006/main" id="19" name="Table_owssvr_2121317181920" displayName="Table_owssvr_2121317181920" ref="A2:H208" tableType="queryTable" totalsRowShown="0" headerRowDxfId="41" dataDxfId="39" headerRowBorderDxfId="40" tableBorderDxfId="38">
  <autoFilter ref="A2:H208"/>
  <sortState ref="A3:H183">
    <sortCondition ref="D2:D183"/>
  </sortState>
  <tableColumns count="8">
    <tableColumn id="1" uniqueName="LOB" name="LOB" queryTableFieldId="2" dataDxfId="37"/>
    <tableColumn id="2" uniqueName="Title" name="Short Description" queryTableFieldId="1" dataDxfId="36"/>
    <tableColumn id="3" uniqueName="Model" name="Model" queryTableFieldId="3" dataDxfId="35"/>
    <tableColumn id="4" uniqueName="VPN" name="Mfr Part #" queryTableFieldId="4" dataDxfId="34"/>
    <tableColumn id="6" uniqueName="TD_x005f_x0020_Sku" name="TD Part #" queryTableFieldId="6" dataDxfId="33"/>
    <tableColumn id="108" uniqueName="108" name="Base Warranty" queryTableFieldId="110" dataDxfId="32"/>
    <tableColumn id="109" uniqueName="109" name="Upgrade To Warranty" queryTableFieldId="111" dataDxfId="31"/>
    <tableColumn id="8" uniqueName="MSRP_List_x005f_x0020_Price" name="MSRP (List Price)" queryTableFieldId="33" dataDxfId="30"/>
  </tableColumns>
  <tableStyleInfo name="TableStyleMedium2" showFirstColumn="0" showLastColumn="0" showRowStripes="1" showColumnStripes="0"/>
</table>
</file>

<file path=xl/tables/table2.xml><?xml version="1.0" encoding="utf-8"?>
<table xmlns="http://schemas.openxmlformats.org/spreadsheetml/2006/main" id="11" name="Table_owssvr_212" displayName="Table_owssvr_212" ref="A2:BH110" tableType="queryTable" totalsRowShown="0" headerRowDxfId="302" dataDxfId="300" headerRowBorderDxfId="301" tableBorderDxfId="299">
  <autoFilter ref="A2:BH110"/>
  <sortState ref="A3:BG110">
    <sortCondition ref="D2:D110"/>
  </sortState>
  <tableColumns count="60">
    <tableColumn id="1" uniqueName="LOB" name="LOB" queryTableFieldId="2" dataDxfId="298"/>
    <tableColumn id="2" uniqueName="Title" name="Short Description" queryTableFieldId="1" dataDxfId="297"/>
    <tableColumn id="3" uniqueName="Model" name="Model" queryTableFieldId="3" dataDxfId="296"/>
    <tableColumn id="4" uniqueName="VPN" name="Mfr Part #" queryTableFieldId="4" dataDxfId="295"/>
    <tableColumn id="17" uniqueName="17" name="Column2" queryTableFieldId="109" dataDxfId="29"/>
    <tableColumn id="5" uniqueName="Base_x005f_x0020_Sku" name="Dell.com # / Base SKU #" queryTableFieldId="5" dataDxfId="294"/>
    <tableColumn id="6" uniqueName="TD_x005f_x0020_Sku" name="TD Part #" queryTableFieldId="6" dataDxfId="293"/>
    <tableColumn id="21" uniqueName="21" name="Status" queryTableFieldId="110" dataDxfId="28"/>
    <tableColumn id="34" uniqueName="34" name="Replacements" queryTableFieldId="21" dataDxfId="292"/>
    <tableColumn id="7" uniqueName="TD_x005f_x0020_Bundle_x005f_x0020_Sku" name="TD Bundle Sku - add a Display" queryTableFieldId="7" dataDxfId="291"/>
    <tableColumn id="35" uniqueName="35" name="Bundle Discount" queryTableFieldId="37" dataDxfId="290"/>
    <tableColumn id="8" uniqueName="MSRP_List_x005f_x0020_Price" name="MSRP_List Price" queryTableFieldId="33" dataDxfId="289"/>
    <tableColumn id="9" uniqueName="Display" name="Display" queryTableFieldId="15" dataDxfId="288"/>
    <tableColumn id="10" uniqueName="Processor" name="Processor" queryTableFieldId="13" dataDxfId="287"/>
    <tableColumn id="11" uniqueName="Primary_x005f_x0020_Storage" name="Primary Storage" queryTableFieldId="9" dataDxfId="286"/>
    <tableColumn id="12" uniqueName="Operating_x005f_x0020_System" name="Operating System" queryTableFieldId="12" dataDxfId="285"/>
    <tableColumn id="13" uniqueName="Memory" name="Memory" queryTableFieldId="20" dataDxfId="284"/>
    <tableColumn id="14" uniqueName="Graphics" name="Graphics" queryTableFieldId="14" dataDxfId="283"/>
    <tableColumn id="15" uniqueName="Primary_x005f_x0020_Optical_x005f_x0020_Devi" name="Primary Optical Device" queryTableFieldId="8" dataDxfId="282"/>
    <tableColumn id="16" uniqueName="Power_x005f_x0020_" name="Power " queryTableFieldId="10" dataDxfId="281"/>
    <tableColumn id="18" uniqueName="Audio" name="Audio" queryTableFieldId="11" dataDxfId="280"/>
    <tableColumn id="19" uniqueName="Bluetooth" name="Bluetooth" queryTableFieldId="22" dataDxfId="279"/>
    <tableColumn id="20" uniqueName="Keyboard" name="Keyboard / Mouse" queryTableFieldId="18" dataDxfId="278"/>
    <tableColumn id="22" uniqueName="Camera_Microphone" name="Camera_Microphone" queryTableFieldId="27" dataDxfId="277"/>
    <tableColumn id="23" uniqueName="Networking" name="Networking" queryTableFieldId="25" dataDxfId="276"/>
    <tableColumn id="24" uniqueName="Hardware_x005f_x0020_Support_x005f_x0020_Ser" name="Hardware Support Services" queryTableFieldId="16" dataDxfId="275"/>
    <tableColumn id="25" uniqueName="Ports_x005f_x002f_Slots" name="Ports/Slots" queryTableFieldId="29" dataDxfId="274"/>
    <tableColumn id="27" uniqueName="Included_x005f_x0020_Software" name="Included Software" queryTableFieldId="17" dataDxfId="273"/>
    <tableColumn id="26" uniqueName="Included_x005f_x0020_Productivity" name="Included Productivity" queryTableFieldId="19" dataDxfId="272"/>
    <tableColumn id="78" uniqueName="78" name="VPRO" queryTableFieldId="80" dataDxfId="271"/>
    <tableColumn id="28" uniqueName="Expansion_x005f_x0020_Slot" name="Column1" queryTableFieldId="36" dataDxfId="270"/>
    <tableColumn id="106" uniqueName="106" name="2GB" queryTableFieldId="108" dataDxfId="269"/>
    <tableColumn id="101" uniqueName="101" name="4GB" queryTableFieldId="107" dataDxfId="268"/>
    <tableColumn id="102" uniqueName="102" name="8GB" queryTableFieldId="106" dataDxfId="267"/>
    <tableColumn id="103" uniqueName="103" name="3 YR Pro Support" queryTableFieldId="105" dataDxfId="266"/>
    <tableColumn id="104" uniqueName="104" name="3 YR Accidental Damage" queryTableFieldId="104" dataDxfId="265"/>
    <tableColumn id="105" uniqueName="105" name="3 YR Keep Your Hard Drive" queryTableFieldId="103" dataDxfId="264"/>
    <tableColumn id="96" uniqueName="96" name="3 YR Pro Support Plus (includes AD and KYHD)" queryTableFieldId="102" dataDxfId="263"/>
    <tableColumn id="97" uniqueName="97" name="4 yr NBD Onsite" queryTableFieldId="101" dataDxfId="262"/>
    <tableColumn id="98" uniqueName="98" name="4 Year ProSupport" queryTableFieldId="100" dataDxfId="261"/>
    <tableColumn id="99" uniqueName="99" name="5 yr NBD Onsite" queryTableFieldId="99" dataDxfId="260"/>
    <tableColumn id="100" uniqueName="100" name="5 YR Pro Support" queryTableFieldId="98" dataDxfId="259"/>
    <tableColumn id="91" uniqueName="91" name="5 year NBD Onsite + Keep Your Hard Drive" queryTableFieldId="97" dataDxfId="258"/>
    <tableColumn id="92" uniqueName="92" name="5 Year ProSupport + Accidental Damage" queryTableFieldId="96" dataDxfId="257"/>
    <tableColumn id="93" uniqueName="93" name="Dell MS111 USB Optical Mouse" queryTableFieldId="95" dataDxfId="256"/>
    <tableColumn id="94" uniqueName="94" name="Dell  Wireless Laser Mouse" queryTableFieldId="94" dataDxfId="255"/>
    <tableColumn id="95" uniqueName="95" name="Dell WM524 Wireless  Bluetooth  Travel Mouse" queryTableFieldId="93" dataDxfId="254"/>
    <tableColumn id="86" uniqueName="86" name="Dell Wireless Mouse WM324" queryTableFieldId="92" dataDxfId="253"/>
    <tableColumn id="87" uniqueName="87" name="Dell KB522 Business Multimedia Keyboard" queryTableFieldId="91" dataDxfId="252"/>
    <tableColumn id="88" uniqueName="88" name="Dell KB212-B USB 104 Quiet Key Keyboard" queryTableFieldId="90" dataDxfId="251"/>
    <tableColumn id="89" uniqueName="89" name="Dell Keyboard Smartcard USB" queryTableFieldId="89" dataDxfId="250"/>
    <tableColumn id="90" uniqueName="90" name="Dell KM714 Wireless Keyboard and Mouse Combo" queryTableFieldId="88" dataDxfId="249"/>
    <tableColumn id="82" uniqueName="82" name="Dell KM632 Wireless Keyboard and Mouse Combo" queryTableFieldId="87" dataDxfId="248"/>
    <tableColumn id="83" uniqueName="83" name="Display Port-to-DVI Adapter" queryTableFieldId="86" dataDxfId="247"/>
    <tableColumn id="84" uniqueName="84" name="Mini DisplayPort to VGA" queryTableFieldId="85" dataDxfId="246"/>
    <tableColumn id="85" uniqueName="85" name="DisplayPort to DVI Single-Link Adapter" queryTableFieldId="84" dataDxfId="245"/>
    <tableColumn id="79" uniqueName="79" name="Dell Universal Dock and Monitor Stand - MKS14" queryTableFieldId="81" dataDxfId="244"/>
    <tableColumn id="30" uniqueName="Starting_x005f_x0020_Weight" name="Starting Weight" queryTableFieldId="28" dataDxfId="243"/>
    <tableColumn id="31" uniqueName="Dimensions" name="Dimensions" queryTableFieldId="30" dataDxfId="242"/>
    <tableColumn id="80" uniqueName="80" name="Other" queryTableFieldId="83" dataDxfId="241"/>
  </tableColumns>
  <tableStyleInfo name="TableStyleMedium2" showFirstColumn="0" showLastColumn="0" showRowStripes="1" showColumnStripes="0"/>
</table>
</file>

<file path=xl/tables/table3.xml><?xml version="1.0" encoding="utf-8"?>
<table xmlns="http://schemas.openxmlformats.org/spreadsheetml/2006/main" id="12" name="Table_owssvr_21213" displayName="Table_owssvr_21213" ref="A2:Y48" tableType="queryTable" totalsRowShown="0" headerRowDxfId="240" dataDxfId="238" headerRowBorderDxfId="239" tableBorderDxfId="237">
  <autoFilter ref="A2:Y48"/>
  <sortState ref="A3:Z48">
    <sortCondition ref="F2:F48"/>
  </sortState>
  <tableColumns count="25">
    <tableColumn id="1" uniqueName="LOB" name="LOB" queryTableFieldId="2" dataDxfId="236"/>
    <tableColumn id="2" uniqueName="Title" name="Short Description" queryTableFieldId="1" dataDxfId="235"/>
    <tableColumn id="3" uniqueName="Model" name="Model" queryTableFieldId="3" dataDxfId="234"/>
    <tableColumn id="107" uniqueName="107" name="Type" queryTableFieldId="109" dataDxfId="233"/>
    <tableColumn id="4" uniqueName="VPN" name="Mfr Part #" queryTableFieldId="4" dataDxfId="232"/>
    <tableColumn id="6" uniqueName="TD_x005f_x0020_Sku" name="TD Part #" queryTableFieldId="6" dataDxfId="231"/>
    <tableColumn id="34" uniqueName="34" name="Status" queryTableFieldId="36" dataDxfId="230"/>
    <tableColumn id="8" uniqueName="MSRP_List_x005f_x0020_Price" name="MSRP (List Price)" queryTableFieldId="33" dataDxfId="229"/>
    <tableColumn id="9" uniqueName="Display" name="Viewable Image Size" queryTableFieldId="15" dataDxfId="228"/>
    <tableColumn id="10" uniqueName="Processor" name="Resolution" queryTableFieldId="13" dataDxfId="227"/>
    <tableColumn id="11" uniqueName="Primary_x005f_x0020_Storage" name="Screen Ratio" queryTableFieldId="9" dataDxfId="226"/>
    <tableColumn id="12" uniqueName="Operating_x005f_x0020_System" name="Typical Contrast Ratio" queryTableFieldId="12" dataDxfId="225"/>
    <tableColumn id="13" uniqueName="Memory" name="Color Support" queryTableFieldId="20" dataDxfId="224"/>
    <tableColumn id="14" uniqueName="Graphics" name="Color Gamut" queryTableFieldId="14" dataDxfId="223"/>
    <tableColumn id="15" uniqueName="Primary_x005f_x0020_Optical_x005f_x0020_Devi" name="Viewing Angle" queryTableFieldId="8" dataDxfId="222"/>
    <tableColumn id="16" uniqueName="Power_x005f_x0020_" name="Ports/Slots" queryTableFieldId="10" dataDxfId="221"/>
    <tableColumn id="18" uniqueName="Audio" name="Connectivity" queryTableFieldId="11" dataDxfId="220"/>
    <tableColumn id="19" uniqueName="Bluetooth" name="Stand Type" queryTableFieldId="22" dataDxfId="219"/>
    <tableColumn id="20" uniqueName="Keyboard" name="Panel Type" queryTableFieldId="18" dataDxfId="218"/>
    <tableColumn id="22" uniqueName="Camera_Microphone" name="Security" queryTableFieldId="27" dataDxfId="217"/>
    <tableColumn id="23" uniqueName="Networking" name="Warranty" queryTableFieldId="25" dataDxfId="216"/>
    <tableColumn id="24" uniqueName="Hardware_x005f_x0020_Support_x005f_x0020_Ser" name="Options" queryTableFieldId="16" dataDxfId="215"/>
    <tableColumn id="27" uniqueName="Included_x005f_x0020_Software" name="Starting Weight" queryTableFieldId="17" dataDxfId="214"/>
    <tableColumn id="25" uniqueName="Ports_x005f_x002f_Slots" name="Dimensions" queryTableFieldId="29" dataDxfId="213"/>
    <tableColumn id="26" uniqueName="Included_x005f_x0020_Productivity" name="Comments 2" queryTableFieldId="19" dataDxfId="212"/>
  </tableColumns>
  <tableStyleInfo name="TableStyleMedium2" showFirstColumn="0" showLastColumn="0" showRowStripes="1" showColumnStripes="0"/>
</table>
</file>

<file path=xl/tables/table4.xml><?xml version="1.0" encoding="utf-8"?>
<table xmlns="http://schemas.openxmlformats.org/spreadsheetml/2006/main" id="13" name="Table_owssvr_21214" displayName="Table_owssvr_21214" ref="A2:BH56" tableType="queryTable" totalsRowShown="0" headerRowDxfId="211" dataDxfId="209" headerRowBorderDxfId="210" tableBorderDxfId="208">
  <autoFilter ref="A2:BH56"/>
  <sortState ref="A3:BI51">
    <sortCondition ref="D2:D51"/>
  </sortState>
  <tableColumns count="60">
    <tableColumn id="1" uniqueName="LOB" name="LOB" queryTableFieldId="2" dataDxfId="207"/>
    <tableColumn id="2" uniqueName="Title" name="Short Description" queryTableFieldId="1" dataDxfId="206"/>
    <tableColumn id="3" uniqueName="Model" name="Model" queryTableFieldId="3" dataDxfId="205"/>
    <tableColumn id="4" uniqueName="VPN" name="Mfr Part #" queryTableFieldId="4" dataDxfId="27"/>
    <tableColumn id="5" uniqueName="Base_x005f_x0020_Sku" name="Dell.com # / Base SKU #" queryTableFieldId="5" dataDxfId="26"/>
    <tableColumn id="6" uniqueName="TD_x005f_x0020_Sku" name="TD Part #" queryTableFieldId="6" dataDxfId="204"/>
    <tableColumn id="34" uniqueName="34" name="Status" queryTableFieldId="36" dataDxfId="203"/>
    <tableColumn id="17" uniqueName="17" name="Replacements" queryTableFieldId="116" dataDxfId="202"/>
    <tableColumn id="7" uniqueName="TD_x005f_x0020_Bundle_x005f_x0020_Sku" name="TD Bundle Sku - add a Display" queryTableFieldId="7" dataDxfId="201"/>
    <tableColumn id="35" uniqueName="35" name="Bundle Discount" queryTableFieldId="37" dataDxfId="200"/>
    <tableColumn id="8" uniqueName="MSRP_List_x005f_x0020_Price" name="MSRP_List Price" queryTableFieldId="33" dataDxfId="199"/>
    <tableColumn id="9" uniqueName="Display" name="Display" queryTableFieldId="15" dataDxfId="198"/>
    <tableColumn id="10" uniqueName="Processor" name="Processor" queryTableFieldId="13" dataDxfId="197"/>
    <tableColumn id="11" uniqueName="Primary_x005f_x0020_Storage" name="Primary Storage" queryTableFieldId="9" dataDxfId="196"/>
    <tableColumn id="12" uniqueName="Operating_x005f_x0020_System" name="Operating System" queryTableFieldId="12" dataDxfId="195"/>
    <tableColumn id="13" uniqueName="Memory" name="Memory" queryTableFieldId="20" dataDxfId="194"/>
    <tableColumn id="14" uniqueName="Graphics" name="Graphics" queryTableFieldId="14" dataDxfId="193"/>
    <tableColumn id="15" uniqueName="Primary_x005f_x0020_Optical_x005f_x0020_Devi" name="Primary Optical Device" queryTableFieldId="8" dataDxfId="192"/>
    <tableColumn id="16" uniqueName="Power_x005f_x0020_" name="Power " queryTableFieldId="10" dataDxfId="191"/>
    <tableColumn id="18" uniqueName="Audio" name="Audio" queryTableFieldId="11" dataDxfId="190"/>
    <tableColumn id="19" uniqueName="Bluetooth" name="Bluetooth" queryTableFieldId="22" dataDxfId="189"/>
    <tableColumn id="20" uniqueName="Keyboard" name="Keyboard / Mouse" queryTableFieldId="18" dataDxfId="188"/>
    <tableColumn id="107" uniqueName="107" name="Fingerprint Reader" queryTableFieldId="109" dataDxfId="187"/>
    <tableColumn id="22" uniqueName="Camera_Microphone" name="Camera_Microphone" queryTableFieldId="27" dataDxfId="186"/>
    <tableColumn id="23" uniqueName="Networking" name="Networking" queryTableFieldId="25" dataDxfId="185"/>
    <tableColumn id="24" uniqueName="Hardware_x005f_x0020_Support_x005f_x0020_Ser" name="Hardware Support Services" queryTableFieldId="16" dataDxfId="184"/>
    <tableColumn id="108" uniqueName="108" name="Eport Docking Station for Mobile" queryTableFieldId="115" dataDxfId="183"/>
    <tableColumn id="106" uniqueName="106" name="2GB" queryTableFieldId="108" dataDxfId="182"/>
    <tableColumn id="101" uniqueName="101" name="4GB" queryTableFieldId="107" dataDxfId="181"/>
    <tableColumn id="102" uniqueName="102" name="8GB" queryTableFieldId="106" dataDxfId="180"/>
    <tableColumn id="103" uniqueName="103" name="3 YR Pro Support" queryTableFieldId="105" dataDxfId="179"/>
    <tableColumn id="104" uniqueName="104" name="3 YR Accidental Damage" queryTableFieldId="104" dataDxfId="178"/>
    <tableColumn id="105" uniqueName="105" name="3yr 4HR Onsite + ProSupport Non-Mission Critical: 7x24 HW/SW Tech Support" queryTableFieldId="103" dataDxfId="177"/>
    <tableColumn id="96" uniqueName="96" name="3 YR Pro Support Plus (includes AD and KYHD)" queryTableFieldId="102" dataDxfId="176"/>
    <tableColumn id="97" uniqueName="97" name="5 yr NBD Onsite" queryTableFieldId="101" dataDxfId="175"/>
    <tableColumn id="98" uniqueName="98" name="5 Year ProSupport" queryTableFieldId="100" dataDxfId="174"/>
    <tableColumn id="99" uniqueName="99" name="5 Year NBD basic + Accidental Damage Protection" queryTableFieldId="99" dataDxfId="173"/>
    <tableColumn id="100" uniqueName="100" name="5 Year ProSupport + Accidental Damage Protection" queryTableFieldId="98" dataDxfId="172"/>
    <tableColumn id="91" uniqueName="91" name="Dell MS111 USB Optical Mouse" queryTableFieldId="97" dataDxfId="171"/>
    <tableColumn id="92" uniqueName="92" name="Dell  Wireless Laser Mouse" queryTableFieldId="96" dataDxfId="170"/>
    <tableColumn id="93" uniqueName="93" name="Dell WM524 Wireless Bluetooth Travel Mouse" queryTableFieldId="95" dataDxfId="169"/>
    <tableColumn id="94" uniqueName="94" name="Dell Wireless Mouse WM324" queryTableFieldId="94" dataDxfId="168"/>
    <tableColumn id="95" uniqueName="95" name="Dell KB522 Business Multimedia Keyboard" queryTableFieldId="93" dataDxfId="167"/>
    <tableColumn id="86" uniqueName="86" name="Dell KB212-B USB 104 Quiet Key Keyboard" queryTableFieldId="92" dataDxfId="166"/>
    <tableColumn id="87" uniqueName="87" name="Dell Keyboard Smartcard USB" queryTableFieldId="91" dataDxfId="165"/>
    <tableColumn id="88" uniqueName="88" name="Dell KM714 Wireless Keyboard and Mouse Combo" queryTableFieldId="90" dataDxfId="164"/>
    <tableColumn id="89" uniqueName="89" name="Dell KM632 Wireless Keyboard and Mouse Combo" queryTableFieldId="89" dataDxfId="163"/>
    <tableColumn id="90" uniqueName="90" name="Display Port-to-DVI Adapter" queryTableFieldId="88" dataDxfId="162"/>
    <tableColumn id="82" uniqueName="82" name="Mini DisplayPort to VGA" queryTableFieldId="87" dataDxfId="161"/>
    <tableColumn id="83" uniqueName="83" name="DisplayPort to DVI Single-Link Adapter" queryTableFieldId="86" dataDxfId="160"/>
    <tableColumn id="84" uniqueName="84" name="Dell Universal Dock and Monitor Stand - MKS14" queryTableFieldId="85" dataDxfId="159"/>
    <tableColumn id="85" uniqueName="85" name="Ports/Slots" queryTableFieldId="84" dataDxfId="158"/>
    <tableColumn id="79" uniqueName="79" name="Included Software" queryTableFieldId="81" dataDxfId="157"/>
    <tableColumn id="25" uniqueName="Ports_x005f_x002f_Slots" name="Included Productivity" queryTableFieldId="29" dataDxfId="156"/>
    <tableColumn id="27" uniqueName="Included_x005f_x0020_Software" name="Wireless LAN (802.11)" queryTableFieldId="17" dataDxfId="155"/>
    <tableColumn id="26" uniqueName="Included_x005f_x0020_Productivity" name="Wireless   " queryTableFieldId="19" dataDxfId="154"/>
    <tableColumn id="78" uniqueName="78" name="VPRO" queryTableFieldId="80" dataDxfId="153"/>
    <tableColumn id="28" uniqueName="Expansion_x005f_x0020_Slot" name="Starting Weight" queryTableFieldId="21" dataDxfId="152"/>
    <tableColumn id="30" uniqueName="Starting_x005f_x0020_Weight" name="Dimensions" queryTableFieldId="28" dataDxfId="151"/>
    <tableColumn id="31" uniqueName="Dimensions" name="Comments 2" queryTableFieldId="30" dataDxfId="150"/>
  </tableColumns>
  <tableStyleInfo name="TableStyleMedium2" showFirstColumn="0" showLastColumn="0" showRowStripes="1" showColumnStripes="0"/>
</table>
</file>

<file path=xl/tables/table5.xml><?xml version="1.0" encoding="utf-8"?>
<table xmlns="http://schemas.openxmlformats.org/spreadsheetml/2006/main" id="20" name="Table_owssvr_21221" displayName="Table_owssvr_21221" ref="A2:Z156" tableType="queryTable" totalsRowShown="0" headerRowDxfId="149" dataDxfId="147" headerRowBorderDxfId="148" tableBorderDxfId="146">
  <autoFilter ref="A2:Z156"/>
  <sortState ref="A3:AA146">
    <sortCondition ref="E2:E146"/>
  </sortState>
  <tableColumns count="26">
    <tableColumn id="1" uniqueName="LOB" name="LOB" queryTableFieldId="2" dataDxfId="145"/>
    <tableColumn id="107" uniqueName="107" name="Model" queryTableFieldId="109" dataDxfId="144"/>
    <tableColumn id="2" uniqueName="Title" name="Short Description" queryTableFieldId="1" dataDxfId="143"/>
    <tableColumn id="3" uniqueName="Model" name="Form Factor" queryTableFieldId="3" dataDxfId="142"/>
    <tableColumn id="4" uniqueName="VPN" name="Mfr Part #" queryTableFieldId="4" dataDxfId="141"/>
    <tableColumn id="5" uniqueName="Base_x005f_x0020_Sku" name="Dell.com # / Base SKU #" queryTableFieldId="5" dataDxfId="140"/>
    <tableColumn id="6" uniqueName="TD_x005f_x0020_Sku" name="TD Part #" queryTableFieldId="6" dataDxfId="139"/>
    <tableColumn id="9" uniqueName="Display" name="UPC Code" queryTableFieldId="15" dataDxfId="138"/>
    <tableColumn id="80" uniqueName="80" name="MSRP (List Price)" queryTableFieldId="83" dataDxfId="137"/>
    <tableColumn id="13" uniqueName="Memory" name="Memory" queryTableFieldId="20" dataDxfId="136"/>
    <tableColumn id="10" uniqueName="Processor" name="Max Storage" queryTableFieldId="13" dataDxfId="135"/>
    <tableColumn id="8" uniqueName="MSRP_List_x005f_x0020_Price" name="Hard Drives" queryTableFieldId="33" dataDxfId="134"/>
    <tableColumn id="11" uniqueName="Primary_x005f_x0020_Storage" name="Optical" queryTableFieldId="9" dataDxfId="133"/>
    <tableColumn id="12" uniqueName="Operating_x005f_x0020_System" name="RAID Controller" queryTableFieldId="12" dataDxfId="132"/>
    <tableColumn id="14" uniqueName="Graphics" name="Remote Management" queryTableFieldId="14" dataDxfId="131"/>
    <tableColumn id="15" uniqueName="Primary_x005f_x0020_Optical_x005f_x0020_Devi" name="Processor" queryTableFieldId="8" dataDxfId="130"/>
    <tableColumn id="16" uniqueName="Power_x005f_x0020_" name="Power " queryTableFieldId="10" dataDxfId="129"/>
    <tableColumn id="18" uniqueName="Audio" name="Display" queryTableFieldId="11" dataDxfId="128"/>
    <tableColumn id="19" uniqueName="Bluetooth" name="Other Details" queryTableFieldId="22" dataDxfId="127"/>
    <tableColumn id="20" uniqueName="Keyboard" name="Other Details 2" queryTableFieldId="18" dataDxfId="126"/>
    <tableColumn id="22" uniqueName="Camera_Microphone" name="I/O Slots" queryTableFieldId="27" dataDxfId="125"/>
    <tableColumn id="109" uniqueName="109" name="Ports/Slots" queryTableFieldId="113" dataDxfId="124"/>
    <tableColumn id="24" uniqueName="Hardware_x005f_x0020_Support_x005f_x0020_Ser" name="Hardware Support Services" queryTableFieldId="16" dataDxfId="123"/>
    <tableColumn id="30" uniqueName="Starting_x005f_x0020_Weight" name="Starting Weight" queryTableFieldId="28" dataDxfId="122"/>
    <tableColumn id="31" uniqueName="Dimensions" name="Dimensions" queryTableFieldId="30" dataDxfId="121"/>
    <tableColumn id="110" uniqueName="110" name="Comments 2" queryTableFieldId="114" dataDxfId="120"/>
  </tableColumns>
  <tableStyleInfo name="TableStyleMedium2" showFirstColumn="0" showLastColumn="0" showRowStripes="1" showColumnStripes="0"/>
</table>
</file>

<file path=xl/tables/table6.xml><?xml version="1.0" encoding="utf-8"?>
<table xmlns="http://schemas.openxmlformats.org/spreadsheetml/2006/main" id="22" name="Table_owssvr_2121323" displayName="Table_owssvr_2121323" ref="A2:AA34" tableType="queryTable" totalsRowShown="0" headerRowDxfId="119" dataDxfId="117" headerRowBorderDxfId="118" tableBorderDxfId="116">
  <autoFilter ref="A2:AA34"/>
  <sortState ref="A3:AB34">
    <sortCondition ref="E2:E34"/>
  </sortState>
  <tableColumns count="27">
    <tableColumn id="1" uniqueName="LOB" name="LOB" queryTableFieldId="2" dataDxfId="115"/>
    <tableColumn id="2" uniqueName="Title" name="Short Description" queryTableFieldId="1" dataDxfId="114"/>
    <tableColumn id="3" uniqueName="Model" name="Model" queryTableFieldId="3" dataDxfId="113"/>
    <tableColumn id="107" uniqueName="107" name="Use Cases" queryTableFieldId="109" dataDxfId="112"/>
    <tableColumn id="4" uniqueName="VPN" name="Mfr Part #" queryTableFieldId="4" dataDxfId="111"/>
    <tableColumn id="6" uniqueName="TD_x005f_x0020_Sku" name="TD Part #" queryTableFieldId="6" dataDxfId="110"/>
    <tableColumn id="8" uniqueName="MSRP_List_x005f_x0020_Price" name="MSRP (List Price)" queryTableFieldId="33" dataDxfId="109"/>
    <tableColumn id="108" uniqueName="108" name="Speed" queryTableFieldId="112" dataDxfId="108"/>
    <tableColumn id="110" uniqueName="110" name="Switch Fabric Capacity" queryTableFieldId="118" dataDxfId="107"/>
    <tableColumn id="111" uniqueName="111" name="Ports/Slots" queryTableFieldId="117" dataDxfId="106"/>
    <tableColumn id="112" uniqueName="112" name="Device Type" queryTableFieldId="116" dataDxfId="105"/>
    <tableColumn id="113" uniqueName="113" name="Power-Over-Ethernet" queryTableFieldId="115" dataDxfId="104"/>
    <tableColumn id="114" uniqueName="114" name="Stacking (max stack)" queryTableFieldId="114" dataDxfId="103"/>
    <tableColumn id="116" uniqueName="116" name="Open Automation" queryTableFieldId="119" dataDxfId="102"/>
    <tableColumn id="115" uniqueName="115" name="iSCSI Optimization" queryTableFieldId="113" dataDxfId="101"/>
    <tableColumn id="117" uniqueName="117" name="Power" queryTableFieldId="120" dataDxfId="100"/>
    <tableColumn id="118" uniqueName="118" name="Hot Swap Power" queryTableFieldId="121" dataDxfId="99"/>
    <tableColumn id="119" uniqueName="119" name="Redundant Power" queryTableFieldId="122" dataDxfId="98"/>
    <tableColumn id="109" uniqueName="109" name="Airflow" queryTableFieldId="111" dataDxfId="97"/>
    <tableColumn id="9" uniqueName="Display" name="Forwarding Rate" queryTableFieldId="15" dataDxfId="96"/>
    <tableColumn id="10" uniqueName="Processor" name="MAC Addresses" queryTableFieldId="13" dataDxfId="95"/>
    <tableColumn id="11" uniqueName="Primary_x005f_x0020_Storage" name="Packet Buffer Memory" queryTableFieldId="9" dataDxfId="94"/>
    <tableColumn id="12" uniqueName="Operating_x005f_x0020_System" name="Rack Mount" queryTableFieldId="12" dataDxfId="93"/>
    <tableColumn id="18" uniqueName="Audio" name="Hardware Support Services" queryTableFieldId="11" dataDxfId="92"/>
    <tableColumn id="27" uniqueName="Included_x005f_x0020_Software" name="Starting Weight" queryTableFieldId="17" dataDxfId="91"/>
    <tableColumn id="25" uniqueName="Ports_x005f_x002f_Slots" name="Dimensions" queryTableFieldId="29" dataDxfId="90"/>
    <tableColumn id="26" uniqueName="Included_x005f_x0020_Productivity" name="Comments 2" queryTableFieldId="19" dataDxfId="89"/>
  </tableColumns>
  <tableStyleInfo name="TableStyleMedium2" showFirstColumn="0" showLastColumn="0" showRowStripes="1" showColumnStripes="0"/>
</table>
</file>

<file path=xl/tables/table7.xml><?xml version="1.0" encoding="utf-8"?>
<table xmlns="http://schemas.openxmlformats.org/spreadsheetml/2006/main" id="16" name="Table_owssvr_2121317" displayName="Table_owssvr_2121317" ref="A2:M344" tableType="queryTable" totalsRowShown="0" headerRowDxfId="88" dataDxfId="86" headerRowBorderDxfId="87" tableBorderDxfId="85">
  <autoFilter ref="A2:M344"/>
  <sortState ref="A3:M326">
    <sortCondition ref="E2:E326"/>
  </sortState>
  <tableColumns count="13">
    <tableColumn id="1" uniqueName="LOB" name="LOB" queryTableFieldId="2" dataDxfId="84"/>
    <tableColumn id="2" uniqueName="Title" name="Short Description" queryTableFieldId="1" dataDxfId="83"/>
    <tableColumn id="3" uniqueName="Model" name="Model" queryTableFieldId="3" dataDxfId="82"/>
    <tableColumn id="107" uniqueName="107" name="Type" queryTableFieldId="109" dataDxfId="81"/>
    <tableColumn id="4" uniqueName="VPN" name="Mfr Part #" queryTableFieldId="4" dataDxfId="80"/>
    <tableColumn id="6" uniqueName="TD_x005f_x0020_Sku" name="TD Part #" queryTableFieldId="6" dataDxfId="79"/>
    <tableColumn id="7" uniqueName="7" name="Status" queryTableFieldId="118" dataDxfId="25"/>
    <tableColumn id="108" uniqueName="108" name="Starting Weight" queryTableFieldId="110" dataDxfId="78"/>
    <tableColumn id="109" uniqueName="109" name="Ports/Slots" queryTableFieldId="111" dataDxfId="77"/>
    <tableColumn id="110" uniqueName="110" name="Dimensions" queryTableFieldId="114" dataDxfId="76"/>
    <tableColumn id="111" uniqueName="111" name="Hardware Support Services" queryTableFieldId="113" dataDxfId="75"/>
    <tableColumn id="112" uniqueName="112" name="Comments 2" queryTableFieldId="112" dataDxfId="74"/>
    <tableColumn id="8" uniqueName="MSRP_List_x005f_x0020_Price" name="MSRP (List Price)" queryTableFieldId="33" dataDxfId="73"/>
  </tableColumns>
  <tableStyleInfo name="TableStyleMedium2" showFirstColumn="0" showLastColumn="0" showRowStripes="1" showColumnStripes="0"/>
</table>
</file>

<file path=xl/tables/table8.xml><?xml version="1.0" encoding="utf-8"?>
<table xmlns="http://schemas.openxmlformats.org/spreadsheetml/2006/main" id="17" name="Table_owssvr_212131718" displayName="Table_owssvr_212131718" ref="A2:K17" tableType="queryTable" totalsRowShown="0" headerRowDxfId="72" dataDxfId="70" headerRowBorderDxfId="71" tableBorderDxfId="69">
  <autoFilter ref="A2:K17"/>
  <sortState ref="A3:K17">
    <sortCondition ref="E2:E17"/>
  </sortState>
  <tableColumns count="11">
    <tableColumn id="1" uniqueName="LOB" name="LOB" queryTableFieldId="2" dataDxfId="68"/>
    <tableColumn id="2" uniqueName="Title" name="Short Description" queryTableFieldId="1" dataDxfId="67"/>
    <tableColumn id="3" uniqueName="Model" name="Model" queryTableFieldId="3" dataDxfId="66"/>
    <tableColumn id="107" uniqueName="107" name="Category" queryTableFieldId="109" dataDxfId="65"/>
    <tableColumn id="4" uniqueName="VPN" name="Mfr Part #" queryTableFieldId="4" dataDxfId="64"/>
    <tableColumn id="6" uniqueName="TD_x005f_x0020_Sku" name="TD Part #" queryTableFieldId="6" dataDxfId="63"/>
    <tableColumn id="108" uniqueName="108" name="Starting Weight" queryTableFieldId="110" dataDxfId="62"/>
    <tableColumn id="109" uniqueName="109" name="Ports/Slots" queryTableFieldId="111" dataDxfId="61"/>
    <tableColumn id="110" uniqueName="110" name="Dimensions" queryTableFieldId="114" dataDxfId="60"/>
    <tableColumn id="111" uniqueName="111" name="Hardware Support Services" queryTableFieldId="113" dataDxfId="59"/>
    <tableColumn id="8" uniqueName="MSRP_List_x005f_x0020_Price" name="MSRP (List Price)" queryTableFieldId="33" dataDxfId="58"/>
  </tableColumns>
  <tableStyleInfo name="TableStyleMedium2" showFirstColumn="0" showLastColumn="0" showRowStripes="1" showColumnStripes="0"/>
</table>
</file>

<file path=xl/tables/table9.xml><?xml version="1.0" encoding="utf-8"?>
<table xmlns="http://schemas.openxmlformats.org/spreadsheetml/2006/main" id="18" name="Table_owssvr_21213171819" displayName="Table_owssvr_21213171819" ref="A2:N302" tableType="queryTable" totalsRowShown="0" headerRowDxfId="57" dataDxfId="55" headerRowBorderDxfId="56" tableBorderDxfId="54">
  <autoFilter ref="A2:N302"/>
  <sortState ref="A3:L293">
    <sortCondition ref="E2:E293"/>
  </sortState>
  <tableColumns count="14">
    <tableColumn id="1" uniqueName="LOB" name="LOB" queryTableFieldId="2" dataDxfId="53"/>
    <tableColumn id="2" uniqueName="Title" name="Short Description" queryTableFieldId="1" dataDxfId="52"/>
    <tableColumn id="3" uniqueName="Model" name="Model" queryTableFieldId="3" dataDxfId="51"/>
    <tableColumn id="107" uniqueName="107" name="Category" queryTableFieldId="109" dataDxfId="50"/>
    <tableColumn id="4" uniqueName="VPN" name="Mfr Part #" queryTableFieldId="4" dataDxfId="49"/>
    <tableColumn id="5" uniqueName="5" name="Column1" queryTableFieldId="116" dataDxfId="24"/>
    <tableColumn id="113" uniqueName="113" name="Dell.com # / Base SKU #" queryTableFieldId="115" dataDxfId="48"/>
    <tableColumn id="6" uniqueName="TD_x005f_x0020_Sku" name="TD Part #" queryTableFieldId="6" dataDxfId="47"/>
    <tableColumn id="7" uniqueName="7" name="Status" queryTableFieldId="117" dataDxfId="23"/>
    <tableColumn id="108" uniqueName="108" name="Starting Weight" queryTableFieldId="110" dataDxfId="46"/>
    <tableColumn id="109" uniqueName="109" name="Ports/Slots" queryTableFieldId="111" dataDxfId="45"/>
    <tableColumn id="110" uniqueName="110" name="Dimensions" queryTableFieldId="114" dataDxfId="44"/>
    <tableColumn id="111" uniqueName="111" name="Comments 2" queryTableFieldId="113" dataDxfId="43"/>
    <tableColumn id="8" uniqueName="MSRP_List_x005f_x0020_Price" name="MSRP (List Price)" queryTableFieldId="33" dataDxfId="4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sonicwall.com/us/products/TZ_Series.html" TargetMode="External"/><Relationship Id="rId13" Type="http://schemas.openxmlformats.org/officeDocument/2006/relationships/hyperlink" Target="http://www.sonicwall.com/us/products/email_security_anti-spam_comparison_197.html" TargetMode="External"/><Relationship Id="rId18" Type="http://schemas.openxmlformats.org/officeDocument/2006/relationships/hyperlink" Target="http://www.sonicwall.com/us/products/TZ_Series.html" TargetMode="External"/><Relationship Id="rId26" Type="http://schemas.openxmlformats.org/officeDocument/2006/relationships/printerSettings" Target="../printerSettings/printerSettings11.bin"/><Relationship Id="rId3" Type="http://schemas.openxmlformats.org/officeDocument/2006/relationships/hyperlink" Target="http://www.sonicwall.com/us/products/email_security_anti-spam_comparison_197.html" TargetMode="External"/><Relationship Id="rId21" Type="http://schemas.openxmlformats.org/officeDocument/2006/relationships/hyperlink" Target="http://www.sonicwall.com/us/products/NSA_Series.html" TargetMode="External"/><Relationship Id="rId7" Type="http://schemas.openxmlformats.org/officeDocument/2006/relationships/hyperlink" Target="http://www.sonicwall.com/us/products/TZ_Series.html" TargetMode="External"/><Relationship Id="rId12" Type="http://schemas.openxmlformats.org/officeDocument/2006/relationships/hyperlink" Target="http://www.sonicwall.com/us/products/email_security_anti-spam_comparison_197.html" TargetMode="External"/><Relationship Id="rId17" Type="http://schemas.openxmlformats.org/officeDocument/2006/relationships/hyperlink" Target="http://www.sonicwall.com/us/products/TZ_Series.html" TargetMode="External"/><Relationship Id="rId25" Type="http://schemas.openxmlformats.org/officeDocument/2006/relationships/hyperlink" Target="http://www.sonicwall.com/us/products/NSA_Series.html" TargetMode="External"/><Relationship Id="rId2" Type="http://schemas.openxmlformats.org/officeDocument/2006/relationships/hyperlink" Target="http://www.sonicwall.com/us/products/email_security_anti-spam_comparison_197.html" TargetMode="External"/><Relationship Id="rId16" Type="http://schemas.openxmlformats.org/officeDocument/2006/relationships/hyperlink" Target="http://www.sonicwall.com/us/products/12034.html" TargetMode="External"/><Relationship Id="rId20" Type="http://schemas.openxmlformats.org/officeDocument/2006/relationships/hyperlink" Target="https://hosted.mysonicwall.com/quickregister/AKeyRegister.aspx" TargetMode="External"/><Relationship Id="rId1" Type="http://schemas.openxmlformats.org/officeDocument/2006/relationships/hyperlink" Target="http://www.sonicwall.com/us/products/Endpoint_Security.html" TargetMode="External"/><Relationship Id="rId6" Type="http://schemas.openxmlformats.org/officeDocument/2006/relationships/hyperlink" Target="http://www.sonicwall.com/us/products/TZ_Series.html" TargetMode="External"/><Relationship Id="rId11" Type="http://schemas.openxmlformats.org/officeDocument/2006/relationships/hyperlink" Target="http://www.sonicwall.com/us/products/E-Class_NSA_Series.html" TargetMode="External"/><Relationship Id="rId24" Type="http://schemas.openxmlformats.org/officeDocument/2006/relationships/hyperlink" Target="http://www.sonicwall.com/us/products/NSA_Series.html" TargetMode="External"/><Relationship Id="rId5" Type="http://schemas.openxmlformats.org/officeDocument/2006/relationships/hyperlink" Target="http://www.sonicwall.com/us/products/2182.html" TargetMode="External"/><Relationship Id="rId15" Type="http://schemas.openxmlformats.org/officeDocument/2006/relationships/hyperlink" Target="http://www.sonicwall.com/us/products/NSA_Series.html" TargetMode="External"/><Relationship Id="rId23" Type="http://schemas.openxmlformats.org/officeDocument/2006/relationships/hyperlink" Target="http://www.sonicwall.com/us/products/NSA_Series.html" TargetMode="External"/><Relationship Id="rId10" Type="http://schemas.openxmlformats.org/officeDocument/2006/relationships/hyperlink" Target="http://www.sonicwall.com/us/products/12034.html" TargetMode="External"/><Relationship Id="rId19" Type="http://schemas.openxmlformats.org/officeDocument/2006/relationships/hyperlink" Target="http://www.sonicwall.com/us/products/TZ_Series.html" TargetMode="External"/><Relationship Id="rId4" Type="http://schemas.openxmlformats.org/officeDocument/2006/relationships/hyperlink" Target="http://www.sonicwall.com/us/products/email_security_anti-spam_comparison_197.html" TargetMode="External"/><Relationship Id="rId9" Type="http://schemas.openxmlformats.org/officeDocument/2006/relationships/hyperlink" Target="http://www.sonicwall.com/us/products/NSA_Series.html" TargetMode="External"/><Relationship Id="rId14" Type="http://schemas.openxmlformats.org/officeDocument/2006/relationships/hyperlink" Target="http://www.sonicwall.com/us/products/E-Class_NSA_Series.html" TargetMode="External"/><Relationship Id="rId22" Type="http://schemas.openxmlformats.org/officeDocument/2006/relationships/hyperlink" Target="http://www.sonicwall.com/us/products/NSA_Series.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30"/>
  <sheetViews>
    <sheetView tabSelected="1" zoomScale="80" zoomScaleNormal="80" workbookViewId="0">
      <pane ySplit="2" topLeftCell="A3" activePane="bottomLeft" state="frozen"/>
      <selection pane="bottomLeft" activeCell="A3" sqref="A3"/>
    </sheetView>
  </sheetViews>
  <sheetFormatPr defaultRowHeight="15"/>
  <cols>
    <col min="1" max="1" width="16.7109375" customWidth="1"/>
    <col min="2" max="2" width="40.7109375" customWidth="1"/>
    <col min="3" max="3" width="30.7109375" customWidth="1"/>
    <col min="4" max="4" width="18.7109375" customWidth="1"/>
    <col min="5" max="5" width="20.7109375" customWidth="1"/>
    <col min="6" max="7" width="15.7109375" customWidth="1"/>
    <col min="8" max="8" width="26.7109375" customWidth="1"/>
    <col min="9" max="9" width="30.7109375" customWidth="1"/>
    <col min="10" max="10" width="18.7109375" customWidth="1"/>
    <col min="11" max="11" width="18.7109375" style="1" customWidth="1"/>
    <col min="12" max="12" width="18.7109375" customWidth="1"/>
    <col min="13" max="13" width="35.7109375" customWidth="1"/>
    <col min="14" max="14" width="25.7109375" customWidth="1"/>
    <col min="15" max="15" width="22.7109375" customWidth="1"/>
    <col min="16" max="16" width="18.7109375" style="26" customWidth="1"/>
    <col min="17" max="17" width="18.7109375" customWidth="1"/>
    <col min="18" max="18" width="22.7109375" customWidth="1"/>
    <col min="19" max="19" width="15.7109375" customWidth="1"/>
    <col min="20" max="20" width="23.7109375" customWidth="1"/>
    <col min="21" max="21" width="15.7109375" style="26" customWidth="1"/>
    <col min="22" max="22" width="18.7109375" customWidth="1"/>
    <col min="23" max="23" width="15.7109375" customWidth="1"/>
    <col min="24" max="24" width="24.7109375" customWidth="1"/>
    <col min="25" max="25" width="28.7109375" style="26" customWidth="1"/>
    <col min="26" max="26" width="18.7109375" customWidth="1"/>
    <col min="27" max="27" width="25.7109375" style="26" customWidth="1"/>
    <col min="28" max="68" width="20.7109375" style="26" customWidth="1"/>
    <col min="69" max="71" width="25.7109375" customWidth="1"/>
    <col min="72" max="72" width="20.7109375" customWidth="1"/>
    <col min="73" max="73" width="15.7109375" customWidth="1"/>
    <col min="74" max="74" width="18.7109375" style="26" customWidth="1"/>
    <col min="75" max="76" width="15.7109375" style="26" customWidth="1"/>
    <col min="77" max="77" width="18.28515625" bestFit="1" customWidth="1"/>
  </cols>
  <sheetData>
    <row r="1" spans="1:76" ht="80.099999999999994" customHeight="1">
      <c r="C1" s="1234" t="s">
        <v>6761</v>
      </c>
      <c r="D1" s="1235"/>
      <c r="E1" s="1236"/>
      <c r="I1" s="43" t="s">
        <v>6759</v>
      </c>
      <c r="AC1" s="1231" t="s">
        <v>6799</v>
      </c>
      <c r="AD1" s="1232"/>
      <c r="AE1" s="1233"/>
      <c r="AF1" s="1231" t="s">
        <v>6800</v>
      </c>
      <c r="AG1" s="1232"/>
      <c r="AH1" s="1233"/>
      <c r="AI1" s="1231" t="s">
        <v>6801</v>
      </c>
      <c r="AJ1" s="1232"/>
      <c r="AK1" s="1232"/>
      <c r="AL1" s="1232"/>
      <c r="AM1" s="1232"/>
      <c r="AN1" s="1232"/>
      <c r="AO1" s="1232"/>
      <c r="AP1" s="1232"/>
      <c r="AQ1" s="1232"/>
      <c r="AR1" s="1232"/>
      <c r="AS1" s="1232"/>
      <c r="AT1" s="1232"/>
      <c r="AU1" s="1232"/>
      <c r="AV1" s="1232"/>
      <c r="AW1" s="1232"/>
      <c r="AX1" s="1232"/>
      <c r="AY1" s="1232"/>
      <c r="AZ1" s="1232"/>
      <c r="BA1" s="1231" t="s">
        <v>6802</v>
      </c>
      <c r="BB1" s="1232"/>
      <c r="BC1" s="1232"/>
      <c r="BD1" s="1233"/>
      <c r="BE1" s="1231" t="s">
        <v>6803</v>
      </c>
      <c r="BF1" s="1232"/>
      <c r="BG1" s="1232"/>
      <c r="BH1" s="1232"/>
      <c r="BI1" s="1232"/>
      <c r="BJ1" s="1232"/>
      <c r="BK1" s="1232"/>
      <c r="BL1" s="1233"/>
      <c r="BM1" s="1231" t="s">
        <v>6804</v>
      </c>
      <c r="BN1" s="1232"/>
      <c r="BO1" s="1232"/>
      <c r="BP1" s="1233"/>
    </row>
    <row r="2" spans="1:76" ht="60" customHeight="1">
      <c r="A2" s="222" t="s">
        <v>1</v>
      </c>
      <c r="B2" s="223" t="s">
        <v>0</v>
      </c>
      <c r="C2" s="223" t="s">
        <v>2</v>
      </c>
      <c r="D2" s="223" t="s">
        <v>6754</v>
      </c>
      <c r="E2" s="223" t="s">
        <v>6755</v>
      </c>
      <c r="F2" s="223" t="s">
        <v>6756</v>
      </c>
      <c r="G2" s="223" t="s">
        <v>6757</v>
      </c>
      <c r="H2" s="223" t="s">
        <v>6762</v>
      </c>
      <c r="I2" s="224" t="s">
        <v>6760</v>
      </c>
      <c r="J2" s="225" t="s">
        <v>6758</v>
      </c>
      <c r="K2" s="226" t="s">
        <v>28</v>
      </c>
      <c r="L2" s="223" t="s">
        <v>10</v>
      </c>
      <c r="M2" s="223" t="s">
        <v>8</v>
      </c>
      <c r="N2" s="223" t="s">
        <v>4</v>
      </c>
      <c r="O2" s="223" t="s">
        <v>7</v>
      </c>
      <c r="P2" s="223" t="s">
        <v>15</v>
      </c>
      <c r="Q2" s="223" t="s">
        <v>9</v>
      </c>
      <c r="R2" s="223" t="s">
        <v>3</v>
      </c>
      <c r="S2" s="223" t="s">
        <v>5</v>
      </c>
      <c r="T2" s="223" t="s">
        <v>21</v>
      </c>
      <c r="U2" s="223" t="s">
        <v>6</v>
      </c>
      <c r="V2" s="223" t="s">
        <v>17</v>
      </c>
      <c r="W2" s="223" t="s">
        <v>6763</v>
      </c>
      <c r="X2" s="223" t="s">
        <v>18</v>
      </c>
      <c r="Y2" s="223" t="s">
        <v>22</v>
      </c>
      <c r="Z2" s="223" t="s">
        <v>20</v>
      </c>
      <c r="AA2" s="223" t="s">
        <v>11</v>
      </c>
      <c r="AB2" s="223" t="s">
        <v>24</v>
      </c>
      <c r="AC2" s="224" t="s">
        <v>6764</v>
      </c>
      <c r="AD2" s="224" t="s">
        <v>6765</v>
      </c>
      <c r="AE2" s="224" t="s">
        <v>4442</v>
      </c>
      <c r="AF2" s="224" t="s">
        <v>6766</v>
      </c>
      <c r="AG2" s="224" t="s">
        <v>6767</v>
      </c>
      <c r="AH2" s="224" t="s">
        <v>6768</v>
      </c>
      <c r="AI2" s="224" t="s">
        <v>6769</v>
      </c>
      <c r="AJ2" s="224" t="s">
        <v>6770</v>
      </c>
      <c r="AK2" s="224" t="s">
        <v>6771</v>
      </c>
      <c r="AL2" s="224" t="s">
        <v>6772</v>
      </c>
      <c r="AM2" s="224" t="s">
        <v>6773</v>
      </c>
      <c r="AN2" s="224" t="s">
        <v>6774</v>
      </c>
      <c r="AO2" s="224" t="s">
        <v>6775</v>
      </c>
      <c r="AP2" s="224" t="s">
        <v>6776</v>
      </c>
      <c r="AQ2" s="224" t="s">
        <v>6777</v>
      </c>
      <c r="AR2" s="224" t="s">
        <v>6778</v>
      </c>
      <c r="AS2" s="224" t="s">
        <v>6779</v>
      </c>
      <c r="AT2" s="224" t="s">
        <v>6780</v>
      </c>
      <c r="AU2" s="224" t="s">
        <v>6781</v>
      </c>
      <c r="AV2" s="224" t="s">
        <v>6782</v>
      </c>
      <c r="AW2" s="224" t="s">
        <v>6783</v>
      </c>
      <c r="AX2" s="224" t="s">
        <v>6784</v>
      </c>
      <c r="AY2" s="224" t="s">
        <v>6020</v>
      </c>
      <c r="AZ2" s="224" t="s">
        <v>6785</v>
      </c>
      <c r="BA2" s="224" t="s">
        <v>6786</v>
      </c>
      <c r="BB2" s="224" t="s">
        <v>6787</v>
      </c>
      <c r="BC2" s="224" t="s">
        <v>6788</v>
      </c>
      <c r="BD2" s="224" t="s">
        <v>6789</v>
      </c>
      <c r="BE2" s="224" t="s">
        <v>5248</v>
      </c>
      <c r="BF2" s="224" t="s">
        <v>6790</v>
      </c>
      <c r="BG2" s="224" t="s">
        <v>6791</v>
      </c>
      <c r="BH2" s="224" t="s">
        <v>4471</v>
      </c>
      <c r="BI2" s="224" t="s">
        <v>4475</v>
      </c>
      <c r="BJ2" s="224" t="s">
        <v>6792</v>
      </c>
      <c r="BK2" s="224" t="s">
        <v>6793</v>
      </c>
      <c r="BL2" s="224" t="s">
        <v>6794</v>
      </c>
      <c r="BM2" s="224" t="s">
        <v>6795</v>
      </c>
      <c r="BN2" s="224" t="s">
        <v>6796</v>
      </c>
      <c r="BO2" s="224" t="s">
        <v>6797</v>
      </c>
      <c r="BP2" s="224" t="s">
        <v>756</v>
      </c>
      <c r="BQ2" s="223" t="s">
        <v>12</v>
      </c>
      <c r="BR2" s="223" t="s">
        <v>14</v>
      </c>
      <c r="BS2" s="223" t="s">
        <v>16</v>
      </c>
      <c r="BT2" s="223" t="s">
        <v>19</v>
      </c>
      <c r="BU2" s="223" t="s">
        <v>23</v>
      </c>
      <c r="BV2" s="223" t="s">
        <v>25</v>
      </c>
      <c r="BW2" s="223" t="s">
        <v>26</v>
      </c>
      <c r="BX2" s="227" t="s">
        <v>27</v>
      </c>
    </row>
    <row r="3" spans="1:76" s="2" customFormat="1" ht="45" customHeight="1">
      <c r="A3" s="228" t="s">
        <v>30</v>
      </c>
      <c r="B3" s="229" t="s">
        <v>29</v>
      </c>
      <c r="C3" s="230" t="s">
        <v>31</v>
      </c>
      <c r="D3" s="231" t="s">
        <v>32</v>
      </c>
      <c r="E3" s="231" t="s">
        <v>33</v>
      </c>
      <c r="F3" s="231" t="s">
        <v>34</v>
      </c>
      <c r="G3" s="231"/>
      <c r="H3" s="231" t="s">
        <v>15011</v>
      </c>
      <c r="I3" s="232" t="s">
        <v>8292</v>
      </c>
      <c r="J3" s="232" t="s">
        <v>8293</v>
      </c>
      <c r="K3" s="233">
        <v>1527.14</v>
      </c>
      <c r="L3" s="229" t="s">
        <v>42</v>
      </c>
      <c r="M3" s="229" t="s">
        <v>40</v>
      </c>
      <c r="N3" s="229" t="s">
        <v>36</v>
      </c>
      <c r="O3" s="229" t="s">
        <v>39</v>
      </c>
      <c r="P3" s="234" t="s">
        <v>47</v>
      </c>
      <c r="Q3" s="229" t="s">
        <v>41</v>
      </c>
      <c r="R3" s="229" t="s">
        <v>35</v>
      </c>
      <c r="S3" s="229" t="s">
        <v>37</v>
      </c>
      <c r="T3" s="229" t="s">
        <v>51</v>
      </c>
      <c r="U3" s="234" t="s">
        <v>38</v>
      </c>
      <c r="V3" s="229" t="s">
        <v>48</v>
      </c>
      <c r="W3" s="229" t="s">
        <v>45</v>
      </c>
      <c r="X3" s="229" t="s">
        <v>49</v>
      </c>
      <c r="Y3" s="234" t="s">
        <v>35</v>
      </c>
      <c r="Z3" s="229" t="s">
        <v>50</v>
      </c>
      <c r="AA3" s="229" t="s">
        <v>43</v>
      </c>
      <c r="AB3" s="234" t="s">
        <v>6112</v>
      </c>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29" t="s">
        <v>44</v>
      </c>
      <c r="BR3" s="229" t="s">
        <v>46</v>
      </c>
      <c r="BS3" s="229" t="s">
        <v>35</v>
      </c>
      <c r="BT3" s="229" t="s">
        <v>35</v>
      </c>
      <c r="BU3" s="229" t="s">
        <v>52</v>
      </c>
      <c r="BV3" s="234" t="s">
        <v>6113</v>
      </c>
      <c r="BW3" s="229"/>
      <c r="BX3" s="236"/>
    </row>
    <row r="4" spans="1:76" s="2" customFormat="1" ht="45" customHeight="1">
      <c r="A4" s="228" t="s">
        <v>30</v>
      </c>
      <c r="B4" s="229" t="s">
        <v>53</v>
      </c>
      <c r="C4" s="230" t="s">
        <v>54</v>
      </c>
      <c r="D4" s="231" t="s">
        <v>55</v>
      </c>
      <c r="E4" s="231" t="s">
        <v>56</v>
      </c>
      <c r="F4" s="231" t="s">
        <v>6580</v>
      </c>
      <c r="G4" s="231"/>
      <c r="H4" s="231" t="s">
        <v>15018</v>
      </c>
      <c r="I4" s="232" t="s">
        <v>8294</v>
      </c>
      <c r="J4" s="232" t="s">
        <v>8293</v>
      </c>
      <c r="K4" s="233">
        <v>2120.7399999999998</v>
      </c>
      <c r="L4" s="229" t="s">
        <v>62</v>
      </c>
      <c r="M4" s="229" t="s">
        <v>60</v>
      </c>
      <c r="N4" s="229" t="s">
        <v>57</v>
      </c>
      <c r="O4" s="229" t="s">
        <v>59</v>
      </c>
      <c r="P4" s="234" t="s">
        <v>65</v>
      </c>
      <c r="Q4" s="229" t="s">
        <v>61</v>
      </c>
      <c r="R4" s="229" t="s">
        <v>35</v>
      </c>
      <c r="S4" s="229" t="s">
        <v>37</v>
      </c>
      <c r="T4" s="229" t="s">
        <v>67</v>
      </c>
      <c r="U4" s="234" t="s">
        <v>58</v>
      </c>
      <c r="V4" s="229" t="s">
        <v>48</v>
      </c>
      <c r="W4" s="229" t="s">
        <v>64</v>
      </c>
      <c r="X4" s="229" t="s">
        <v>35</v>
      </c>
      <c r="Y4" s="234" t="s">
        <v>35</v>
      </c>
      <c r="Z4" s="229" t="s">
        <v>66</v>
      </c>
      <c r="AA4" s="229" t="s">
        <v>63</v>
      </c>
      <c r="AB4" s="234"/>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29"/>
      <c r="BR4" s="229" t="s">
        <v>46</v>
      </c>
      <c r="BS4" s="229" t="s">
        <v>35</v>
      </c>
      <c r="BT4" s="229" t="s">
        <v>35</v>
      </c>
      <c r="BU4" s="229" t="s">
        <v>68</v>
      </c>
      <c r="BV4" s="234" t="s">
        <v>6114</v>
      </c>
      <c r="BW4" s="229" t="s">
        <v>35</v>
      </c>
      <c r="BX4" s="236"/>
    </row>
    <row r="5" spans="1:76" s="2" customFormat="1" ht="45" customHeight="1">
      <c r="A5" s="228" t="s">
        <v>30</v>
      </c>
      <c r="B5" s="229" t="s">
        <v>7372</v>
      </c>
      <c r="C5" s="230" t="s">
        <v>482</v>
      </c>
      <c r="D5" s="231" t="s">
        <v>6115</v>
      </c>
      <c r="E5" s="231"/>
      <c r="F5" s="231" t="s">
        <v>6581</v>
      </c>
      <c r="G5" s="231"/>
      <c r="H5" s="231"/>
      <c r="I5" s="232"/>
      <c r="J5" s="232"/>
      <c r="K5" s="233">
        <v>1743.96</v>
      </c>
      <c r="L5" s="229" t="s">
        <v>504</v>
      </c>
      <c r="M5" s="229" t="s">
        <v>701</v>
      </c>
      <c r="N5" s="229" t="s">
        <v>91</v>
      </c>
      <c r="O5" s="229" t="s">
        <v>59</v>
      </c>
      <c r="P5" s="234" t="s">
        <v>616</v>
      </c>
      <c r="Q5" s="229" t="s">
        <v>6116</v>
      </c>
      <c r="R5" s="229"/>
      <c r="S5" s="229" t="s">
        <v>92</v>
      </c>
      <c r="T5" s="229" t="s">
        <v>67</v>
      </c>
      <c r="U5" s="234" t="s">
        <v>386</v>
      </c>
      <c r="V5" s="229" t="s">
        <v>6118</v>
      </c>
      <c r="W5" s="229" t="s">
        <v>6117</v>
      </c>
      <c r="X5" s="229" t="s">
        <v>386</v>
      </c>
      <c r="Y5" s="234" t="s">
        <v>35</v>
      </c>
      <c r="Z5" s="229" t="s">
        <v>66</v>
      </c>
      <c r="AA5" s="229" t="s">
        <v>43</v>
      </c>
      <c r="AB5" s="234" t="s">
        <v>6120</v>
      </c>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29" t="s">
        <v>44</v>
      </c>
      <c r="BR5" s="229" t="s">
        <v>46</v>
      </c>
      <c r="BS5" s="229"/>
      <c r="BT5" s="229" t="s">
        <v>386</v>
      </c>
      <c r="BU5" s="229" t="s">
        <v>6119</v>
      </c>
      <c r="BV5" s="234" t="s">
        <v>6121</v>
      </c>
      <c r="BW5" s="229"/>
      <c r="BX5" s="236"/>
    </row>
    <row r="6" spans="1:76" s="2" customFormat="1" ht="45" customHeight="1">
      <c r="A6" s="228" t="s">
        <v>70</v>
      </c>
      <c r="B6" s="229" t="s">
        <v>69</v>
      </c>
      <c r="C6" s="230" t="s">
        <v>71</v>
      </c>
      <c r="D6" s="231" t="s">
        <v>72</v>
      </c>
      <c r="E6" s="231"/>
      <c r="F6" s="231" t="s">
        <v>6600</v>
      </c>
      <c r="G6" s="231"/>
      <c r="H6" s="231"/>
      <c r="I6" s="232"/>
      <c r="J6" s="232"/>
      <c r="K6" s="233">
        <v>498.57</v>
      </c>
      <c r="L6" s="229" t="s">
        <v>78</v>
      </c>
      <c r="M6" s="229" t="s">
        <v>76</v>
      </c>
      <c r="N6" s="229" t="s">
        <v>73</v>
      </c>
      <c r="O6" s="229" t="s">
        <v>75</v>
      </c>
      <c r="P6" s="234" t="s">
        <v>81</v>
      </c>
      <c r="Q6" s="229" t="s">
        <v>77</v>
      </c>
      <c r="R6" s="229" t="s">
        <v>35</v>
      </c>
      <c r="S6" s="229" t="s">
        <v>74</v>
      </c>
      <c r="T6" s="229" t="s">
        <v>83</v>
      </c>
      <c r="U6" s="234" t="s">
        <v>35</v>
      </c>
      <c r="V6" s="229" t="s">
        <v>35</v>
      </c>
      <c r="W6" s="229" t="s">
        <v>80</v>
      </c>
      <c r="X6" s="229" t="s">
        <v>35</v>
      </c>
      <c r="Y6" s="234" t="s">
        <v>6359</v>
      </c>
      <c r="Z6" s="229" t="s">
        <v>82</v>
      </c>
      <c r="AA6" s="229" t="s">
        <v>79</v>
      </c>
      <c r="AB6" s="234" t="s">
        <v>6122</v>
      </c>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29" t="s">
        <v>35</v>
      </c>
      <c r="BR6" s="229" t="s">
        <v>35</v>
      </c>
      <c r="BS6" s="229" t="s">
        <v>35</v>
      </c>
      <c r="BT6" s="229" t="s">
        <v>35</v>
      </c>
      <c r="BU6" s="229" t="s">
        <v>84</v>
      </c>
      <c r="BV6" s="234" t="s">
        <v>6123</v>
      </c>
      <c r="BW6" s="229" t="s">
        <v>35</v>
      </c>
      <c r="BX6" s="236"/>
    </row>
    <row r="7" spans="1:76" s="2" customFormat="1" ht="45" customHeight="1">
      <c r="A7" s="228" t="s">
        <v>30</v>
      </c>
      <c r="B7" s="229" t="s">
        <v>86</v>
      </c>
      <c r="C7" s="230" t="s">
        <v>87</v>
      </c>
      <c r="D7" s="231" t="s">
        <v>88</v>
      </c>
      <c r="E7" s="231" t="s">
        <v>89</v>
      </c>
      <c r="F7" s="231" t="s">
        <v>90</v>
      </c>
      <c r="G7" s="231"/>
      <c r="H7" s="231"/>
      <c r="I7" s="232" t="s">
        <v>8295</v>
      </c>
      <c r="J7" s="232" t="s">
        <v>8293</v>
      </c>
      <c r="K7" s="233">
        <v>1855.71</v>
      </c>
      <c r="L7" s="229" t="s">
        <v>95</v>
      </c>
      <c r="M7" s="229" t="s">
        <v>94</v>
      </c>
      <c r="N7" s="229" t="s">
        <v>91</v>
      </c>
      <c r="O7" s="229" t="s">
        <v>39</v>
      </c>
      <c r="P7" s="234" t="s">
        <v>97</v>
      </c>
      <c r="Q7" s="229" t="s">
        <v>61</v>
      </c>
      <c r="R7" s="229" t="s">
        <v>35</v>
      </c>
      <c r="S7" s="229" t="s">
        <v>92</v>
      </c>
      <c r="T7" s="229" t="s">
        <v>51</v>
      </c>
      <c r="U7" s="234" t="s">
        <v>93</v>
      </c>
      <c r="V7" s="229" t="s">
        <v>98</v>
      </c>
      <c r="W7" s="229" t="s">
        <v>96</v>
      </c>
      <c r="X7" s="229" t="s">
        <v>35</v>
      </c>
      <c r="Y7" s="234" t="s">
        <v>35</v>
      </c>
      <c r="Z7" s="229" t="s">
        <v>99</v>
      </c>
      <c r="AA7" s="229" t="s">
        <v>43</v>
      </c>
      <c r="AB7" s="234" t="s">
        <v>6112</v>
      </c>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29" t="s">
        <v>44</v>
      </c>
      <c r="BR7" s="229" t="s">
        <v>46</v>
      </c>
      <c r="BS7" s="229" t="s">
        <v>35</v>
      </c>
      <c r="BT7" s="229" t="s">
        <v>35</v>
      </c>
      <c r="BU7" s="229" t="s">
        <v>100</v>
      </c>
      <c r="BV7" s="234" t="s">
        <v>6124</v>
      </c>
      <c r="BW7" s="229" t="s">
        <v>35</v>
      </c>
      <c r="BX7" s="236"/>
    </row>
    <row r="8" spans="1:76" s="2" customFormat="1" ht="45" customHeight="1">
      <c r="A8" s="237" t="s">
        <v>30</v>
      </c>
      <c r="B8" s="238" t="s">
        <v>6840</v>
      </c>
      <c r="C8" s="239" t="s">
        <v>6812</v>
      </c>
      <c r="D8" s="240" t="s">
        <v>6841</v>
      </c>
      <c r="E8" s="240" t="s">
        <v>6842</v>
      </c>
      <c r="F8" s="240" t="s">
        <v>6981</v>
      </c>
      <c r="G8" s="221" t="s">
        <v>15060</v>
      </c>
      <c r="H8" s="240" t="s">
        <v>15003</v>
      </c>
      <c r="I8" s="240" t="s">
        <v>8296</v>
      </c>
      <c r="J8" s="240" t="s">
        <v>8293</v>
      </c>
      <c r="K8" s="241">
        <v>1507.85</v>
      </c>
      <c r="L8" s="238" t="s">
        <v>510</v>
      </c>
      <c r="M8" s="238" t="s">
        <v>701</v>
      </c>
      <c r="N8" s="238" t="s">
        <v>57</v>
      </c>
      <c r="O8" s="238" t="s">
        <v>59</v>
      </c>
      <c r="P8" s="242" t="s">
        <v>512</v>
      </c>
      <c r="Q8" s="238" t="s">
        <v>61</v>
      </c>
      <c r="R8" s="238" t="s">
        <v>35</v>
      </c>
      <c r="S8" s="238" t="s">
        <v>37</v>
      </c>
      <c r="T8" s="238" t="s">
        <v>67</v>
      </c>
      <c r="U8" s="242" t="s">
        <v>58</v>
      </c>
      <c r="V8" s="238" t="s">
        <v>48</v>
      </c>
      <c r="W8" s="238" t="s">
        <v>464</v>
      </c>
      <c r="X8" s="238" t="s">
        <v>35</v>
      </c>
      <c r="Y8" s="243" t="s">
        <v>35</v>
      </c>
      <c r="Z8" s="238" t="s">
        <v>66</v>
      </c>
      <c r="AA8" s="238" t="s">
        <v>43</v>
      </c>
      <c r="AB8" s="242" t="s">
        <v>6807</v>
      </c>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8"/>
      <c r="BR8" s="238"/>
      <c r="BS8" s="238"/>
      <c r="BT8" s="238"/>
      <c r="BU8" s="238"/>
      <c r="BV8" s="242"/>
      <c r="BW8" s="238"/>
      <c r="BX8" s="244"/>
    </row>
    <row r="9" spans="1:76" s="2" customFormat="1" ht="45" customHeight="1">
      <c r="A9" s="228" t="s">
        <v>30</v>
      </c>
      <c r="B9" s="229" t="s">
        <v>101</v>
      </c>
      <c r="C9" s="230" t="s">
        <v>31</v>
      </c>
      <c r="D9" s="231" t="s">
        <v>102</v>
      </c>
      <c r="E9" s="231" t="s">
        <v>33</v>
      </c>
      <c r="F9" s="231" t="s">
        <v>103</v>
      </c>
      <c r="G9" s="231"/>
      <c r="H9" s="1229" t="s">
        <v>15015</v>
      </c>
      <c r="I9" s="232" t="s">
        <v>8297</v>
      </c>
      <c r="J9" s="232" t="s">
        <v>8293</v>
      </c>
      <c r="K9" s="233">
        <v>1855.71</v>
      </c>
      <c r="L9" s="229" t="s">
        <v>105</v>
      </c>
      <c r="M9" s="229" t="s">
        <v>94</v>
      </c>
      <c r="N9" s="229" t="s">
        <v>91</v>
      </c>
      <c r="O9" s="229" t="s">
        <v>39</v>
      </c>
      <c r="P9" s="234" t="s">
        <v>106</v>
      </c>
      <c r="Q9" s="229" t="s">
        <v>104</v>
      </c>
      <c r="R9" s="229" t="s">
        <v>35</v>
      </c>
      <c r="S9" s="229" t="s">
        <v>37</v>
      </c>
      <c r="T9" s="229" t="s">
        <v>108</v>
      </c>
      <c r="U9" s="234" t="s">
        <v>58</v>
      </c>
      <c r="V9" s="229" t="s">
        <v>98</v>
      </c>
      <c r="W9" s="229" t="s">
        <v>64</v>
      </c>
      <c r="X9" s="229" t="s">
        <v>107</v>
      </c>
      <c r="Y9" s="234" t="s">
        <v>35</v>
      </c>
      <c r="Z9" s="229" t="s">
        <v>99</v>
      </c>
      <c r="AA9" s="229" t="s">
        <v>43</v>
      </c>
      <c r="AB9" s="234" t="s">
        <v>6112</v>
      </c>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29" t="s">
        <v>44</v>
      </c>
      <c r="BR9" s="229" t="s">
        <v>46</v>
      </c>
      <c r="BS9" s="229" t="s">
        <v>35</v>
      </c>
      <c r="BT9" s="229" t="s">
        <v>35</v>
      </c>
      <c r="BU9" s="229" t="s">
        <v>52</v>
      </c>
      <c r="BV9" s="234" t="s">
        <v>6113</v>
      </c>
      <c r="BW9" s="229" t="s">
        <v>35</v>
      </c>
      <c r="BX9" s="236"/>
    </row>
    <row r="10" spans="1:76" s="2" customFormat="1" ht="45" customHeight="1">
      <c r="A10" s="228" t="s">
        <v>30</v>
      </c>
      <c r="B10" s="229" t="s">
        <v>7371</v>
      </c>
      <c r="C10" s="230" t="s">
        <v>482</v>
      </c>
      <c r="D10" s="231" t="s">
        <v>6125</v>
      </c>
      <c r="E10" s="231"/>
      <c r="F10" s="231" t="s">
        <v>6582</v>
      </c>
      <c r="G10" s="231"/>
      <c r="H10" s="231"/>
      <c r="I10" s="232"/>
      <c r="J10" s="232"/>
      <c r="K10" s="233">
        <v>1438.4</v>
      </c>
      <c r="L10" s="229" t="s">
        <v>504</v>
      </c>
      <c r="M10" s="229" t="s">
        <v>714</v>
      </c>
      <c r="N10" s="229" t="s">
        <v>57</v>
      </c>
      <c r="O10" s="229" t="s">
        <v>59</v>
      </c>
      <c r="P10" s="234" t="s">
        <v>582</v>
      </c>
      <c r="Q10" s="229" t="s">
        <v>6116</v>
      </c>
      <c r="R10" s="229" t="s">
        <v>386</v>
      </c>
      <c r="S10" s="229" t="s">
        <v>92</v>
      </c>
      <c r="T10" s="229" t="s">
        <v>514</v>
      </c>
      <c r="U10" s="234" t="s">
        <v>386</v>
      </c>
      <c r="V10" s="229" t="s">
        <v>6126</v>
      </c>
      <c r="W10" s="229" t="s">
        <v>477</v>
      </c>
      <c r="X10" s="229"/>
      <c r="Y10" s="234" t="s">
        <v>35</v>
      </c>
      <c r="Z10" s="229" t="s">
        <v>66</v>
      </c>
      <c r="AA10" s="229" t="s">
        <v>43</v>
      </c>
      <c r="AB10" s="234" t="s">
        <v>6127</v>
      </c>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29" t="s">
        <v>44</v>
      </c>
      <c r="BR10" s="229" t="s">
        <v>46</v>
      </c>
      <c r="BS10" s="229"/>
      <c r="BT10" s="229" t="s">
        <v>386</v>
      </c>
      <c r="BU10" s="229" t="s">
        <v>489</v>
      </c>
      <c r="BV10" s="234" t="s">
        <v>6128</v>
      </c>
      <c r="BW10" s="229"/>
      <c r="BX10" s="236"/>
    </row>
    <row r="11" spans="1:76" s="2" customFormat="1" ht="45" customHeight="1">
      <c r="A11" s="228" t="s">
        <v>109</v>
      </c>
      <c r="B11" s="229" t="s">
        <v>6570</v>
      </c>
      <c r="C11" s="230" t="s">
        <v>7414</v>
      </c>
      <c r="D11" s="231" t="s">
        <v>110</v>
      </c>
      <c r="E11" s="231" t="s">
        <v>111</v>
      </c>
      <c r="F11" s="231" t="s">
        <v>6575</v>
      </c>
      <c r="G11" s="231"/>
      <c r="H11" s="231" t="s">
        <v>6361</v>
      </c>
      <c r="I11" s="232"/>
      <c r="J11" s="232"/>
      <c r="K11" s="233">
        <v>356</v>
      </c>
      <c r="L11" s="229" t="s">
        <v>117</v>
      </c>
      <c r="M11" s="229" t="s">
        <v>115</v>
      </c>
      <c r="N11" s="229" t="s">
        <v>112</v>
      </c>
      <c r="O11" s="229" t="s">
        <v>114</v>
      </c>
      <c r="P11" s="234" t="s">
        <v>120</v>
      </c>
      <c r="Q11" s="229" t="s">
        <v>116</v>
      </c>
      <c r="R11" s="229" t="s">
        <v>35</v>
      </c>
      <c r="S11" s="229" t="s">
        <v>113</v>
      </c>
      <c r="T11" s="229" t="s">
        <v>123</v>
      </c>
      <c r="U11" s="234" t="s">
        <v>35</v>
      </c>
      <c r="V11" s="229" t="s">
        <v>121</v>
      </c>
      <c r="W11" s="229" t="s">
        <v>119</v>
      </c>
      <c r="X11" s="229" t="s">
        <v>35</v>
      </c>
      <c r="Y11" s="234" t="s">
        <v>6360</v>
      </c>
      <c r="Z11" s="229" t="s">
        <v>122</v>
      </c>
      <c r="AA11" s="229" t="s">
        <v>118</v>
      </c>
      <c r="AB11" s="234" t="s">
        <v>124</v>
      </c>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29" t="s">
        <v>35</v>
      </c>
      <c r="BR11" s="229" t="s">
        <v>35</v>
      </c>
      <c r="BS11" s="229" t="s">
        <v>35</v>
      </c>
      <c r="BT11" s="229" t="s">
        <v>35</v>
      </c>
      <c r="BU11" s="229" t="s">
        <v>123</v>
      </c>
      <c r="BV11" s="234" t="s">
        <v>125</v>
      </c>
      <c r="BW11" s="229" t="s">
        <v>35</v>
      </c>
      <c r="BX11" s="236"/>
    </row>
    <row r="12" spans="1:76" s="2" customFormat="1" ht="45" customHeight="1">
      <c r="A12" s="228" t="s">
        <v>70</v>
      </c>
      <c r="B12" s="229" t="s">
        <v>7360</v>
      </c>
      <c r="C12" s="230" t="s">
        <v>126</v>
      </c>
      <c r="D12" s="231" t="s">
        <v>127</v>
      </c>
      <c r="E12" s="231" t="s">
        <v>128</v>
      </c>
      <c r="F12" s="231" t="s">
        <v>129</v>
      </c>
      <c r="G12" s="231"/>
      <c r="H12" s="231"/>
      <c r="I12" s="232"/>
      <c r="J12" s="232"/>
      <c r="K12" s="233">
        <v>885.7</v>
      </c>
      <c r="L12" s="229" t="s">
        <v>135</v>
      </c>
      <c r="M12" s="229" t="s">
        <v>133</v>
      </c>
      <c r="N12" s="229" t="s">
        <v>130</v>
      </c>
      <c r="O12" s="229" t="s">
        <v>132</v>
      </c>
      <c r="P12" s="234" t="s">
        <v>139</v>
      </c>
      <c r="Q12" s="229" t="s">
        <v>134</v>
      </c>
      <c r="R12" s="229" t="s">
        <v>35</v>
      </c>
      <c r="S12" s="229" t="s">
        <v>131</v>
      </c>
      <c r="T12" s="229" t="s">
        <v>142</v>
      </c>
      <c r="U12" s="234" t="s">
        <v>35</v>
      </c>
      <c r="V12" s="229" t="s">
        <v>140</v>
      </c>
      <c r="W12" s="229" t="s">
        <v>80</v>
      </c>
      <c r="X12" s="229" t="s">
        <v>35</v>
      </c>
      <c r="Y12" s="234" t="s">
        <v>6362</v>
      </c>
      <c r="Z12" s="229" t="s">
        <v>141</v>
      </c>
      <c r="AA12" s="229" t="s">
        <v>136</v>
      </c>
      <c r="AB12" s="234"/>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29" t="s">
        <v>137</v>
      </c>
      <c r="BR12" s="229" t="s">
        <v>138</v>
      </c>
      <c r="BS12" s="229" t="s">
        <v>35</v>
      </c>
      <c r="BT12" s="229" t="s">
        <v>35</v>
      </c>
      <c r="BU12" s="229"/>
      <c r="BV12" s="234"/>
      <c r="BW12" s="229" t="s">
        <v>35</v>
      </c>
      <c r="BX12" s="236"/>
    </row>
    <row r="13" spans="1:76" s="2" customFormat="1" ht="45" customHeight="1">
      <c r="A13" s="228" t="s">
        <v>70</v>
      </c>
      <c r="B13" s="229" t="s">
        <v>7357</v>
      </c>
      <c r="C13" s="230" t="s">
        <v>143</v>
      </c>
      <c r="D13" s="231" t="s">
        <v>144</v>
      </c>
      <c r="E13" s="231" t="s">
        <v>128</v>
      </c>
      <c r="F13" s="231" t="s">
        <v>145</v>
      </c>
      <c r="G13" s="231"/>
      <c r="H13" s="231"/>
      <c r="I13" s="232"/>
      <c r="J13" s="232"/>
      <c r="K13" s="233">
        <v>1071.4100000000001</v>
      </c>
      <c r="L13" s="229" t="s">
        <v>135</v>
      </c>
      <c r="M13" s="229" t="s">
        <v>133</v>
      </c>
      <c r="N13" s="229" t="s">
        <v>130</v>
      </c>
      <c r="O13" s="229" t="s">
        <v>132</v>
      </c>
      <c r="P13" s="234" t="s">
        <v>139</v>
      </c>
      <c r="Q13" s="229" t="s">
        <v>134</v>
      </c>
      <c r="R13" s="229" t="s">
        <v>35</v>
      </c>
      <c r="S13" s="229" t="s">
        <v>131</v>
      </c>
      <c r="T13" s="229" t="s">
        <v>142</v>
      </c>
      <c r="U13" s="234" t="s">
        <v>35</v>
      </c>
      <c r="V13" s="229" t="s">
        <v>140</v>
      </c>
      <c r="W13" s="229" t="s">
        <v>80</v>
      </c>
      <c r="X13" s="229" t="s">
        <v>35</v>
      </c>
      <c r="Y13" s="234" t="s">
        <v>6363</v>
      </c>
      <c r="Z13" s="229" t="s">
        <v>141</v>
      </c>
      <c r="AA13" s="229" t="s">
        <v>136</v>
      </c>
      <c r="AB13" s="234"/>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29" t="s">
        <v>137</v>
      </c>
      <c r="BR13" s="229" t="s">
        <v>138</v>
      </c>
      <c r="BS13" s="229" t="s">
        <v>35</v>
      </c>
      <c r="BT13" s="229" t="s">
        <v>35</v>
      </c>
      <c r="BU13" s="229"/>
      <c r="BV13" s="234"/>
      <c r="BW13" s="229" t="s">
        <v>146</v>
      </c>
      <c r="BX13" s="236"/>
    </row>
    <row r="14" spans="1:76" s="2" customFormat="1" ht="45" customHeight="1">
      <c r="A14" s="228" t="s">
        <v>70</v>
      </c>
      <c r="B14" s="229" t="s">
        <v>7358</v>
      </c>
      <c r="C14" s="230" t="s">
        <v>147</v>
      </c>
      <c r="D14" s="231" t="s">
        <v>148</v>
      </c>
      <c r="E14" s="231" t="s">
        <v>128</v>
      </c>
      <c r="F14" s="231" t="s">
        <v>149</v>
      </c>
      <c r="G14" s="231"/>
      <c r="H14" s="231"/>
      <c r="I14" s="232"/>
      <c r="J14" s="232"/>
      <c r="K14" s="233">
        <v>1071.4100000000001</v>
      </c>
      <c r="L14" s="229" t="s">
        <v>135</v>
      </c>
      <c r="M14" s="229" t="s">
        <v>133</v>
      </c>
      <c r="N14" s="229" t="s">
        <v>130</v>
      </c>
      <c r="O14" s="229" t="s">
        <v>132</v>
      </c>
      <c r="P14" s="234" t="s">
        <v>139</v>
      </c>
      <c r="Q14" s="229" t="s">
        <v>134</v>
      </c>
      <c r="R14" s="229" t="s">
        <v>35</v>
      </c>
      <c r="S14" s="229" t="s">
        <v>131</v>
      </c>
      <c r="T14" s="229" t="s">
        <v>142</v>
      </c>
      <c r="U14" s="234" t="s">
        <v>35</v>
      </c>
      <c r="V14" s="229" t="s">
        <v>140</v>
      </c>
      <c r="W14" s="229" t="s">
        <v>80</v>
      </c>
      <c r="X14" s="229" t="s">
        <v>35</v>
      </c>
      <c r="Y14" s="234" t="s">
        <v>6363</v>
      </c>
      <c r="Z14" s="229" t="s">
        <v>141</v>
      </c>
      <c r="AA14" s="229" t="s">
        <v>136</v>
      </c>
      <c r="AB14" s="234"/>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29" t="s">
        <v>137</v>
      </c>
      <c r="BR14" s="229" t="s">
        <v>138</v>
      </c>
      <c r="BS14" s="229" t="s">
        <v>35</v>
      </c>
      <c r="BT14" s="229" t="s">
        <v>35</v>
      </c>
      <c r="BU14" s="229"/>
      <c r="BV14" s="234"/>
      <c r="BW14" s="229" t="s">
        <v>150</v>
      </c>
      <c r="BX14" s="236"/>
    </row>
    <row r="15" spans="1:76" s="2" customFormat="1" ht="45" customHeight="1">
      <c r="A15" s="228" t="s">
        <v>70</v>
      </c>
      <c r="B15" s="229" t="s">
        <v>7359</v>
      </c>
      <c r="C15" s="230" t="s">
        <v>151</v>
      </c>
      <c r="D15" s="231" t="s">
        <v>152</v>
      </c>
      <c r="E15" s="231" t="s">
        <v>128</v>
      </c>
      <c r="F15" s="231" t="s">
        <v>153</v>
      </c>
      <c r="G15" s="231"/>
      <c r="H15" s="231"/>
      <c r="I15" s="232"/>
      <c r="J15" s="232"/>
      <c r="K15" s="233">
        <v>1071.4100000000001</v>
      </c>
      <c r="L15" s="229" t="s">
        <v>135</v>
      </c>
      <c r="M15" s="229" t="s">
        <v>133</v>
      </c>
      <c r="N15" s="229" t="s">
        <v>130</v>
      </c>
      <c r="O15" s="229" t="s">
        <v>132</v>
      </c>
      <c r="P15" s="234" t="s">
        <v>139</v>
      </c>
      <c r="Q15" s="229" t="s">
        <v>134</v>
      </c>
      <c r="R15" s="229" t="s">
        <v>35</v>
      </c>
      <c r="S15" s="229" t="s">
        <v>131</v>
      </c>
      <c r="T15" s="229" t="s">
        <v>142</v>
      </c>
      <c r="U15" s="234" t="s">
        <v>35</v>
      </c>
      <c r="V15" s="229" t="s">
        <v>140</v>
      </c>
      <c r="W15" s="229" t="s">
        <v>80</v>
      </c>
      <c r="X15" s="229" t="s">
        <v>35</v>
      </c>
      <c r="Y15" s="234" t="s">
        <v>6364</v>
      </c>
      <c r="Z15" s="229" t="s">
        <v>141</v>
      </c>
      <c r="AA15" s="229" t="s">
        <v>136</v>
      </c>
      <c r="AB15" s="234"/>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29" t="s">
        <v>137</v>
      </c>
      <c r="BR15" s="229" t="s">
        <v>138</v>
      </c>
      <c r="BS15" s="229" t="s">
        <v>35</v>
      </c>
      <c r="BT15" s="229" t="s">
        <v>35</v>
      </c>
      <c r="BU15" s="229"/>
      <c r="BV15" s="234"/>
      <c r="BW15" s="229" t="s">
        <v>154</v>
      </c>
      <c r="BX15" s="236"/>
    </row>
    <row r="16" spans="1:76" s="2" customFormat="1" ht="45" customHeight="1">
      <c r="A16" s="237" t="s">
        <v>6902</v>
      </c>
      <c r="B16" s="238" t="s">
        <v>6903</v>
      </c>
      <c r="C16" s="239" t="s">
        <v>6904</v>
      </c>
      <c r="D16" s="240" t="s">
        <v>6905</v>
      </c>
      <c r="E16" s="240" t="s">
        <v>6906</v>
      </c>
      <c r="F16" s="240" t="s">
        <v>6975</v>
      </c>
      <c r="G16" s="221" t="s">
        <v>15061</v>
      </c>
      <c r="H16" s="240" t="s">
        <v>6807</v>
      </c>
      <c r="I16" s="240"/>
      <c r="J16" s="240"/>
      <c r="K16" s="241">
        <v>1329.99</v>
      </c>
      <c r="L16" s="238" t="s">
        <v>6907</v>
      </c>
      <c r="M16" s="238" t="s">
        <v>6908</v>
      </c>
      <c r="N16" s="238" t="s">
        <v>6909</v>
      </c>
      <c r="O16" s="238" t="s">
        <v>6910</v>
      </c>
      <c r="P16" s="242" t="s">
        <v>6911</v>
      </c>
      <c r="Q16" s="238" t="s">
        <v>6912</v>
      </c>
      <c r="R16" s="238" t="s">
        <v>35</v>
      </c>
      <c r="S16" s="238" t="s">
        <v>6913</v>
      </c>
      <c r="T16" s="238" t="s">
        <v>6914</v>
      </c>
      <c r="U16" s="242" t="s">
        <v>6915</v>
      </c>
      <c r="V16" s="238" t="s">
        <v>121</v>
      </c>
      <c r="W16" s="238" t="s">
        <v>6916</v>
      </c>
      <c r="X16" s="238" t="s">
        <v>35</v>
      </c>
      <c r="Y16" s="243" t="s">
        <v>6917</v>
      </c>
      <c r="Z16" s="238" t="s">
        <v>6877</v>
      </c>
      <c r="AA16" s="238" t="s">
        <v>6918</v>
      </c>
      <c r="AB16" s="242" t="s">
        <v>6919</v>
      </c>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8" t="s">
        <v>6920</v>
      </c>
      <c r="BR16" s="238" t="s">
        <v>138</v>
      </c>
      <c r="BS16" s="238" t="s">
        <v>35</v>
      </c>
      <c r="BT16" s="238" t="s">
        <v>35</v>
      </c>
      <c r="BU16" s="238" t="s">
        <v>6921</v>
      </c>
      <c r="BV16" s="242" t="s">
        <v>6922</v>
      </c>
      <c r="BW16" s="238" t="s">
        <v>35</v>
      </c>
      <c r="BX16" s="244"/>
    </row>
    <row r="17" spans="1:76" s="2" customFormat="1" ht="45" customHeight="1">
      <c r="A17" s="237" t="s">
        <v>70</v>
      </c>
      <c r="B17" s="238" t="s">
        <v>6879</v>
      </c>
      <c r="C17" s="239" t="s">
        <v>6880</v>
      </c>
      <c r="D17" s="240" t="s">
        <v>6881</v>
      </c>
      <c r="E17" s="240" t="s">
        <v>6882</v>
      </c>
      <c r="F17" s="240" t="s">
        <v>6972</v>
      </c>
      <c r="G17" s="221" t="s">
        <v>15062</v>
      </c>
      <c r="H17" s="240" t="s">
        <v>6807</v>
      </c>
      <c r="I17" s="240"/>
      <c r="J17" s="240"/>
      <c r="K17" s="241">
        <v>1003</v>
      </c>
      <c r="L17" s="238" t="s">
        <v>135</v>
      </c>
      <c r="M17" s="238" t="s">
        <v>6883</v>
      </c>
      <c r="N17" s="238" t="s">
        <v>6884</v>
      </c>
      <c r="O17" s="238" t="s">
        <v>6885</v>
      </c>
      <c r="P17" s="242" t="s">
        <v>6886</v>
      </c>
      <c r="Q17" s="238" t="s">
        <v>134</v>
      </c>
      <c r="R17" s="238" t="s">
        <v>35</v>
      </c>
      <c r="S17" s="238" t="s">
        <v>6887</v>
      </c>
      <c r="T17" s="238" t="s">
        <v>142</v>
      </c>
      <c r="U17" s="242" t="s">
        <v>35</v>
      </c>
      <c r="V17" s="238" t="s">
        <v>140</v>
      </c>
      <c r="W17" s="238" t="s">
        <v>6888</v>
      </c>
      <c r="X17" s="238" t="s">
        <v>35</v>
      </c>
      <c r="Y17" s="243" t="s">
        <v>6363</v>
      </c>
      <c r="Z17" s="238" t="s">
        <v>6889</v>
      </c>
      <c r="AA17" s="238" t="s">
        <v>6890</v>
      </c>
      <c r="AB17" s="242" t="s">
        <v>167</v>
      </c>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8" t="s">
        <v>6891</v>
      </c>
      <c r="BR17" s="238" t="s">
        <v>164</v>
      </c>
      <c r="BS17" s="238" t="s">
        <v>35</v>
      </c>
      <c r="BT17" s="238" t="s">
        <v>35</v>
      </c>
      <c r="BU17" s="238" t="s">
        <v>166</v>
      </c>
      <c r="BV17" s="245" t="s">
        <v>6892</v>
      </c>
      <c r="BW17" s="238" t="s">
        <v>6807</v>
      </c>
      <c r="BX17" s="244"/>
    </row>
    <row r="18" spans="1:76" s="2" customFormat="1" ht="45" customHeight="1">
      <c r="A18" s="237" t="s">
        <v>70</v>
      </c>
      <c r="B18" s="238" t="s">
        <v>6954</v>
      </c>
      <c r="C18" s="239" t="s">
        <v>6880</v>
      </c>
      <c r="D18" s="240" t="s">
        <v>6955</v>
      </c>
      <c r="E18" s="240" t="s">
        <v>6956</v>
      </c>
      <c r="F18" s="240" t="s">
        <v>6980</v>
      </c>
      <c r="G18" s="221" t="s">
        <v>15063</v>
      </c>
      <c r="H18" s="240" t="s">
        <v>6807</v>
      </c>
      <c r="I18" s="240"/>
      <c r="J18" s="240"/>
      <c r="K18" s="241">
        <v>1802</v>
      </c>
      <c r="L18" s="238" t="s">
        <v>135</v>
      </c>
      <c r="M18" s="238" t="s">
        <v>162</v>
      </c>
      <c r="N18" s="238" t="s">
        <v>204</v>
      </c>
      <c r="O18" s="238" t="s">
        <v>6957</v>
      </c>
      <c r="P18" s="242" t="s">
        <v>6958</v>
      </c>
      <c r="Q18" s="238" t="s">
        <v>163</v>
      </c>
      <c r="R18" s="238" t="s">
        <v>35</v>
      </c>
      <c r="S18" s="238" t="s">
        <v>131</v>
      </c>
      <c r="T18" s="238" t="s">
        <v>165</v>
      </c>
      <c r="U18" s="242" t="s">
        <v>35</v>
      </c>
      <c r="V18" s="238" t="s">
        <v>6959</v>
      </c>
      <c r="W18" s="238" t="s">
        <v>6888</v>
      </c>
      <c r="X18" s="238" t="s">
        <v>35</v>
      </c>
      <c r="Y18" s="243" t="s">
        <v>6960</v>
      </c>
      <c r="Z18" s="238" t="s">
        <v>6961</v>
      </c>
      <c r="AA18" s="238" t="s">
        <v>6890</v>
      </c>
      <c r="AB18" s="242" t="s">
        <v>167</v>
      </c>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8" t="s">
        <v>35</v>
      </c>
      <c r="BR18" s="238" t="s">
        <v>164</v>
      </c>
      <c r="BS18" s="238" t="s">
        <v>35</v>
      </c>
      <c r="BT18" s="238" t="s">
        <v>35</v>
      </c>
      <c r="BU18" s="238" t="s">
        <v>166</v>
      </c>
      <c r="BV18" s="245" t="s">
        <v>6892</v>
      </c>
      <c r="BW18" s="238" t="s">
        <v>6807</v>
      </c>
      <c r="BX18" s="244"/>
    </row>
    <row r="19" spans="1:76" s="2" customFormat="1" ht="45" customHeight="1">
      <c r="A19" s="228" t="s">
        <v>30</v>
      </c>
      <c r="B19" s="229" t="s">
        <v>7388</v>
      </c>
      <c r="C19" s="230" t="s">
        <v>168</v>
      </c>
      <c r="D19" s="231" t="s">
        <v>169</v>
      </c>
      <c r="E19" s="231" t="s">
        <v>170</v>
      </c>
      <c r="F19" s="231" t="s">
        <v>171</v>
      </c>
      <c r="G19" s="231"/>
      <c r="H19" s="231"/>
      <c r="I19" s="232"/>
      <c r="J19" s="232"/>
      <c r="K19" s="233">
        <v>1098.57</v>
      </c>
      <c r="L19" s="229" t="s">
        <v>175</v>
      </c>
      <c r="M19" s="229" t="s">
        <v>173</v>
      </c>
      <c r="N19" s="229" t="s">
        <v>172</v>
      </c>
      <c r="O19" s="229" t="s">
        <v>59</v>
      </c>
      <c r="P19" s="234" t="s">
        <v>6354</v>
      </c>
      <c r="Q19" s="229" t="s">
        <v>174</v>
      </c>
      <c r="R19" s="229" t="s">
        <v>35</v>
      </c>
      <c r="S19" s="229" t="s">
        <v>156</v>
      </c>
      <c r="T19" s="229" t="s">
        <v>180</v>
      </c>
      <c r="U19" s="234" t="s">
        <v>35</v>
      </c>
      <c r="V19" s="229" t="s">
        <v>48</v>
      </c>
      <c r="W19" s="229" t="s">
        <v>178</v>
      </c>
      <c r="X19" s="229" t="s">
        <v>35</v>
      </c>
      <c r="Y19" s="234" t="s">
        <v>6365</v>
      </c>
      <c r="Z19" s="229" t="s">
        <v>179</v>
      </c>
      <c r="AA19" s="229" t="s">
        <v>176</v>
      </c>
      <c r="AB19" s="234" t="s">
        <v>182</v>
      </c>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29" t="s">
        <v>177</v>
      </c>
      <c r="BR19" s="229" t="s">
        <v>46</v>
      </c>
      <c r="BS19" s="229" t="s">
        <v>35</v>
      </c>
      <c r="BT19" s="229" t="s">
        <v>35</v>
      </c>
      <c r="BU19" s="229" t="s">
        <v>181</v>
      </c>
      <c r="BV19" s="234" t="s">
        <v>6366</v>
      </c>
      <c r="BW19" s="229" t="s">
        <v>35</v>
      </c>
      <c r="BX19" s="236"/>
    </row>
    <row r="20" spans="1:76" s="2" customFormat="1" ht="45" customHeight="1">
      <c r="A20" s="228" t="s">
        <v>183</v>
      </c>
      <c r="B20" s="229" t="s">
        <v>7390</v>
      </c>
      <c r="C20" s="230" t="s">
        <v>184</v>
      </c>
      <c r="D20" s="231" t="s">
        <v>185</v>
      </c>
      <c r="E20" s="231" t="s">
        <v>186</v>
      </c>
      <c r="F20" s="231" t="s">
        <v>187</v>
      </c>
      <c r="G20" s="231"/>
      <c r="H20" s="231"/>
      <c r="I20" s="232"/>
      <c r="J20" s="232"/>
      <c r="K20" s="233">
        <v>5642</v>
      </c>
      <c r="L20" s="229" t="s">
        <v>192</v>
      </c>
      <c r="M20" s="229" t="s">
        <v>190</v>
      </c>
      <c r="N20" s="229" t="s">
        <v>161</v>
      </c>
      <c r="O20" s="229" t="s">
        <v>189</v>
      </c>
      <c r="P20" s="234" t="s">
        <v>197</v>
      </c>
      <c r="Q20" s="229" t="s">
        <v>191</v>
      </c>
      <c r="R20" s="229" t="s">
        <v>35</v>
      </c>
      <c r="S20" s="229" t="s">
        <v>156</v>
      </c>
      <c r="T20" s="229" t="s">
        <v>201</v>
      </c>
      <c r="U20" s="234" t="s">
        <v>188</v>
      </c>
      <c r="V20" s="229" t="s">
        <v>121</v>
      </c>
      <c r="W20" s="229" t="s">
        <v>195</v>
      </c>
      <c r="X20" s="229" t="s">
        <v>198</v>
      </c>
      <c r="Y20" s="234" t="s">
        <v>6367</v>
      </c>
      <c r="Z20" s="229" t="s">
        <v>200</v>
      </c>
      <c r="AA20" s="229" t="s">
        <v>193</v>
      </c>
      <c r="AB20" s="234"/>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29" t="s">
        <v>194</v>
      </c>
      <c r="BR20" s="229" t="s">
        <v>196</v>
      </c>
      <c r="BS20" s="229" t="s">
        <v>35</v>
      </c>
      <c r="BT20" s="229" t="s">
        <v>199</v>
      </c>
      <c r="BU20" s="229"/>
      <c r="BV20" s="234"/>
      <c r="BW20" s="229" t="s">
        <v>35</v>
      </c>
      <c r="BX20" s="236"/>
    </row>
    <row r="21" spans="1:76" s="2" customFormat="1" ht="45" customHeight="1">
      <c r="A21" s="228" t="s">
        <v>183</v>
      </c>
      <c r="B21" s="229" t="s">
        <v>7391</v>
      </c>
      <c r="C21" s="230" t="s">
        <v>184</v>
      </c>
      <c r="D21" s="231" t="s">
        <v>202</v>
      </c>
      <c r="E21" s="231" t="s">
        <v>186</v>
      </c>
      <c r="F21" s="231" t="s">
        <v>203</v>
      </c>
      <c r="G21" s="231"/>
      <c r="H21" s="231"/>
      <c r="I21" s="232"/>
      <c r="J21" s="232"/>
      <c r="K21" s="233">
        <v>7155</v>
      </c>
      <c r="L21" s="229" t="s">
        <v>206</v>
      </c>
      <c r="M21" s="229" t="s">
        <v>205</v>
      </c>
      <c r="N21" s="229" t="s">
        <v>204</v>
      </c>
      <c r="O21" s="229" t="s">
        <v>189</v>
      </c>
      <c r="P21" s="234" t="s">
        <v>208</v>
      </c>
      <c r="Q21" s="229" t="s">
        <v>191</v>
      </c>
      <c r="R21" s="229" t="s">
        <v>35</v>
      </c>
      <c r="S21" s="229" t="s">
        <v>156</v>
      </c>
      <c r="T21" s="229" t="s">
        <v>201</v>
      </c>
      <c r="U21" s="234" t="s">
        <v>188</v>
      </c>
      <c r="V21" s="229" t="s">
        <v>121</v>
      </c>
      <c r="W21" s="229" t="s">
        <v>195</v>
      </c>
      <c r="X21" s="229" t="s">
        <v>18</v>
      </c>
      <c r="Y21" s="234" t="s">
        <v>6368</v>
      </c>
      <c r="Z21" s="229" t="s">
        <v>200</v>
      </c>
      <c r="AA21" s="229" t="s">
        <v>193</v>
      </c>
      <c r="AB21" s="234"/>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29" t="s">
        <v>207</v>
      </c>
      <c r="BR21" s="229" t="s">
        <v>196</v>
      </c>
      <c r="BS21" s="229" t="s">
        <v>35</v>
      </c>
      <c r="BT21" s="229" t="s">
        <v>199</v>
      </c>
      <c r="BU21" s="229"/>
      <c r="BV21" s="234"/>
      <c r="BW21" s="229" t="s">
        <v>209</v>
      </c>
      <c r="BX21" s="236"/>
    </row>
    <row r="22" spans="1:76" s="2" customFormat="1" ht="45" customHeight="1">
      <c r="A22" s="228" t="s">
        <v>183</v>
      </c>
      <c r="B22" s="229" t="s">
        <v>7403</v>
      </c>
      <c r="C22" s="230" t="s">
        <v>210</v>
      </c>
      <c r="D22" s="231" t="s">
        <v>211</v>
      </c>
      <c r="E22" s="231" t="s">
        <v>212</v>
      </c>
      <c r="F22" s="231" t="s">
        <v>213</v>
      </c>
      <c r="G22" s="231"/>
      <c r="H22" s="231"/>
      <c r="I22" s="232"/>
      <c r="J22" s="232"/>
      <c r="K22" s="233">
        <v>5779.63</v>
      </c>
      <c r="L22" s="229" t="s">
        <v>215</v>
      </c>
      <c r="M22" s="229" t="s">
        <v>190</v>
      </c>
      <c r="N22" s="229" t="s">
        <v>161</v>
      </c>
      <c r="O22" s="229" t="s">
        <v>189</v>
      </c>
      <c r="P22" s="234" t="s">
        <v>197</v>
      </c>
      <c r="Q22" s="229" t="s">
        <v>191</v>
      </c>
      <c r="R22" s="229" t="s">
        <v>214</v>
      </c>
      <c r="S22" s="229" t="s">
        <v>156</v>
      </c>
      <c r="T22" s="229" t="s">
        <v>218</v>
      </c>
      <c r="U22" s="234" t="s">
        <v>188</v>
      </c>
      <c r="V22" s="229" t="s">
        <v>121</v>
      </c>
      <c r="W22" s="229" t="s">
        <v>195</v>
      </c>
      <c r="X22" s="229" t="s">
        <v>198</v>
      </c>
      <c r="Y22" s="234" t="s">
        <v>6369</v>
      </c>
      <c r="Z22" s="229" t="s">
        <v>200</v>
      </c>
      <c r="AA22" s="229" t="s">
        <v>193</v>
      </c>
      <c r="AB22" s="234" t="s">
        <v>6370</v>
      </c>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29" t="s">
        <v>216</v>
      </c>
      <c r="BR22" s="229" t="s">
        <v>196</v>
      </c>
      <c r="BS22" s="229" t="s">
        <v>217</v>
      </c>
      <c r="BT22" s="229" t="s">
        <v>35</v>
      </c>
      <c r="BU22" s="229" t="s">
        <v>219</v>
      </c>
      <c r="BV22" s="234" t="s">
        <v>220</v>
      </c>
      <c r="BW22" s="229" t="s">
        <v>35</v>
      </c>
      <c r="BX22" s="236"/>
    </row>
    <row r="23" spans="1:76" s="2" customFormat="1" ht="45" customHeight="1">
      <c r="A23" s="228" t="s">
        <v>183</v>
      </c>
      <c r="B23" s="229" t="s">
        <v>7411</v>
      </c>
      <c r="C23" s="230" t="s">
        <v>210</v>
      </c>
      <c r="D23" s="231" t="s">
        <v>221</v>
      </c>
      <c r="E23" s="231" t="s">
        <v>212</v>
      </c>
      <c r="F23" s="231" t="s">
        <v>222</v>
      </c>
      <c r="G23" s="231"/>
      <c r="H23" s="231"/>
      <c r="I23" s="232"/>
      <c r="J23" s="232"/>
      <c r="K23" s="233">
        <v>6777.63</v>
      </c>
      <c r="L23" s="229" t="s">
        <v>215</v>
      </c>
      <c r="M23" s="229" t="s">
        <v>190</v>
      </c>
      <c r="N23" s="229" t="s">
        <v>204</v>
      </c>
      <c r="O23" s="229" t="s">
        <v>189</v>
      </c>
      <c r="P23" s="234" t="s">
        <v>208</v>
      </c>
      <c r="Q23" s="229" t="s">
        <v>224</v>
      </c>
      <c r="R23" s="229" t="s">
        <v>214</v>
      </c>
      <c r="S23" s="229" t="s">
        <v>223</v>
      </c>
      <c r="T23" s="229" t="s">
        <v>225</v>
      </c>
      <c r="U23" s="234" t="s">
        <v>188</v>
      </c>
      <c r="V23" s="229" t="s">
        <v>121</v>
      </c>
      <c r="W23" s="229" t="s">
        <v>195</v>
      </c>
      <c r="X23" s="229" t="s">
        <v>198</v>
      </c>
      <c r="Y23" s="234" t="s">
        <v>6369</v>
      </c>
      <c r="Z23" s="229" t="s">
        <v>200</v>
      </c>
      <c r="AA23" s="229" t="s">
        <v>193</v>
      </c>
      <c r="AB23" s="234" t="s">
        <v>6370</v>
      </c>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29" t="s">
        <v>216</v>
      </c>
      <c r="BR23" s="229" t="s">
        <v>196</v>
      </c>
      <c r="BS23" s="229" t="s">
        <v>217</v>
      </c>
      <c r="BT23" s="229" t="s">
        <v>35</v>
      </c>
      <c r="BU23" s="229" t="s">
        <v>219</v>
      </c>
      <c r="BV23" s="234" t="s">
        <v>220</v>
      </c>
      <c r="BW23" s="229" t="s">
        <v>35</v>
      </c>
      <c r="BX23" s="236"/>
    </row>
    <row r="24" spans="1:76" s="2" customFormat="1" ht="45" customHeight="1">
      <c r="A24" s="228" t="s">
        <v>183</v>
      </c>
      <c r="B24" s="229" t="s">
        <v>7410</v>
      </c>
      <c r="C24" s="230" t="s">
        <v>210</v>
      </c>
      <c r="D24" s="231" t="s">
        <v>226</v>
      </c>
      <c r="E24" s="231" t="s">
        <v>212</v>
      </c>
      <c r="F24" s="231" t="s">
        <v>227</v>
      </c>
      <c r="G24" s="231"/>
      <c r="H24" s="231"/>
      <c r="I24" s="232"/>
      <c r="J24" s="232"/>
      <c r="K24" s="233">
        <v>7997.63</v>
      </c>
      <c r="L24" s="229" t="s">
        <v>215</v>
      </c>
      <c r="M24" s="229" t="s">
        <v>190</v>
      </c>
      <c r="N24" s="229" t="s">
        <v>229</v>
      </c>
      <c r="O24" s="229" t="s">
        <v>189</v>
      </c>
      <c r="P24" s="234" t="s">
        <v>230</v>
      </c>
      <c r="Q24" s="229" t="s">
        <v>224</v>
      </c>
      <c r="R24" s="229" t="s">
        <v>228</v>
      </c>
      <c r="S24" s="229" t="s">
        <v>223</v>
      </c>
      <c r="T24" s="229" t="s">
        <v>225</v>
      </c>
      <c r="U24" s="234" t="s">
        <v>188</v>
      </c>
      <c r="V24" s="229" t="s">
        <v>121</v>
      </c>
      <c r="W24" s="229" t="s">
        <v>195</v>
      </c>
      <c r="X24" s="229" t="s">
        <v>198</v>
      </c>
      <c r="Y24" s="234" t="s">
        <v>6369</v>
      </c>
      <c r="Z24" s="229" t="s">
        <v>200</v>
      </c>
      <c r="AA24" s="229" t="s">
        <v>193</v>
      </c>
      <c r="AB24" s="234" t="s">
        <v>232</v>
      </c>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29" t="s">
        <v>216</v>
      </c>
      <c r="BR24" s="229" t="s">
        <v>196</v>
      </c>
      <c r="BS24" s="229" t="s">
        <v>217</v>
      </c>
      <c r="BT24" s="229" t="s">
        <v>35</v>
      </c>
      <c r="BU24" s="229" t="s">
        <v>231</v>
      </c>
      <c r="BV24" s="234" t="s">
        <v>220</v>
      </c>
      <c r="BW24" s="229" t="s">
        <v>35</v>
      </c>
      <c r="BX24" s="236"/>
    </row>
    <row r="25" spans="1:76" s="2" customFormat="1" ht="45" customHeight="1">
      <c r="A25" s="228" t="s">
        <v>183</v>
      </c>
      <c r="B25" s="229" t="s">
        <v>7409</v>
      </c>
      <c r="C25" s="230" t="s">
        <v>210</v>
      </c>
      <c r="D25" s="231" t="s">
        <v>233</v>
      </c>
      <c r="E25" s="231" t="s">
        <v>212</v>
      </c>
      <c r="F25" s="231" t="s">
        <v>234</v>
      </c>
      <c r="G25" s="231"/>
      <c r="H25" s="231"/>
      <c r="I25" s="232"/>
      <c r="J25" s="232"/>
      <c r="K25" s="233">
        <v>5979.63</v>
      </c>
      <c r="L25" s="229" t="s">
        <v>215</v>
      </c>
      <c r="M25" s="229" t="s">
        <v>205</v>
      </c>
      <c r="N25" s="229" t="s">
        <v>161</v>
      </c>
      <c r="O25" s="229" t="s">
        <v>189</v>
      </c>
      <c r="P25" s="234" t="s">
        <v>197</v>
      </c>
      <c r="Q25" s="229" t="s">
        <v>191</v>
      </c>
      <c r="R25" s="229" t="s">
        <v>214</v>
      </c>
      <c r="S25" s="229" t="s">
        <v>156</v>
      </c>
      <c r="T25" s="229" t="s">
        <v>218</v>
      </c>
      <c r="U25" s="234" t="s">
        <v>188</v>
      </c>
      <c r="V25" s="229" t="s">
        <v>121</v>
      </c>
      <c r="W25" s="229" t="s">
        <v>195</v>
      </c>
      <c r="X25" s="229" t="s">
        <v>198</v>
      </c>
      <c r="Y25" s="234" t="s">
        <v>6369</v>
      </c>
      <c r="Z25" s="229" t="s">
        <v>200</v>
      </c>
      <c r="AA25" s="229" t="s">
        <v>193</v>
      </c>
      <c r="AB25" s="234" t="s">
        <v>232</v>
      </c>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29" t="s">
        <v>216</v>
      </c>
      <c r="BR25" s="229" t="s">
        <v>196</v>
      </c>
      <c r="BS25" s="229" t="s">
        <v>217</v>
      </c>
      <c r="BT25" s="229" t="s">
        <v>35</v>
      </c>
      <c r="BU25" s="229" t="s">
        <v>231</v>
      </c>
      <c r="BV25" s="234" t="s">
        <v>220</v>
      </c>
      <c r="BW25" s="229" t="s">
        <v>35</v>
      </c>
      <c r="BX25" s="236"/>
    </row>
    <row r="26" spans="1:76" s="2" customFormat="1" ht="45" customHeight="1">
      <c r="A26" s="228" t="s">
        <v>183</v>
      </c>
      <c r="B26" s="229" t="s">
        <v>7408</v>
      </c>
      <c r="C26" s="230" t="s">
        <v>210</v>
      </c>
      <c r="D26" s="231" t="s">
        <v>235</v>
      </c>
      <c r="E26" s="231" t="s">
        <v>212</v>
      </c>
      <c r="F26" s="231" t="s">
        <v>236</v>
      </c>
      <c r="G26" s="231"/>
      <c r="H26" s="231"/>
      <c r="I26" s="232"/>
      <c r="J26" s="232"/>
      <c r="K26" s="233">
        <v>7007.63</v>
      </c>
      <c r="L26" s="229" t="s">
        <v>215</v>
      </c>
      <c r="M26" s="229" t="s">
        <v>205</v>
      </c>
      <c r="N26" s="229" t="s">
        <v>204</v>
      </c>
      <c r="O26" s="229" t="s">
        <v>189</v>
      </c>
      <c r="P26" s="234" t="s">
        <v>208</v>
      </c>
      <c r="Q26" s="229" t="s">
        <v>224</v>
      </c>
      <c r="R26" s="229" t="s">
        <v>214</v>
      </c>
      <c r="S26" s="229" t="s">
        <v>223</v>
      </c>
      <c r="T26" s="229" t="s">
        <v>225</v>
      </c>
      <c r="U26" s="234" t="s">
        <v>188</v>
      </c>
      <c r="V26" s="229" t="s">
        <v>121</v>
      </c>
      <c r="W26" s="229" t="s">
        <v>195</v>
      </c>
      <c r="X26" s="229" t="s">
        <v>198</v>
      </c>
      <c r="Y26" s="234" t="s">
        <v>6369</v>
      </c>
      <c r="Z26" s="229" t="s">
        <v>200</v>
      </c>
      <c r="AA26" s="229" t="s">
        <v>193</v>
      </c>
      <c r="AB26" s="234" t="s">
        <v>232</v>
      </c>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29" t="s">
        <v>216</v>
      </c>
      <c r="BR26" s="229" t="s">
        <v>196</v>
      </c>
      <c r="BS26" s="229" t="s">
        <v>217</v>
      </c>
      <c r="BT26" s="229" t="s">
        <v>35</v>
      </c>
      <c r="BU26" s="229" t="s">
        <v>231</v>
      </c>
      <c r="BV26" s="234" t="s">
        <v>220</v>
      </c>
      <c r="BW26" s="229" t="s">
        <v>35</v>
      </c>
      <c r="BX26" s="236"/>
    </row>
    <row r="27" spans="1:76" s="2" customFormat="1" ht="45" customHeight="1">
      <c r="A27" s="228" t="s">
        <v>183</v>
      </c>
      <c r="B27" s="229" t="s">
        <v>7407</v>
      </c>
      <c r="C27" s="230" t="s">
        <v>210</v>
      </c>
      <c r="D27" s="231" t="s">
        <v>237</v>
      </c>
      <c r="E27" s="231" t="s">
        <v>212</v>
      </c>
      <c r="F27" s="231" t="s">
        <v>238</v>
      </c>
      <c r="G27" s="231"/>
      <c r="H27" s="231"/>
      <c r="I27" s="232"/>
      <c r="J27" s="232"/>
      <c r="K27" s="233">
        <v>8227.6299999999992</v>
      </c>
      <c r="L27" s="229" t="s">
        <v>215</v>
      </c>
      <c r="M27" s="229" t="s">
        <v>205</v>
      </c>
      <c r="N27" s="229" t="s">
        <v>229</v>
      </c>
      <c r="O27" s="229" t="s">
        <v>189</v>
      </c>
      <c r="P27" s="234" t="s">
        <v>230</v>
      </c>
      <c r="Q27" s="229" t="s">
        <v>224</v>
      </c>
      <c r="R27" s="229" t="s">
        <v>214</v>
      </c>
      <c r="S27" s="229" t="s">
        <v>223</v>
      </c>
      <c r="T27" s="229" t="s">
        <v>225</v>
      </c>
      <c r="U27" s="234" t="s">
        <v>188</v>
      </c>
      <c r="V27" s="229" t="s">
        <v>121</v>
      </c>
      <c r="W27" s="229" t="s">
        <v>195</v>
      </c>
      <c r="X27" s="229" t="s">
        <v>198</v>
      </c>
      <c r="Y27" s="234" t="s">
        <v>6369</v>
      </c>
      <c r="Z27" s="229" t="s">
        <v>200</v>
      </c>
      <c r="AA27" s="229" t="s">
        <v>193</v>
      </c>
      <c r="AB27" s="234" t="s">
        <v>232</v>
      </c>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29" t="s">
        <v>216</v>
      </c>
      <c r="BR27" s="229" t="s">
        <v>196</v>
      </c>
      <c r="BS27" s="229" t="s">
        <v>217</v>
      </c>
      <c r="BT27" s="229" t="s">
        <v>35</v>
      </c>
      <c r="BU27" s="229" t="s">
        <v>231</v>
      </c>
      <c r="BV27" s="234" t="s">
        <v>220</v>
      </c>
      <c r="BW27" s="229" t="s">
        <v>35</v>
      </c>
      <c r="BX27" s="236"/>
    </row>
    <row r="28" spans="1:76" s="2" customFormat="1" ht="45" customHeight="1">
      <c r="A28" s="228" t="s">
        <v>183</v>
      </c>
      <c r="B28" s="229" t="s">
        <v>7404</v>
      </c>
      <c r="C28" s="230" t="s">
        <v>210</v>
      </c>
      <c r="D28" s="231" t="s">
        <v>239</v>
      </c>
      <c r="E28" s="231" t="s">
        <v>212</v>
      </c>
      <c r="F28" s="231" t="s">
        <v>240</v>
      </c>
      <c r="G28" s="231"/>
      <c r="H28" s="231"/>
      <c r="I28" s="232"/>
      <c r="J28" s="232"/>
      <c r="K28" s="233">
        <v>6379.63</v>
      </c>
      <c r="L28" s="229" t="s">
        <v>215</v>
      </c>
      <c r="M28" s="229" t="s">
        <v>241</v>
      </c>
      <c r="N28" s="229" t="s">
        <v>161</v>
      </c>
      <c r="O28" s="229" t="s">
        <v>189</v>
      </c>
      <c r="P28" s="234" t="s">
        <v>197</v>
      </c>
      <c r="Q28" s="229" t="s">
        <v>191</v>
      </c>
      <c r="R28" s="229" t="s">
        <v>214</v>
      </c>
      <c r="S28" s="229" t="s">
        <v>156</v>
      </c>
      <c r="T28" s="229" t="s">
        <v>218</v>
      </c>
      <c r="U28" s="234" t="s">
        <v>188</v>
      </c>
      <c r="V28" s="229" t="s">
        <v>121</v>
      </c>
      <c r="W28" s="229" t="s">
        <v>195</v>
      </c>
      <c r="X28" s="229" t="s">
        <v>198</v>
      </c>
      <c r="Y28" s="234" t="s">
        <v>6369</v>
      </c>
      <c r="Z28" s="229" t="s">
        <v>200</v>
      </c>
      <c r="AA28" s="229" t="s">
        <v>193</v>
      </c>
      <c r="AB28" s="234" t="s">
        <v>232</v>
      </c>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29" t="s">
        <v>216</v>
      </c>
      <c r="BR28" s="229" t="s">
        <v>196</v>
      </c>
      <c r="BS28" s="229" t="s">
        <v>217</v>
      </c>
      <c r="BT28" s="229" t="s">
        <v>35</v>
      </c>
      <c r="BU28" s="229" t="s">
        <v>231</v>
      </c>
      <c r="BV28" s="234" t="s">
        <v>220</v>
      </c>
      <c r="BW28" s="229" t="s">
        <v>35</v>
      </c>
      <c r="BX28" s="236"/>
    </row>
    <row r="29" spans="1:76" s="2" customFormat="1" ht="45" customHeight="1">
      <c r="A29" s="228" t="s">
        <v>183</v>
      </c>
      <c r="B29" s="229" t="s">
        <v>7406</v>
      </c>
      <c r="C29" s="230" t="s">
        <v>210</v>
      </c>
      <c r="D29" s="231" t="s">
        <v>242</v>
      </c>
      <c r="E29" s="231" t="s">
        <v>212</v>
      </c>
      <c r="F29" s="231" t="s">
        <v>243</v>
      </c>
      <c r="G29" s="231"/>
      <c r="H29" s="231"/>
      <c r="I29" s="232"/>
      <c r="J29" s="232"/>
      <c r="K29" s="233">
        <v>7407.63</v>
      </c>
      <c r="L29" s="229" t="s">
        <v>215</v>
      </c>
      <c r="M29" s="229" t="s">
        <v>241</v>
      </c>
      <c r="N29" s="229" t="s">
        <v>204</v>
      </c>
      <c r="O29" s="229" t="s">
        <v>189</v>
      </c>
      <c r="P29" s="234" t="s">
        <v>208</v>
      </c>
      <c r="Q29" s="229" t="s">
        <v>224</v>
      </c>
      <c r="R29" s="229" t="s">
        <v>214</v>
      </c>
      <c r="S29" s="229" t="s">
        <v>223</v>
      </c>
      <c r="T29" s="229" t="s">
        <v>225</v>
      </c>
      <c r="U29" s="234" t="s">
        <v>188</v>
      </c>
      <c r="V29" s="229" t="s">
        <v>121</v>
      </c>
      <c r="W29" s="229" t="s">
        <v>195</v>
      </c>
      <c r="X29" s="229" t="s">
        <v>198</v>
      </c>
      <c r="Y29" s="234" t="s">
        <v>6369</v>
      </c>
      <c r="Z29" s="229" t="s">
        <v>200</v>
      </c>
      <c r="AA29" s="229" t="s">
        <v>193</v>
      </c>
      <c r="AB29" s="234" t="s">
        <v>232</v>
      </c>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29" t="s">
        <v>216</v>
      </c>
      <c r="BR29" s="229" t="s">
        <v>196</v>
      </c>
      <c r="BS29" s="229" t="s">
        <v>217</v>
      </c>
      <c r="BT29" s="229" t="s">
        <v>35</v>
      </c>
      <c r="BU29" s="229" t="s">
        <v>231</v>
      </c>
      <c r="BV29" s="234" t="s">
        <v>220</v>
      </c>
      <c r="BW29" s="229" t="s">
        <v>35</v>
      </c>
      <c r="BX29" s="236"/>
    </row>
    <row r="30" spans="1:76" s="2" customFormat="1" ht="45" customHeight="1">
      <c r="A30" s="228" t="s">
        <v>183</v>
      </c>
      <c r="B30" s="229" t="s">
        <v>7405</v>
      </c>
      <c r="C30" s="230" t="s">
        <v>210</v>
      </c>
      <c r="D30" s="231" t="s">
        <v>244</v>
      </c>
      <c r="E30" s="231" t="s">
        <v>212</v>
      </c>
      <c r="F30" s="231" t="s">
        <v>245</v>
      </c>
      <c r="G30" s="231"/>
      <c r="H30" s="231"/>
      <c r="I30" s="232"/>
      <c r="J30" s="232"/>
      <c r="K30" s="233">
        <v>8627.6299999999992</v>
      </c>
      <c r="L30" s="229" t="s">
        <v>215</v>
      </c>
      <c r="M30" s="229" t="s">
        <v>241</v>
      </c>
      <c r="N30" s="229" t="s">
        <v>229</v>
      </c>
      <c r="O30" s="229" t="s">
        <v>189</v>
      </c>
      <c r="P30" s="234" t="s">
        <v>230</v>
      </c>
      <c r="Q30" s="229" t="s">
        <v>224</v>
      </c>
      <c r="R30" s="229" t="s">
        <v>214</v>
      </c>
      <c r="S30" s="229" t="s">
        <v>223</v>
      </c>
      <c r="T30" s="229" t="s">
        <v>225</v>
      </c>
      <c r="U30" s="234" t="s">
        <v>188</v>
      </c>
      <c r="V30" s="229" t="s">
        <v>121</v>
      </c>
      <c r="W30" s="229" t="s">
        <v>195</v>
      </c>
      <c r="X30" s="229" t="s">
        <v>198</v>
      </c>
      <c r="Y30" s="234" t="s">
        <v>6369</v>
      </c>
      <c r="Z30" s="229" t="s">
        <v>200</v>
      </c>
      <c r="AA30" s="229" t="s">
        <v>193</v>
      </c>
      <c r="AB30" s="234" t="s">
        <v>232</v>
      </c>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29" t="s">
        <v>216</v>
      </c>
      <c r="BR30" s="229" t="s">
        <v>196</v>
      </c>
      <c r="BS30" s="229" t="s">
        <v>217</v>
      </c>
      <c r="BT30" s="229" t="s">
        <v>35</v>
      </c>
      <c r="BU30" s="229" t="s">
        <v>231</v>
      </c>
      <c r="BV30" s="234" t="s">
        <v>220</v>
      </c>
      <c r="BW30" s="229" t="s">
        <v>35</v>
      </c>
      <c r="BX30" s="236"/>
    </row>
    <row r="31" spans="1:76" s="2" customFormat="1" ht="45" customHeight="1">
      <c r="A31" s="228" t="s">
        <v>30</v>
      </c>
      <c r="B31" s="229" t="s">
        <v>7394</v>
      </c>
      <c r="C31" s="230" t="s">
        <v>246</v>
      </c>
      <c r="D31" s="231" t="s">
        <v>247</v>
      </c>
      <c r="E31" s="231" t="s">
        <v>248</v>
      </c>
      <c r="F31" s="231" t="s">
        <v>249</v>
      </c>
      <c r="G31" s="231"/>
      <c r="H31" s="231" t="s">
        <v>15025</v>
      </c>
      <c r="I31" s="232" t="s">
        <v>8298</v>
      </c>
      <c r="J31" s="232" t="s">
        <v>8293</v>
      </c>
      <c r="K31" s="233">
        <v>2134.2800000000002</v>
      </c>
      <c r="L31" s="229" t="s">
        <v>254</v>
      </c>
      <c r="M31" s="229" t="s">
        <v>252</v>
      </c>
      <c r="N31" s="229" t="s">
        <v>250</v>
      </c>
      <c r="O31" s="229" t="s">
        <v>251</v>
      </c>
      <c r="P31" s="234" t="s">
        <v>197</v>
      </c>
      <c r="Q31" s="229" t="s">
        <v>253</v>
      </c>
      <c r="R31" s="229" t="s">
        <v>35</v>
      </c>
      <c r="S31" s="229" t="s">
        <v>156</v>
      </c>
      <c r="T31" s="229" t="s">
        <v>257</v>
      </c>
      <c r="U31" s="234" t="s">
        <v>35</v>
      </c>
      <c r="V31" s="229" t="s">
        <v>48</v>
      </c>
      <c r="W31" s="229" t="s">
        <v>256</v>
      </c>
      <c r="X31" s="229" t="s">
        <v>35</v>
      </c>
      <c r="Y31" s="234" t="s">
        <v>6371</v>
      </c>
      <c r="Z31" s="229" t="s">
        <v>179</v>
      </c>
      <c r="AA31" s="229" t="s">
        <v>255</v>
      </c>
      <c r="AB31" s="234" t="s">
        <v>6372</v>
      </c>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29" t="s">
        <v>35</v>
      </c>
      <c r="BR31" s="229" t="s">
        <v>46</v>
      </c>
      <c r="BS31" s="229" t="s">
        <v>35</v>
      </c>
      <c r="BT31" s="229" t="s">
        <v>35</v>
      </c>
      <c r="BU31" s="229" t="s">
        <v>258</v>
      </c>
      <c r="BV31" s="234" t="s">
        <v>6355</v>
      </c>
      <c r="BW31" s="229" t="s">
        <v>35</v>
      </c>
      <c r="BX31" s="236"/>
    </row>
    <row r="32" spans="1:76" s="2" customFormat="1" ht="45" customHeight="1">
      <c r="A32" s="228" t="s">
        <v>30</v>
      </c>
      <c r="B32" s="229" t="s">
        <v>7395</v>
      </c>
      <c r="C32" s="230" t="s">
        <v>259</v>
      </c>
      <c r="D32" s="231" t="s">
        <v>260</v>
      </c>
      <c r="E32" s="231" t="s">
        <v>261</v>
      </c>
      <c r="F32" s="231" t="s">
        <v>262</v>
      </c>
      <c r="G32" s="231"/>
      <c r="H32" s="1229" t="s">
        <v>15017</v>
      </c>
      <c r="I32" s="248" t="s">
        <v>8372</v>
      </c>
      <c r="J32" s="248" t="s">
        <v>8365</v>
      </c>
      <c r="K32" s="233">
        <v>1835</v>
      </c>
      <c r="L32" s="229" t="s">
        <v>267</v>
      </c>
      <c r="M32" s="229" t="s">
        <v>266</v>
      </c>
      <c r="N32" s="229" t="s">
        <v>264</v>
      </c>
      <c r="O32" s="229" t="s">
        <v>59</v>
      </c>
      <c r="P32" s="234" t="s">
        <v>270</v>
      </c>
      <c r="Q32" s="229" t="s">
        <v>224</v>
      </c>
      <c r="R32" s="229" t="s">
        <v>263</v>
      </c>
      <c r="S32" s="229" t="s">
        <v>265</v>
      </c>
      <c r="T32" s="229" t="s">
        <v>271</v>
      </c>
      <c r="U32" s="234" t="s">
        <v>35</v>
      </c>
      <c r="V32" s="229" t="s">
        <v>48</v>
      </c>
      <c r="W32" s="229" t="s">
        <v>269</v>
      </c>
      <c r="X32" s="229" t="s">
        <v>35</v>
      </c>
      <c r="Y32" s="234" t="s">
        <v>6371</v>
      </c>
      <c r="Z32" s="229" t="s">
        <v>179</v>
      </c>
      <c r="AA32" s="229" t="s">
        <v>268</v>
      </c>
      <c r="AB32" s="234" t="s">
        <v>6373</v>
      </c>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5"/>
      <c r="BQ32" s="229" t="s">
        <v>35</v>
      </c>
      <c r="BR32" s="229" t="s">
        <v>46</v>
      </c>
      <c r="BS32" s="229" t="s">
        <v>35</v>
      </c>
      <c r="BT32" s="229" t="s">
        <v>35</v>
      </c>
      <c r="BU32" s="229" t="s">
        <v>272</v>
      </c>
      <c r="BV32" s="234" t="s">
        <v>6356</v>
      </c>
      <c r="BW32" s="229" t="s">
        <v>35</v>
      </c>
      <c r="BX32" s="236"/>
    </row>
    <row r="33" spans="1:76" s="2" customFormat="1" ht="45" customHeight="1">
      <c r="A33" s="237" t="s">
        <v>30</v>
      </c>
      <c r="B33" s="238" t="s">
        <v>7396</v>
      </c>
      <c r="C33" s="239" t="s">
        <v>6812</v>
      </c>
      <c r="D33" s="240" t="s">
        <v>6872</v>
      </c>
      <c r="E33" s="240" t="s">
        <v>6873</v>
      </c>
      <c r="F33" s="240" t="s">
        <v>6971</v>
      </c>
      <c r="G33" s="221" t="s">
        <v>15064</v>
      </c>
      <c r="H33" s="240"/>
      <c r="I33" s="240"/>
      <c r="J33" s="240"/>
      <c r="K33" s="241">
        <v>1626.94</v>
      </c>
      <c r="L33" s="238" t="s">
        <v>6874</v>
      </c>
      <c r="M33" s="238" t="s">
        <v>252</v>
      </c>
      <c r="N33" s="238" t="s">
        <v>264</v>
      </c>
      <c r="O33" s="238" t="s">
        <v>6875</v>
      </c>
      <c r="P33" s="242" t="s">
        <v>290</v>
      </c>
      <c r="Q33" s="238" t="s">
        <v>315</v>
      </c>
      <c r="R33" s="238" t="s">
        <v>263</v>
      </c>
      <c r="S33" s="238" t="s">
        <v>313</v>
      </c>
      <c r="T33" s="238" t="s">
        <v>218</v>
      </c>
      <c r="U33" s="242" t="s">
        <v>35</v>
      </c>
      <c r="V33" s="238" t="s">
        <v>48</v>
      </c>
      <c r="W33" s="238" t="s">
        <v>318</v>
      </c>
      <c r="X33" s="238" t="s">
        <v>35</v>
      </c>
      <c r="Y33" s="243" t="s">
        <v>6876</v>
      </c>
      <c r="Z33" s="238" t="s">
        <v>6877</v>
      </c>
      <c r="AA33" s="238" t="s">
        <v>6809</v>
      </c>
      <c r="AB33" s="245" t="s">
        <v>6878</v>
      </c>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8" t="s">
        <v>35</v>
      </c>
      <c r="BR33" s="238" t="s">
        <v>46</v>
      </c>
      <c r="BS33" s="238" t="s">
        <v>35</v>
      </c>
      <c r="BT33" s="238" t="s">
        <v>35</v>
      </c>
      <c r="BU33" s="238" t="s">
        <v>272</v>
      </c>
      <c r="BV33" s="245" t="s">
        <v>6129</v>
      </c>
      <c r="BW33" s="238" t="s">
        <v>35</v>
      </c>
      <c r="BX33" s="244"/>
    </row>
    <row r="34" spans="1:76" s="2" customFormat="1" ht="45" customHeight="1">
      <c r="A34" s="237" t="s">
        <v>30</v>
      </c>
      <c r="B34" s="238" t="s">
        <v>6930</v>
      </c>
      <c r="C34" s="239" t="s">
        <v>155</v>
      </c>
      <c r="D34" s="240" t="s">
        <v>6931</v>
      </c>
      <c r="E34" s="240" t="s">
        <v>6932</v>
      </c>
      <c r="F34" s="240" t="s">
        <v>6977</v>
      </c>
      <c r="G34" s="221" t="s">
        <v>15065</v>
      </c>
      <c r="H34" s="240" t="s">
        <v>15014</v>
      </c>
      <c r="I34" s="240" t="s">
        <v>8299</v>
      </c>
      <c r="J34" s="240" t="s">
        <v>8293</v>
      </c>
      <c r="K34" s="241">
        <v>2128.91</v>
      </c>
      <c r="L34" s="238" t="s">
        <v>6933</v>
      </c>
      <c r="M34" s="238" t="s">
        <v>252</v>
      </c>
      <c r="N34" s="238" t="s">
        <v>250</v>
      </c>
      <c r="O34" s="238" t="s">
        <v>251</v>
      </c>
      <c r="P34" s="242" t="s">
        <v>290</v>
      </c>
      <c r="Q34" s="238" t="s">
        <v>253</v>
      </c>
      <c r="R34" s="238" t="s">
        <v>35</v>
      </c>
      <c r="S34" s="238" t="s">
        <v>156</v>
      </c>
      <c r="T34" s="238" t="s">
        <v>6934</v>
      </c>
      <c r="U34" s="242" t="s">
        <v>35</v>
      </c>
      <c r="V34" s="238" t="s">
        <v>48</v>
      </c>
      <c r="W34" s="238" t="s">
        <v>269</v>
      </c>
      <c r="X34" s="238" t="s">
        <v>6935</v>
      </c>
      <c r="Y34" s="243" t="s">
        <v>6371</v>
      </c>
      <c r="Z34" s="238" t="s">
        <v>179</v>
      </c>
      <c r="AA34" s="238" t="s">
        <v>6809</v>
      </c>
      <c r="AB34" s="245" t="s">
        <v>6936</v>
      </c>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8" t="s">
        <v>35</v>
      </c>
      <c r="BR34" s="238" t="s">
        <v>46</v>
      </c>
      <c r="BS34" s="238" t="s">
        <v>35</v>
      </c>
      <c r="BT34" s="238" t="s">
        <v>35</v>
      </c>
      <c r="BU34" s="238" t="s">
        <v>160</v>
      </c>
      <c r="BV34" s="245" t="s">
        <v>6937</v>
      </c>
      <c r="BW34" s="238" t="s">
        <v>6929</v>
      </c>
      <c r="BX34" s="244"/>
    </row>
    <row r="35" spans="1:76" s="2" customFormat="1" ht="45" customHeight="1">
      <c r="A35" s="228" t="s">
        <v>183</v>
      </c>
      <c r="B35" s="229" t="s">
        <v>7376</v>
      </c>
      <c r="C35" s="230" t="s">
        <v>273</v>
      </c>
      <c r="D35" s="231" t="s">
        <v>274</v>
      </c>
      <c r="E35" s="231" t="s">
        <v>275</v>
      </c>
      <c r="F35" s="231" t="s">
        <v>276</v>
      </c>
      <c r="G35" s="231"/>
      <c r="H35" s="231"/>
      <c r="I35" s="232"/>
      <c r="J35" s="232"/>
      <c r="K35" s="233">
        <v>7195</v>
      </c>
      <c r="L35" s="229" t="s">
        <v>277</v>
      </c>
      <c r="M35" s="229" t="s">
        <v>205</v>
      </c>
      <c r="N35" s="229" t="s">
        <v>204</v>
      </c>
      <c r="O35" s="229" t="s">
        <v>189</v>
      </c>
      <c r="P35" s="234" t="s">
        <v>279</v>
      </c>
      <c r="Q35" s="229" t="s">
        <v>191</v>
      </c>
      <c r="R35" s="229" t="s">
        <v>35</v>
      </c>
      <c r="S35" s="229" t="s">
        <v>156</v>
      </c>
      <c r="T35" s="229" t="s">
        <v>201</v>
      </c>
      <c r="U35" s="234" t="s">
        <v>188</v>
      </c>
      <c r="V35" s="229" t="s">
        <v>121</v>
      </c>
      <c r="W35" s="229" t="s">
        <v>195</v>
      </c>
      <c r="X35" s="229" t="s">
        <v>35</v>
      </c>
      <c r="Y35" s="234" t="s">
        <v>6374</v>
      </c>
      <c r="Z35" s="229" t="s">
        <v>200</v>
      </c>
      <c r="AA35" s="229" t="s">
        <v>193</v>
      </c>
      <c r="AB35" s="234"/>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29" t="s">
        <v>278</v>
      </c>
      <c r="BR35" s="229" t="s">
        <v>196</v>
      </c>
      <c r="BS35" s="229" t="s">
        <v>35</v>
      </c>
      <c r="BT35" s="229" t="s">
        <v>280</v>
      </c>
      <c r="BU35" s="229"/>
      <c r="BV35" s="234"/>
      <c r="BW35" s="229" t="s">
        <v>209</v>
      </c>
      <c r="BX35" s="236"/>
    </row>
    <row r="36" spans="1:76" s="2" customFormat="1" ht="45" customHeight="1">
      <c r="A36" s="228" t="s">
        <v>183</v>
      </c>
      <c r="B36" s="229" t="s">
        <v>7399</v>
      </c>
      <c r="C36" s="230" t="s">
        <v>281</v>
      </c>
      <c r="D36" s="231" t="s">
        <v>282</v>
      </c>
      <c r="E36" s="231" t="s">
        <v>283</v>
      </c>
      <c r="F36" s="231" t="s">
        <v>284</v>
      </c>
      <c r="G36" s="231"/>
      <c r="H36" s="231"/>
      <c r="I36" s="232"/>
      <c r="J36" s="232"/>
      <c r="K36" s="233">
        <v>8227.6299999999992</v>
      </c>
      <c r="L36" s="229" t="s">
        <v>215</v>
      </c>
      <c r="M36" s="229" t="s">
        <v>205</v>
      </c>
      <c r="N36" s="229" t="s">
        <v>229</v>
      </c>
      <c r="O36" s="229" t="s">
        <v>189</v>
      </c>
      <c r="P36" s="234" t="s">
        <v>286</v>
      </c>
      <c r="Q36" s="229" t="s">
        <v>224</v>
      </c>
      <c r="R36" s="229" t="s">
        <v>214</v>
      </c>
      <c r="S36" s="229" t="s">
        <v>285</v>
      </c>
      <c r="T36" s="229" t="s">
        <v>225</v>
      </c>
      <c r="U36" s="234" t="s">
        <v>188</v>
      </c>
      <c r="V36" s="229" t="s">
        <v>121</v>
      </c>
      <c r="W36" s="229" t="s">
        <v>195</v>
      </c>
      <c r="X36" s="229" t="s">
        <v>198</v>
      </c>
      <c r="Y36" s="234" t="s">
        <v>6369</v>
      </c>
      <c r="Z36" s="229" t="s">
        <v>200</v>
      </c>
      <c r="AA36" s="229" t="s">
        <v>193</v>
      </c>
      <c r="AB36" s="234"/>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29" t="s">
        <v>278</v>
      </c>
      <c r="BR36" s="229" t="s">
        <v>196</v>
      </c>
      <c r="BS36" s="229" t="s">
        <v>35</v>
      </c>
      <c r="BT36" s="229" t="s">
        <v>35</v>
      </c>
      <c r="BU36" s="229"/>
      <c r="BV36" s="234"/>
      <c r="BW36" s="229" t="s">
        <v>217</v>
      </c>
      <c r="BX36" s="236"/>
    </row>
    <row r="37" spans="1:76" s="2" customFormat="1" ht="45" customHeight="1">
      <c r="A37" s="228" t="s">
        <v>183</v>
      </c>
      <c r="B37" s="229" t="s">
        <v>7374</v>
      </c>
      <c r="C37" s="230" t="s">
        <v>273</v>
      </c>
      <c r="D37" s="231" t="s">
        <v>287</v>
      </c>
      <c r="E37" s="231" t="s">
        <v>275</v>
      </c>
      <c r="F37" s="231" t="s">
        <v>288</v>
      </c>
      <c r="G37" s="231"/>
      <c r="H37" s="231"/>
      <c r="I37" s="232"/>
      <c r="J37" s="232"/>
      <c r="K37" s="233">
        <v>5642</v>
      </c>
      <c r="L37" s="229" t="s">
        <v>289</v>
      </c>
      <c r="M37" s="229" t="s">
        <v>190</v>
      </c>
      <c r="N37" s="229" t="s">
        <v>161</v>
      </c>
      <c r="O37" s="229" t="s">
        <v>189</v>
      </c>
      <c r="P37" s="234" t="s">
        <v>290</v>
      </c>
      <c r="Q37" s="229" t="s">
        <v>191</v>
      </c>
      <c r="R37" s="229" t="s">
        <v>35</v>
      </c>
      <c r="S37" s="229" t="s">
        <v>156</v>
      </c>
      <c r="T37" s="229" t="s">
        <v>201</v>
      </c>
      <c r="U37" s="234" t="s">
        <v>188</v>
      </c>
      <c r="V37" s="229" t="s">
        <v>121</v>
      </c>
      <c r="W37" s="229" t="s">
        <v>195</v>
      </c>
      <c r="X37" s="229" t="s">
        <v>198</v>
      </c>
      <c r="Y37" s="234" t="s">
        <v>6375</v>
      </c>
      <c r="Z37" s="229" t="s">
        <v>200</v>
      </c>
      <c r="AA37" s="229" t="s">
        <v>193</v>
      </c>
      <c r="AB37" s="234"/>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29" t="s">
        <v>278</v>
      </c>
      <c r="BR37" s="229" t="s">
        <v>196</v>
      </c>
      <c r="BS37" s="229" t="s">
        <v>209</v>
      </c>
      <c r="BT37" s="229" t="s">
        <v>35</v>
      </c>
      <c r="BU37" s="229"/>
      <c r="BV37" s="234"/>
      <c r="BW37" s="229" t="s">
        <v>35</v>
      </c>
      <c r="BX37" s="236"/>
    </row>
    <row r="38" spans="1:76" s="2" customFormat="1" ht="45" customHeight="1">
      <c r="A38" s="228" t="s">
        <v>183</v>
      </c>
      <c r="B38" s="229" t="s">
        <v>7392</v>
      </c>
      <c r="C38" s="230" t="s">
        <v>281</v>
      </c>
      <c r="D38" s="231" t="s">
        <v>291</v>
      </c>
      <c r="E38" s="231" t="s">
        <v>283</v>
      </c>
      <c r="F38" s="231" t="s">
        <v>292</v>
      </c>
      <c r="G38" s="231"/>
      <c r="H38" s="231"/>
      <c r="I38" s="232"/>
      <c r="J38" s="232"/>
      <c r="K38" s="233">
        <v>6777.63</v>
      </c>
      <c r="L38" s="229" t="s">
        <v>215</v>
      </c>
      <c r="M38" s="229" t="s">
        <v>190</v>
      </c>
      <c r="N38" s="229" t="s">
        <v>204</v>
      </c>
      <c r="O38" s="229" t="s">
        <v>189</v>
      </c>
      <c r="P38" s="234" t="s">
        <v>270</v>
      </c>
      <c r="Q38" s="229" t="s">
        <v>224</v>
      </c>
      <c r="R38" s="229" t="s">
        <v>214</v>
      </c>
      <c r="S38" s="229" t="s">
        <v>285</v>
      </c>
      <c r="T38" s="229" t="s">
        <v>225</v>
      </c>
      <c r="U38" s="234" t="s">
        <v>188</v>
      </c>
      <c r="V38" s="229" t="s">
        <v>121</v>
      </c>
      <c r="W38" s="229" t="s">
        <v>195</v>
      </c>
      <c r="X38" s="229" t="s">
        <v>198</v>
      </c>
      <c r="Y38" s="234" t="s">
        <v>6369</v>
      </c>
      <c r="Z38" s="229" t="s">
        <v>35</v>
      </c>
      <c r="AA38" s="229" t="s">
        <v>193</v>
      </c>
      <c r="AB38" s="234"/>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29" t="s">
        <v>278</v>
      </c>
      <c r="BR38" s="229" t="s">
        <v>196</v>
      </c>
      <c r="BS38" s="229" t="s">
        <v>217</v>
      </c>
      <c r="BT38" s="229" t="s">
        <v>35</v>
      </c>
      <c r="BU38" s="229"/>
      <c r="BV38" s="234"/>
      <c r="BW38" s="229" t="s">
        <v>35</v>
      </c>
      <c r="BX38" s="236"/>
    </row>
    <row r="39" spans="1:76" s="2" customFormat="1" ht="45" customHeight="1">
      <c r="A39" s="228" t="s">
        <v>183</v>
      </c>
      <c r="B39" s="229" t="s">
        <v>7375</v>
      </c>
      <c r="C39" s="230" t="s">
        <v>273</v>
      </c>
      <c r="D39" s="231" t="s">
        <v>293</v>
      </c>
      <c r="E39" s="231" t="s">
        <v>275</v>
      </c>
      <c r="F39" s="231" t="s">
        <v>294</v>
      </c>
      <c r="G39" s="231"/>
      <c r="H39" s="231"/>
      <c r="I39" s="232"/>
      <c r="J39" s="232"/>
      <c r="K39" s="233">
        <v>7155</v>
      </c>
      <c r="L39" s="229" t="s">
        <v>289</v>
      </c>
      <c r="M39" s="229" t="s">
        <v>205</v>
      </c>
      <c r="N39" s="229" t="s">
        <v>204</v>
      </c>
      <c r="O39" s="229" t="s">
        <v>189</v>
      </c>
      <c r="P39" s="234" t="s">
        <v>295</v>
      </c>
      <c r="Q39" s="229" t="s">
        <v>191</v>
      </c>
      <c r="R39" s="229" t="s">
        <v>35</v>
      </c>
      <c r="S39" s="229" t="s">
        <v>156</v>
      </c>
      <c r="T39" s="229" t="s">
        <v>201</v>
      </c>
      <c r="U39" s="234" t="s">
        <v>188</v>
      </c>
      <c r="V39" s="229" t="s">
        <v>121</v>
      </c>
      <c r="W39" s="229" t="s">
        <v>195</v>
      </c>
      <c r="X39" s="229" t="s">
        <v>18</v>
      </c>
      <c r="Y39" s="234" t="s">
        <v>6369</v>
      </c>
      <c r="Z39" s="229" t="s">
        <v>200</v>
      </c>
      <c r="AA39" s="229" t="s">
        <v>193</v>
      </c>
      <c r="AB39" s="234"/>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29" t="s">
        <v>278</v>
      </c>
      <c r="BR39" s="229" t="s">
        <v>196</v>
      </c>
      <c r="BS39" s="229" t="s">
        <v>209</v>
      </c>
      <c r="BT39" s="229" t="s">
        <v>35</v>
      </c>
      <c r="BU39" s="229"/>
      <c r="BV39" s="234"/>
      <c r="BW39" s="229" t="s">
        <v>35</v>
      </c>
      <c r="BX39" s="236"/>
    </row>
    <row r="40" spans="1:76" s="2" customFormat="1" ht="45" customHeight="1">
      <c r="A40" s="228" t="s">
        <v>183</v>
      </c>
      <c r="B40" s="229" t="s">
        <v>7397</v>
      </c>
      <c r="C40" s="230" t="s">
        <v>281</v>
      </c>
      <c r="D40" s="231" t="s">
        <v>296</v>
      </c>
      <c r="E40" s="231" t="s">
        <v>283</v>
      </c>
      <c r="F40" s="231" t="s">
        <v>297</v>
      </c>
      <c r="G40" s="231"/>
      <c r="H40" s="231"/>
      <c r="I40" s="232"/>
      <c r="J40" s="232"/>
      <c r="K40" s="233">
        <v>5979.63</v>
      </c>
      <c r="L40" s="229" t="s">
        <v>215</v>
      </c>
      <c r="M40" s="229" t="s">
        <v>205</v>
      </c>
      <c r="N40" s="229" t="s">
        <v>161</v>
      </c>
      <c r="O40" s="229" t="s">
        <v>189</v>
      </c>
      <c r="P40" s="234" t="s">
        <v>290</v>
      </c>
      <c r="Q40" s="229" t="s">
        <v>191</v>
      </c>
      <c r="R40" s="229" t="s">
        <v>214</v>
      </c>
      <c r="S40" s="229" t="s">
        <v>156</v>
      </c>
      <c r="T40" s="229" t="s">
        <v>218</v>
      </c>
      <c r="U40" s="234" t="s">
        <v>188</v>
      </c>
      <c r="V40" s="229" t="s">
        <v>121</v>
      </c>
      <c r="W40" s="229" t="s">
        <v>195</v>
      </c>
      <c r="X40" s="229" t="s">
        <v>198</v>
      </c>
      <c r="Y40" s="234" t="s">
        <v>6369</v>
      </c>
      <c r="Z40" s="229" t="s">
        <v>200</v>
      </c>
      <c r="AA40" s="229" t="s">
        <v>193</v>
      </c>
      <c r="AB40" s="234"/>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29" t="s">
        <v>278</v>
      </c>
      <c r="BR40" s="229" t="s">
        <v>196</v>
      </c>
      <c r="BS40" s="229" t="s">
        <v>35</v>
      </c>
      <c r="BT40" s="229" t="s">
        <v>35</v>
      </c>
      <c r="BU40" s="229"/>
      <c r="BV40" s="234"/>
      <c r="BW40" s="229" t="s">
        <v>35</v>
      </c>
      <c r="BX40" s="236"/>
    </row>
    <row r="41" spans="1:76" s="2" customFormat="1" ht="45" customHeight="1">
      <c r="A41" s="228" t="s">
        <v>183</v>
      </c>
      <c r="B41" s="229" t="s">
        <v>7398</v>
      </c>
      <c r="C41" s="230" t="s">
        <v>281</v>
      </c>
      <c r="D41" s="231" t="s">
        <v>298</v>
      </c>
      <c r="E41" s="231" t="s">
        <v>283</v>
      </c>
      <c r="F41" s="231" t="s">
        <v>299</v>
      </c>
      <c r="G41" s="231"/>
      <c r="H41" s="231"/>
      <c r="I41" s="232"/>
      <c r="J41" s="232"/>
      <c r="K41" s="233">
        <v>7007.63</v>
      </c>
      <c r="L41" s="229" t="s">
        <v>215</v>
      </c>
      <c r="M41" s="229" t="s">
        <v>205</v>
      </c>
      <c r="N41" s="229" t="s">
        <v>204</v>
      </c>
      <c r="O41" s="229" t="s">
        <v>189</v>
      </c>
      <c r="P41" s="234" t="s">
        <v>270</v>
      </c>
      <c r="Q41" s="229" t="s">
        <v>224</v>
      </c>
      <c r="R41" s="229" t="s">
        <v>214</v>
      </c>
      <c r="S41" s="229" t="s">
        <v>285</v>
      </c>
      <c r="T41" s="229" t="s">
        <v>225</v>
      </c>
      <c r="U41" s="234" t="s">
        <v>188</v>
      </c>
      <c r="V41" s="229" t="s">
        <v>121</v>
      </c>
      <c r="W41" s="229" t="s">
        <v>195</v>
      </c>
      <c r="X41" s="229" t="s">
        <v>198</v>
      </c>
      <c r="Y41" s="234" t="s">
        <v>6369</v>
      </c>
      <c r="Z41" s="229" t="s">
        <v>200</v>
      </c>
      <c r="AA41" s="229" t="s">
        <v>193</v>
      </c>
      <c r="AB41" s="234"/>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29" t="s">
        <v>278</v>
      </c>
      <c r="BR41" s="229" t="s">
        <v>196</v>
      </c>
      <c r="BS41" s="229" t="s">
        <v>217</v>
      </c>
      <c r="BT41" s="229" t="s">
        <v>35</v>
      </c>
      <c r="BU41" s="229"/>
      <c r="BV41" s="234"/>
      <c r="BW41" s="229" t="s">
        <v>35</v>
      </c>
      <c r="BX41" s="236"/>
    </row>
    <row r="42" spans="1:76" s="2" customFormat="1" ht="45" customHeight="1">
      <c r="A42" s="228" t="s">
        <v>183</v>
      </c>
      <c r="B42" s="229" t="s">
        <v>7393</v>
      </c>
      <c r="C42" s="230" t="s">
        <v>281</v>
      </c>
      <c r="D42" s="231" t="s">
        <v>300</v>
      </c>
      <c r="E42" s="231" t="s">
        <v>283</v>
      </c>
      <c r="F42" s="231" t="s">
        <v>301</v>
      </c>
      <c r="G42" s="231"/>
      <c r="H42" s="231"/>
      <c r="I42" s="232"/>
      <c r="J42" s="232"/>
      <c r="K42" s="233">
        <v>7997.63</v>
      </c>
      <c r="L42" s="229" t="s">
        <v>215</v>
      </c>
      <c r="M42" s="229" t="s">
        <v>190</v>
      </c>
      <c r="N42" s="229" t="s">
        <v>229</v>
      </c>
      <c r="O42" s="229" t="s">
        <v>189</v>
      </c>
      <c r="P42" s="234" t="s">
        <v>286</v>
      </c>
      <c r="Q42" s="229" t="s">
        <v>224</v>
      </c>
      <c r="R42" s="229" t="s">
        <v>214</v>
      </c>
      <c r="S42" s="229" t="s">
        <v>285</v>
      </c>
      <c r="T42" s="229" t="s">
        <v>225</v>
      </c>
      <c r="U42" s="234" t="s">
        <v>188</v>
      </c>
      <c r="V42" s="229" t="s">
        <v>121</v>
      </c>
      <c r="W42" s="229" t="s">
        <v>195</v>
      </c>
      <c r="X42" s="229" t="s">
        <v>302</v>
      </c>
      <c r="Y42" s="234" t="s">
        <v>6369</v>
      </c>
      <c r="Z42" s="229" t="s">
        <v>200</v>
      </c>
      <c r="AA42" s="229" t="s">
        <v>193</v>
      </c>
      <c r="AB42" s="234"/>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29" t="s">
        <v>278</v>
      </c>
      <c r="BR42" s="229" t="s">
        <v>196</v>
      </c>
      <c r="BS42" s="229" t="s">
        <v>217</v>
      </c>
      <c r="BT42" s="229" t="s">
        <v>35</v>
      </c>
      <c r="BU42" s="229"/>
      <c r="BV42" s="234"/>
      <c r="BW42" s="229" t="s">
        <v>35</v>
      </c>
      <c r="BX42" s="236"/>
    </row>
    <row r="43" spans="1:76" s="2" customFormat="1" ht="45" customHeight="1">
      <c r="A43" s="228" t="s">
        <v>183</v>
      </c>
      <c r="B43" s="229" t="s">
        <v>7400</v>
      </c>
      <c r="C43" s="230" t="s">
        <v>281</v>
      </c>
      <c r="D43" s="231" t="s">
        <v>303</v>
      </c>
      <c r="E43" s="231" t="s">
        <v>283</v>
      </c>
      <c r="F43" s="231" t="s">
        <v>304</v>
      </c>
      <c r="G43" s="231"/>
      <c r="H43" s="231"/>
      <c r="I43" s="232"/>
      <c r="J43" s="232"/>
      <c r="K43" s="233">
        <v>6379.63</v>
      </c>
      <c r="L43" s="229" t="s">
        <v>215</v>
      </c>
      <c r="M43" s="229" t="s">
        <v>241</v>
      </c>
      <c r="N43" s="229" t="s">
        <v>161</v>
      </c>
      <c r="O43" s="229" t="s">
        <v>189</v>
      </c>
      <c r="P43" s="234" t="s">
        <v>290</v>
      </c>
      <c r="Q43" s="229" t="s">
        <v>191</v>
      </c>
      <c r="R43" s="229" t="s">
        <v>214</v>
      </c>
      <c r="S43" s="229" t="s">
        <v>285</v>
      </c>
      <c r="T43" s="229" t="s">
        <v>218</v>
      </c>
      <c r="U43" s="234" t="s">
        <v>188</v>
      </c>
      <c r="V43" s="229" t="s">
        <v>121</v>
      </c>
      <c r="W43" s="229" t="s">
        <v>195</v>
      </c>
      <c r="X43" s="229" t="s">
        <v>198</v>
      </c>
      <c r="Y43" s="234" t="s">
        <v>6369</v>
      </c>
      <c r="Z43" s="229" t="s">
        <v>200</v>
      </c>
      <c r="AA43" s="229" t="s">
        <v>193</v>
      </c>
      <c r="AB43" s="234"/>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29" t="s">
        <v>278</v>
      </c>
      <c r="BR43" s="229" t="s">
        <v>196</v>
      </c>
      <c r="BS43" s="229" t="s">
        <v>217</v>
      </c>
      <c r="BT43" s="229" t="s">
        <v>35</v>
      </c>
      <c r="BU43" s="229"/>
      <c r="BV43" s="234"/>
      <c r="BW43" s="229" t="s">
        <v>35</v>
      </c>
      <c r="BX43" s="236"/>
    </row>
    <row r="44" spans="1:76" s="2" customFormat="1" ht="45" customHeight="1">
      <c r="A44" s="228" t="s">
        <v>183</v>
      </c>
      <c r="B44" s="229" t="s">
        <v>7413</v>
      </c>
      <c r="C44" s="230" t="s">
        <v>281</v>
      </c>
      <c r="D44" s="231" t="s">
        <v>305</v>
      </c>
      <c r="E44" s="231" t="s">
        <v>283</v>
      </c>
      <c r="F44" s="231" t="s">
        <v>306</v>
      </c>
      <c r="G44" s="231"/>
      <c r="H44" s="231"/>
      <c r="I44" s="232"/>
      <c r="J44" s="232"/>
      <c r="K44" s="233">
        <v>7407.63</v>
      </c>
      <c r="L44" s="229" t="s">
        <v>215</v>
      </c>
      <c r="M44" s="229" t="s">
        <v>241</v>
      </c>
      <c r="N44" s="229" t="s">
        <v>204</v>
      </c>
      <c r="O44" s="229" t="s">
        <v>189</v>
      </c>
      <c r="P44" s="234" t="s">
        <v>6357</v>
      </c>
      <c r="Q44" s="229" t="s">
        <v>224</v>
      </c>
      <c r="R44" s="229" t="s">
        <v>214</v>
      </c>
      <c r="S44" s="229" t="s">
        <v>285</v>
      </c>
      <c r="T44" s="229" t="s">
        <v>225</v>
      </c>
      <c r="U44" s="234" t="s">
        <v>188</v>
      </c>
      <c r="V44" s="229" t="s">
        <v>121</v>
      </c>
      <c r="W44" s="229" t="s">
        <v>195</v>
      </c>
      <c r="X44" s="229" t="s">
        <v>198</v>
      </c>
      <c r="Y44" s="234" t="s">
        <v>6369</v>
      </c>
      <c r="Z44" s="229" t="s">
        <v>200</v>
      </c>
      <c r="AA44" s="229" t="s">
        <v>193</v>
      </c>
      <c r="AB44" s="234"/>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29" t="s">
        <v>278</v>
      </c>
      <c r="BR44" s="229" t="s">
        <v>196</v>
      </c>
      <c r="BS44" s="229" t="s">
        <v>217</v>
      </c>
      <c r="BT44" s="229" t="s">
        <v>35</v>
      </c>
      <c r="BU44" s="229"/>
      <c r="BV44" s="234"/>
      <c r="BW44" s="229" t="s">
        <v>35</v>
      </c>
      <c r="BX44" s="236"/>
    </row>
    <row r="45" spans="1:76" s="2" customFormat="1" ht="45" customHeight="1">
      <c r="A45" s="228" t="s">
        <v>183</v>
      </c>
      <c r="B45" s="229" t="s">
        <v>7412</v>
      </c>
      <c r="C45" s="230" t="s">
        <v>281</v>
      </c>
      <c r="D45" s="231" t="s">
        <v>307</v>
      </c>
      <c r="E45" s="231" t="s">
        <v>283</v>
      </c>
      <c r="F45" s="231" t="s">
        <v>308</v>
      </c>
      <c r="G45" s="231"/>
      <c r="H45" s="231"/>
      <c r="I45" s="232"/>
      <c r="J45" s="232"/>
      <c r="K45" s="233">
        <v>8627.6299999999992</v>
      </c>
      <c r="L45" s="229" t="s">
        <v>215</v>
      </c>
      <c r="M45" s="229" t="s">
        <v>241</v>
      </c>
      <c r="N45" s="229" t="s">
        <v>229</v>
      </c>
      <c r="O45" s="229" t="s">
        <v>189</v>
      </c>
      <c r="P45" s="234" t="s">
        <v>286</v>
      </c>
      <c r="Q45" s="229" t="s">
        <v>224</v>
      </c>
      <c r="R45" s="229" t="s">
        <v>214</v>
      </c>
      <c r="S45" s="229" t="s">
        <v>285</v>
      </c>
      <c r="T45" s="229" t="s">
        <v>225</v>
      </c>
      <c r="U45" s="234" t="s">
        <v>188</v>
      </c>
      <c r="V45" s="229" t="s">
        <v>121</v>
      </c>
      <c r="W45" s="229" t="s">
        <v>195</v>
      </c>
      <c r="X45" s="229" t="s">
        <v>198</v>
      </c>
      <c r="Y45" s="234" t="s">
        <v>6369</v>
      </c>
      <c r="Z45" s="229" t="s">
        <v>200</v>
      </c>
      <c r="AA45" s="229" t="s">
        <v>193</v>
      </c>
      <c r="AB45" s="234"/>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29" t="s">
        <v>278</v>
      </c>
      <c r="BR45" s="229" t="s">
        <v>196</v>
      </c>
      <c r="BS45" s="229" t="s">
        <v>217</v>
      </c>
      <c r="BT45" s="229" t="s">
        <v>35</v>
      </c>
      <c r="BU45" s="229"/>
      <c r="BV45" s="234"/>
      <c r="BW45" s="229" t="s">
        <v>35</v>
      </c>
      <c r="BX45" s="236"/>
    </row>
    <row r="46" spans="1:76" s="2" customFormat="1" ht="45" customHeight="1">
      <c r="A46" s="228" t="s">
        <v>30</v>
      </c>
      <c r="B46" s="229" t="s">
        <v>309</v>
      </c>
      <c r="C46" s="230" t="s">
        <v>259</v>
      </c>
      <c r="D46" s="231" t="s">
        <v>310</v>
      </c>
      <c r="E46" s="231" t="s">
        <v>261</v>
      </c>
      <c r="F46" s="231" t="s">
        <v>311</v>
      </c>
      <c r="G46" s="231"/>
      <c r="H46" s="1229" t="s">
        <v>15012</v>
      </c>
      <c r="I46" s="232"/>
      <c r="J46" s="232"/>
      <c r="K46" s="233">
        <v>1040.28</v>
      </c>
      <c r="L46" s="229" t="s">
        <v>316</v>
      </c>
      <c r="M46" s="229" t="s">
        <v>314</v>
      </c>
      <c r="N46" s="229" t="s">
        <v>312</v>
      </c>
      <c r="O46" s="229" t="s">
        <v>59</v>
      </c>
      <c r="P46" s="234" t="s">
        <v>319</v>
      </c>
      <c r="Q46" s="229" t="s">
        <v>315</v>
      </c>
      <c r="R46" s="229" t="s">
        <v>263</v>
      </c>
      <c r="S46" s="229" t="s">
        <v>313</v>
      </c>
      <c r="T46" s="229" t="s">
        <v>218</v>
      </c>
      <c r="U46" s="234" t="s">
        <v>35</v>
      </c>
      <c r="V46" s="229" t="s">
        <v>35</v>
      </c>
      <c r="W46" s="229" t="s">
        <v>318</v>
      </c>
      <c r="X46" s="229" t="s">
        <v>35</v>
      </c>
      <c r="Y46" s="234" t="s">
        <v>6371</v>
      </c>
      <c r="Z46" s="229" t="s">
        <v>320</v>
      </c>
      <c r="AA46" s="229" t="s">
        <v>317</v>
      </c>
      <c r="AB46" s="234" t="s">
        <v>6376</v>
      </c>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29" t="s">
        <v>35</v>
      </c>
      <c r="BR46" s="229" t="s">
        <v>138</v>
      </c>
      <c r="BS46" s="229" t="s">
        <v>35</v>
      </c>
      <c r="BT46" s="229" t="s">
        <v>35</v>
      </c>
      <c r="BU46" s="229" t="s">
        <v>272</v>
      </c>
      <c r="BV46" s="234" t="s">
        <v>6129</v>
      </c>
      <c r="BW46" s="229" t="s">
        <v>35</v>
      </c>
      <c r="BX46" s="236"/>
    </row>
    <row r="47" spans="1:76" s="2" customFormat="1" ht="45" customHeight="1">
      <c r="A47" s="237" t="s">
        <v>30</v>
      </c>
      <c r="B47" s="238" t="s">
        <v>6893</v>
      </c>
      <c r="C47" s="239" t="s">
        <v>6812</v>
      </c>
      <c r="D47" s="240" t="s">
        <v>6894</v>
      </c>
      <c r="E47" s="240" t="s">
        <v>6895</v>
      </c>
      <c r="F47" s="240" t="s">
        <v>6973</v>
      </c>
      <c r="G47" s="221" t="s">
        <v>15066</v>
      </c>
      <c r="H47" s="221" t="s">
        <v>15020</v>
      </c>
      <c r="I47" s="240"/>
      <c r="J47" s="240"/>
      <c r="K47" s="241">
        <v>1677.73</v>
      </c>
      <c r="L47" s="238" t="s">
        <v>267</v>
      </c>
      <c r="M47" s="238" t="s">
        <v>252</v>
      </c>
      <c r="N47" s="238" t="s">
        <v>264</v>
      </c>
      <c r="O47" s="238" t="s">
        <v>59</v>
      </c>
      <c r="P47" s="242" t="s">
        <v>6896</v>
      </c>
      <c r="Q47" s="238" t="s">
        <v>224</v>
      </c>
      <c r="R47" s="238" t="s">
        <v>263</v>
      </c>
      <c r="S47" s="238" t="s">
        <v>265</v>
      </c>
      <c r="T47" s="238" t="s">
        <v>218</v>
      </c>
      <c r="U47" s="242" t="s">
        <v>35</v>
      </c>
      <c r="V47" s="238" t="s">
        <v>48</v>
      </c>
      <c r="W47" s="238" t="s">
        <v>269</v>
      </c>
      <c r="X47" s="238" t="s">
        <v>18</v>
      </c>
      <c r="Y47" s="243" t="s">
        <v>6371</v>
      </c>
      <c r="Z47" s="238" t="s">
        <v>179</v>
      </c>
      <c r="AA47" s="238" t="s">
        <v>6809</v>
      </c>
      <c r="AB47" s="245" t="s">
        <v>6848</v>
      </c>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8" t="s">
        <v>44</v>
      </c>
      <c r="BR47" s="238" t="s">
        <v>138</v>
      </c>
      <c r="BS47" s="238" t="s">
        <v>35</v>
      </c>
      <c r="BT47" s="238" t="s">
        <v>35</v>
      </c>
      <c r="BU47" s="238" t="s">
        <v>272</v>
      </c>
      <c r="BV47" s="245" t="s">
        <v>6897</v>
      </c>
      <c r="BW47" s="238" t="s">
        <v>35</v>
      </c>
      <c r="BX47" s="244"/>
    </row>
    <row r="48" spans="1:76" s="2" customFormat="1" ht="45" customHeight="1">
      <c r="A48" s="228" t="s">
        <v>30</v>
      </c>
      <c r="B48" s="229" t="s">
        <v>7368</v>
      </c>
      <c r="C48" s="230" t="s">
        <v>321</v>
      </c>
      <c r="D48" s="231" t="s">
        <v>322</v>
      </c>
      <c r="E48" s="231" t="s">
        <v>323</v>
      </c>
      <c r="F48" s="231" t="s">
        <v>324</v>
      </c>
      <c r="G48" s="231"/>
      <c r="H48" s="1229" t="s">
        <v>15010</v>
      </c>
      <c r="I48" s="232"/>
      <c r="J48" s="232"/>
      <c r="K48" s="233">
        <v>1390.43</v>
      </c>
      <c r="L48" s="229" t="s">
        <v>329</v>
      </c>
      <c r="M48" s="229" t="s">
        <v>327</v>
      </c>
      <c r="N48" s="229" t="s">
        <v>325</v>
      </c>
      <c r="O48" s="229" t="s">
        <v>251</v>
      </c>
      <c r="P48" s="234" t="s">
        <v>319</v>
      </c>
      <c r="Q48" s="229" t="s">
        <v>328</v>
      </c>
      <c r="R48" s="229" t="s">
        <v>263</v>
      </c>
      <c r="S48" s="229" t="s">
        <v>326</v>
      </c>
      <c r="T48" s="229" t="s">
        <v>331</v>
      </c>
      <c r="U48" s="234" t="s">
        <v>35</v>
      </c>
      <c r="V48" s="229" t="s">
        <v>48</v>
      </c>
      <c r="W48" s="229" t="s">
        <v>178</v>
      </c>
      <c r="X48" s="229" t="s">
        <v>35</v>
      </c>
      <c r="Y48" s="234" t="s">
        <v>6377</v>
      </c>
      <c r="Z48" s="229" t="s">
        <v>330</v>
      </c>
      <c r="AA48" s="229" t="s">
        <v>255</v>
      </c>
      <c r="AB48" s="234" t="s">
        <v>6130</v>
      </c>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29" t="s">
        <v>177</v>
      </c>
      <c r="BR48" s="229" t="s">
        <v>138</v>
      </c>
      <c r="BS48" s="229" t="s">
        <v>35</v>
      </c>
      <c r="BT48" s="229" t="s">
        <v>35</v>
      </c>
      <c r="BU48" s="229" t="s">
        <v>332</v>
      </c>
      <c r="BV48" s="234" t="s">
        <v>333</v>
      </c>
      <c r="BW48" s="229" t="s">
        <v>35</v>
      </c>
      <c r="BX48" s="236"/>
    </row>
    <row r="49" spans="1:76" s="2" customFormat="1" ht="45" customHeight="1">
      <c r="A49" s="237" t="s">
        <v>30</v>
      </c>
      <c r="B49" s="238" t="s">
        <v>7369</v>
      </c>
      <c r="C49" s="239">
        <v>3540</v>
      </c>
      <c r="D49" s="240" t="s">
        <v>6821</v>
      </c>
      <c r="E49" s="240" t="s">
        <v>6822</v>
      </c>
      <c r="F49" s="240" t="s">
        <v>6964</v>
      </c>
      <c r="G49" s="221" t="s">
        <v>15061</v>
      </c>
      <c r="H49" s="240" t="s">
        <v>15005</v>
      </c>
      <c r="I49" s="240"/>
      <c r="J49" s="240"/>
      <c r="K49" s="241">
        <v>1290.43</v>
      </c>
      <c r="L49" s="238" t="s">
        <v>6808</v>
      </c>
      <c r="M49" s="238" t="s">
        <v>6823</v>
      </c>
      <c r="N49" s="238" t="s">
        <v>325</v>
      </c>
      <c r="O49" s="238" t="s">
        <v>251</v>
      </c>
      <c r="P49" s="242" t="s">
        <v>6824</v>
      </c>
      <c r="Q49" s="238" t="s">
        <v>339</v>
      </c>
      <c r="R49" s="238" t="s">
        <v>263</v>
      </c>
      <c r="S49" s="238" t="s">
        <v>92</v>
      </c>
      <c r="T49" s="238" t="s">
        <v>715</v>
      </c>
      <c r="U49" s="242" t="s">
        <v>35</v>
      </c>
      <c r="V49" s="238" t="s">
        <v>48</v>
      </c>
      <c r="W49" s="238" t="s">
        <v>178</v>
      </c>
      <c r="X49" s="238" t="s">
        <v>35</v>
      </c>
      <c r="Y49" s="243" t="s">
        <v>6377</v>
      </c>
      <c r="Z49" s="238" t="s">
        <v>330</v>
      </c>
      <c r="AA49" s="238" t="s">
        <v>6809</v>
      </c>
      <c r="AB49" s="245" t="s">
        <v>6825</v>
      </c>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8" t="s">
        <v>177</v>
      </c>
      <c r="BR49" s="238" t="s">
        <v>138</v>
      </c>
      <c r="BS49" s="238" t="s">
        <v>35</v>
      </c>
      <c r="BT49" s="238" t="s">
        <v>35</v>
      </c>
      <c r="BU49" s="238" t="s">
        <v>332</v>
      </c>
      <c r="BV49" s="242" t="s">
        <v>333</v>
      </c>
      <c r="BW49" s="238" t="s">
        <v>35</v>
      </c>
      <c r="BX49" s="244"/>
    </row>
    <row r="50" spans="1:76" s="2" customFormat="1" ht="45" customHeight="1">
      <c r="A50" s="228" t="s">
        <v>30</v>
      </c>
      <c r="B50" s="229" t="s">
        <v>7366</v>
      </c>
      <c r="C50" s="230" t="s">
        <v>334</v>
      </c>
      <c r="D50" s="231" t="s">
        <v>335</v>
      </c>
      <c r="E50" s="231" t="s">
        <v>336</v>
      </c>
      <c r="F50" s="231" t="s">
        <v>337</v>
      </c>
      <c r="G50" s="231"/>
      <c r="H50" s="231" t="s">
        <v>15008</v>
      </c>
      <c r="I50" s="232"/>
      <c r="J50" s="232"/>
      <c r="K50" s="233">
        <v>1311.43</v>
      </c>
      <c r="L50" s="229" t="s">
        <v>340</v>
      </c>
      <c r="M50" s="229" t="s">
        <v>327</v>
      </c>
      <c r="N50" s="229" t="s">
        <v>325</v>
      </c>
      <c r="O50" s="229" t="s">
        <v>338</v>
      </c>
      <c r="P50" s="234" t="s">
        <v>319</v>
      </c>
      <c r="Q50" s="229" t="s">
        <v>339</v>
      </c>
      <c r="R50" s="229" t="s">
        <v>263</v>
      </c>
      <c r="S50" s="229" t="s">
        <v>92</v>
      </c>
      <c r="T50" s="229" t="s">
        <v>331</v>
      </c>
      <c r="U50" s="234" t="s">
        <v>35</v>
      </c>
      <c r="V50" s="229" t="s">
        <v>48</v>
      </c>
      <c r="W50" s="229" t="s">
        <v>341</v>
      </c>
      <c r="X50" s="229" t="s">
        <v>35</v>
      </c>
      <c r="Y50" s="234" t="s">
        <v>6377</v>
      </c>
      <c r="Z50" s="229" t="s">
        <v>330</v>
      </c>
      <c r="AA50" s="229" t="s">
        <v>255</v>
      </c>
      <c r="AB50" s="234" t="s">
        <v>6130</v>
      </c>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29" t="s">
        <v>177</v>
      </c>
      <c r="BR50" s="229" t="s">
        <v>138</v>
      </c>
      <c r="BS50" s="229" t="s">
        <v>35</v>
      </c>
      <c r="BT50" s="229" t="s">
        <v>35</v>
      </c>
      <c r="BU50" s="229" t="s">
        <v>342</v>
      </c>
      <c r="BV50" s="234" t="s">
        <v>343</v>
      </c>
      <c r="BW50" s="229" t="s">
        <v>35</v>
      </c>
      <c r="BX50" s="236"/>
    </row>
    <row r="51" spans="1:76" s="2" customFormat="1" ht="45" customHeight="1">
      <c r="A51" s="237" t="s">
        <v>30</v>
      </c>
      <c r="B51" s="238" t="s">
        <v>7383</v>
      </c>
      <c r="C51" s="239" t="s">
        <v>6826</v>
      </c>
      <c r="D51" s="240" t="s">
        <v>6827</v>
      </c>
      <c r="E51" s="240" t="s">
        <v>6828</v>
      </c>
      <c r="F51" s="240" t="s">
        <v>6965</v>
      </c>
      <c r="G51" s="221" t="s">
        <v>15068</v>
      </c>
      <c r="H51" s="240" t="s">
        <v>6807</v>
      </c>
      <c r="I51" s="240" t="s">
        <v>8300</v>
      </c>
      <c r="J51" s="240" t="s">
        <v>8293</v>
      </c>
      <c r="K51" s="241">
        <v>1343.28</v>
      </c>
      <c r="L51" s="238" t="s">
        <v>6829</v>
      </c>
      <c r="M51" s="238" t="s">
        <v>6816</v>
      </c>
      <c r="N51" s="238" t="s">
        <v>57</v>
      </c>
      <c r="O51" s="238" t="s">
        <v>1412</v>
      </c>
      <c r="P51" s="242" t="s">
        <v>6830</v>
      </c>
      <c r="Q51" s="238" t="s">
        <v>571</v>
      </c>
      <c r="R51" s="238" t="s">
        <v>35</v>
      </c>
      <c r="S51" s="238" t="s">
        <v>92</v>
      </c>
      <c r="T51" s="238" t="s">
        <v>514</v>
      </c>
      <c r="U51" s="242" t="s">
        <v>35</v>
      </c>
      <c r="V51" s="238" t="s">
        <v>48</v>
      </c>
      <c r="W51" s="238" t="s">
        <v>477</v>
      </c>
      <c r="X51" s="238" t="s">
        <v>506</v>
      </c>
      <c r="Y51" s="243" t="s">
        <v>35</v>
      </c>
      <c r="Z51" s="238" t="s">
        <v>6831</v>
      </c>
      <c r="AA51" s="238" t="s">
        <v>6809</v>
      </c>
      <c r="AB51" s="245" t="s">
        <v>6832</v>
      </c>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8" t="s">
        <v>35</v>
      </c>
      <c r="BR51" s="238" t="s">
        <v>46</v>
      </c>
      <c r="BS51" s="238" t="s">
        <v>35</v>
      </c>
      <c r="BT51" s="238" t="s">
        <v>35</v>
      </c>
      <c r="BU51" s="238" t="s">
        <v>489</v>
      </c>
      <c r="BV51" s="245" t="s">
        <v>6833</v>
      </c>
      <c r="BW51" s="238" t="s">
        <v>35</v>
      </c>
      <c r="BX51" s="244"/>
    </row>
    <row r="52" spans="1:76" s="2" customFormat="1" ht="45" customHeight="1">
      <c r="A52" s="237" t="s">
        <v>30</v>
      </c>
      <c r="B52" s="238" t="s">
        <v>7384</v>
      </c>
      <c r="C52" s="239" t="s">
        <v>6826</v>
      </c>
      <c r="D52" s="240" t="s">
        <v>6837</v>
      </c>
      <c r="E52" s="240" t="s">
        <v>6838</v>
      </c>
      <c r="F52" s="240" t="s">
        <v>6967</v>
      </c>
      <c r="G52" s="221" t="s">
        <v>15067</v>
      </c>
      <c r="H52" s="240" t="s">
        <v>6807</v>
      </c>
      <c r="I52" s="240" t="s">
        <v>8301</v>
      </c>
      <c r="J52" s="240" t="s">
        <v>8293</v>
      </c>
      <c r="K52" s="241">
        <v>1469.07</v>
      </c>
      <c r="L52" s="238" t="s">
        <v>6829</v>
      </c>
      <c r="M52" s="238" t="s">
        <v>6839</v>
      </c>
      <c r="N52" s="238" t="s">
        <v>57</v>
      </c>
      <c r="O52" s="238" t="s">
        <v>1412</v>
      </c>
      <c r="P52" s="242" t="s">
        <v>512</v>
      </c>
      <c r="Q52" s="238" t="s">
        <v>571</v>
      </c>
      <c r="R52" s="238" t="s">
        <v>35</v>
      </c>
      <c r="S52" s="238" t="s">
        <v>92</v>
      </c>
      <c r="T52" s="238" t="s">
        <v>514</v>
      </c>
      <c r="U52" s="242" t="s">
        <v>35</v>
      </c>
      <c r="V52" s="238" t="s">
        <v>48</v>
      </c>
      <c r="W52" s="238" t="s">
        <v>6193</v>
      </c>
      <c r="X52" s="238" t="s">
        <v>506</v>
      </c>
      <c r="Y52" s="243" t="s">
        <v>35</v>
      </c>
      <c r="Z52" s="238" t="s">
        <v>66</v>
      </c>
      <c r="AA52" s="238" t="s">
        <v>6809</v>
      </c>
      <c r="AB52" s="245" t="s">
        <v>6832</v>
      </c>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8" t="s">
        <v>44</v>
      </c>
      <c r="BR52" s="238" t="s">
        <v>46</v>
      </c>
      <c r="BS52" s="238" t="s">
        <v>35</v>
      </c>
      <c r="BT52" s="238" t="s">
        <v>35</v>
      </c>
      <c r="BU52" s="238" t="s">
        <v>489</v>
      </c>
      <c r="BV52" s="245" t="s">
        <v>6833</v>
      </c>
      <c r="BW52" s="238" t="s">
        <v>35</v>
      </c>
      <c r="BX52" s="244"/>
    </row>
    <row r="53" spans="1:76" s="2" customFormat="1" ht="45" customHeight="1">
      <c r="A53" s="237" t="s">
        <v>30</v>
      </c>
      <c r="B53" s="238" t="s">
        <v>7385</v>
      </c>
      <c r="C53" s="239" t="s">
        <v>6826</v>
      </c>
      <c r="D53" s="240" t="s">
        <v>6898</v>
      </c>
      <c r="E53" s="240" t="s">
        <v>6899</v>
      </c>
      <c r="F53" s="240" t="s">
        <v>6974</v>
      </c>
      <c r="G53" s="221" t="s">
        <v>15069</v>
      </c>
      <c r="H53" s="240" t="s">
        <v>6807</v>
      </c>
      <c r="I53" s="240" t="s">
        <v>8302</v>
      </c>
      <c r="J53" s="240" t="s">
        <v>8293</v>
      </c>
      <c r="K53" s="241">
        <v>1774.63</v>
      </c>
      <c r="L53" s="238" t="s">
        <v>6829</v>
      </c>
      <c r="M53" s="238" t="s">
        <v>6900</v>
      </c>
      <c r="N53" s="238" t="s">
        <v>6901</v>
      </c>
      <c r="O53" s="238" t="s">
        <v>1412</v>
      </c>
      <c r="P53" s="242" t="s">
        <v>65</v>
      </c>
      <c r="Q53" s="238" t="s">
        <v>571</v>
      </c>
      <c r="R53" s="238" t="s">
        <v>35</v>
      </c>
      <c r="S53" s="238" t="s">
        <v>92</v>
      </c>
      <c r="T53" s="238" t="s">
        <v>67</v>
      </c>
      <c r="U53" s="242" t="s">
        <v>35</v>
      </c>
      <c r="V53" s="238" t="s">
        <v>98</v>
      </c>
      <c r="W53" s="238" t="s">
        <v>6193</v>
      </c>
      <c r="X53" s="238" t="s">
        <v>35</v>
      </c>
      <c r="Y53" s="243" t="s">
        <v>35</v>
      </c>
      <c r="Z53" s="238" t="s">
        <v>66</v>
      </c>
      <c r="AA53" s="238" t="s">
        <v>6809</v>
      </c>
      <c r="AB53" s="245" t="s">
        <v>6832</v>
      </c>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8" t="s">
        <v>44</v>
      </c>
      <c r="BR53" s="238" t="s">
        <v>46</v>
      </c>
      <c r="BS53" s="238" t="s">
        <v>35</v>
      </c>
      <c r="BT53" s="238" t="s">
        <v>35</v>
      </c>
      <c r="BU53" s="238" t="s">
        <v>489</v>
      </c>
      <c r="BV53" s="245" t="s">
        <v>6833</v>
      </c>
      <c r="BW53" s="238" t="s">
        <v>35</v>
      </c>
      <c r="BX53" s="244"/>
    </row>
    <row r="54" spans="1:76" s="2" customFormat="1" ht="45" customHeight="1">
      <c r="A54" s="237" t="s">
        <v>30</v>
      </c>
      <c r="B54" s="238" t="s">
        <v>7386</v>
      </c>
      <c r="C54" s="239" t="s">
        <v>6812</v>
      </c>
      <c r="D54" s="240" t="s">
        <v>6813</v>
      </c>
      <c r="E54" s="240" t="s">
        <v>6814</v>
      </c>
      <c r="F54" s="240" t="s">
        <v>6963</v>
      </c>
      <c r="G54" s="221" t="s">
        <v>15070</v>
      </c>
      <c r="H54" s="240" t="s">
        <v>6807</v>
      </c>
      <c r="I54" s="240" t="s">
        <v>8303</v>
      </c>
      <c r="J54" s="240" t="s">
        <v>8293</v>
      </c>
      <c r="K54" s="241">
        <v>1246.06</v>
      </c>
      <c r="L54" s="238" t="s">
        <v>6815</v>
      </c>
      <c r="M54" s="238" t="s">
        <v>6816</v>
      </c>
      <c r="N54" s="238" t="s">
        <v>57</v>
      </c>
      <c r="O54" s="238" t="s">
        <v>1412</v>
      </c>
      <c r="P54" s="242" t="s">
        <v>6817</v>
      </c>
      <c r="Q54" s="238" t="s">
        <v>571</v>
      </c>
      <c r="R54" s="238" t="s">
        <v>35</v>
      </c>
      <c r="S54" s="238" t="s">
        <v>37</v>
      </c>
      <c r="T54" s="238" t="s">
        <v>514</v>
      </c>
      <c r="U54" s="242" t="s">
        <v>35</v>
      </c>
      <c r="V54" s="238" t="s">
        <v>388</v>
      </c>
      <c r="W54" s="238" t="s">
        <v>574</v>
      </c>
      <c r="X54" s="238" t="s">
        <v>35</v>
      </c>
      <c r="Y54" s="243" t="s">
        <v>35</v>
      </c>
      <c r="Z54" s="238" t="s">
        <v>479</v>
      </c>
      <c r="AA54" s="238" t="s">
        <v>6809</v>
      </c>
      <c r="AB54" s="242" t="s">
        <v>6818</v>
      </c>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8" t="s">
        <v>35</v>
      </c>
      <c r="BR54" s="238" t="s">
        <v>46</v>
      </c>
      <c r="BS54" s="238" t="s">
        <v>35</v>
      </c>
      <c r="BT54" s="238" t="s">
        <v>35</v>
      </c>
      <c r="BU54" s="238" t="s">
        <v>6819</v>
      </c>
      <c r="BV54" s="245" t="s">
        <v>6820</v>
      </c>
      <c r="BW54" s="238" t="s">
        <v>35</v>
      </c>
      <c r="BX54" s="244"/>
    </row>
    <row r="55" spans="1:76" s="2" customFormat="1" ht="45" customHeight="1">
      <c r="A55" s="228" t="s">
        <v>109</v>
      </c>
      <c r="B55" s="229" t="s">
        <v>344</v>
      </c>
      <c r="C55" s="230" t="s">
        <v>345</v>
      </c>
      <c r="D55" s="231" t="s">
        <v>346</v>
      </c>
      <c r="E55" s="231" t="s">
        <v>347</v>
      </c>
      <c r="F55" s="231" t="s">
        <v>348</v>
      </c>
      <c r="G55" s="231"/>
      <c r="H55" s="231"/>
      <c r="I55" s="232"/>
      <c r="J55" s="232"/>
      <c r="K55" s="233">
        <v>541.42999999999995</v>
      </c>
      <c r="L55" s="229" t="s">
        <v>352</v>
      </c>
      <c r="M55" s="229" t="s">
        <v>351</v>
      </c>
      <c r="N55" s="229" t="s">
        <v>349</v>
      </c>
      <c r="O55" s="229" t="s">
        <v>350</v>
      </c>
      <c r="P55" s="234" t="s">
        <v>354</v>
      </c>
      <c r="Q55" s="229" t="s">
        <v>116</v>
      </c>
      <c r="R55" s="229" t="s">
        <v>35</v>
      </c>
      <c r="S55" s="229" t="s">
        <v>37</v>
      </c>
      <c r="T55" s="229" t="s">
        <v>357</v>
      </c>
      <c r="U55" s="234" t="s">
        <v>35</v>
      </c>
      <c r="V55" s="229" t="s">
        <v>355</v>
      </c>
      <c r="W55" s="229" t="s">
        <v>178</v>
      </c>
      <c r="X55" s="229" t="s">
        <v>35</v>
      </c>
      <c r="Y55" s="234" t="s">
        <v>6378</v>
      </c>
      <c r="Z55" s="229" t="s">
        <v>356</v>
      </c>
      <c r="AA55" s="229" t="s">
        <v>353</v>
      </c>
      <c r="AB55" s="234" t="s">
        <v>359</v>
      </c>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29" t="s">
        <v>35</v>
      </c>
      <c r="BR55" s="229" t="s">
        <v>35</v>
      </c>
      <c r="BS55" s="229" t="s">
        <v>35</v>
      </c>
      <c r="BT55" s="229" t="s">
        <v>35</v>
      </c>
      <c r="BU55" s="229" t="s">
        <v>358</v>
      </c>
      <c r="BV55" s="234" t="s">
        <v>360</v>
      </c>
      <c r="BW55" s="229" t="s">
        <v>35</v>
      </c>
      <c r="BX55" s="236"/>
    </row>
    <row r="56" spans="1:76" s="2" customFormat="1" ht="45" customHeight="1">
      <c r="A56" s="237" t="s">
        <v>30</v>
      </c>
      <c r="B56" s="238" t="s">
        <v>7389</v>
      </c>
      <c r="C56" s="239" t="s">
        <v>647</v>
      </c>
      <c r="D56" s="240" t="s">
        <v>6943</v>
      </c>
      <c r="E56" s="240" t="s">
        <v>6944</v>
      </c>
      <c r="F56" s="240" t="s">
        <v>6979</v>
      </c>
      <c r="G56" s="221" t="s">
        <v>15069</v>
      </c>
      <c r="H56" s="240" t="s">
        <v>6807</v>
      </c>
      <c r="I56" s="240"/>
      <c r="J56" s="240"/>
      <c r="K56" s="241">
        <v>2284.29</v>
      </c>
      <c r="L56" s="238" t="s">
        <v>654</v>
      </c>
      <c r="M56" s="238" t="s">
        <v>6945</v>
      </c>
      <c r="N56" s="238" t="s">
        <v>6946</v>
      </c>
      <c r="O56" s="238" t="s">
        <v>157</v>
      </c>
      <c r="P56" s="242" t="s">
        <v>6947</v>
      </c>
      <c r="Q56" s="238" t="s">
        <v>370</v>
      </c>
      <c r="R56" s="238" t="s">
        <v>35</v>
      </c>
      <c r="S56" s="238" t="s">
        <v>6145</v>
      </c>
      <c r="T56" s="238" t="s">
        <v>6948</v>
      </c>
      <c r="U56" s="242" t="s">
        <v>35</v>
      </c>
      <c r="V56" s="238" t="s">
        <v>48</v>
      </c>
      <c r="W56" s="238" t="s">
        <v>6949</v>
      </c>
      <c r="X56" s="238" t="s">
        <v>35</v>
      </c>
      <c r="Y56" s="243" t="s">
        <v>35</v>
      </c>
      <c r="Z56" s="238" t="s">
        <v>6950</v>
      </c>
      <c r="AA56" s="238" t="s">
        <v>317</v>
      </c>
      <c r="AB56" s="245" t="s">
        <v>6951</v>
      </c>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8" t="s">
        <v>35</v>
      </c>
      <c r="BR56" s="238" t="s">
        <v>527</v>
      </c>
      <c r="BS56" s="238" t="s">
        <v>35</v>
      </c>
      <c r="BT56" s="238" t="s">
        <v>35</v>
      </c>
      <c r="BU56" s="238" t="s">
        <v>6952</v>
      </c>
      <c r="BV56" s="245" t="s">
        <v>6953</v>
      </c>
      <c r="BW56" s="238" t="s">
        <v>35</v>
      </c>
      <c r="BX56" s="244"/>
    </row>
    <row r="57" spans="1:76" s="2" customFormat="1" ht="45" customHeight="1">
      <c r="A57" s="237" t="s">
        <v>30</v>
      </c>
      <c r="B57" s="238" t="s">
        <v>6843</v>
      </c>
      <c r="C57" s="239" t="s">
        <v>246</v>
      </c>
      <c r="D57" s="240" t="s">
        <v>6844</v>
      </c>
      <c r="E57" s="240" t="s">
        <v>6845</v>
      </c>
      <c r="F57" s="240" t="s">
        <v>6968</v>
      </c>
      <c r="G57" s="221" t="s">
        <v>15071</v>
      </c>
      <c r="H57" s="240" t="s">
        <v>15022</v>
      </c>
      <c r="I57" s="240"/>
      <c r="J57" s="240"/>
      <c r="K57" s="241">
        <v>1570</v>
      </c>
      <c r="L57" s="238" t="s">
        <v>254</v>
      </c>
      <c r="M57" s="238" t="s">
        <v>314</v>
      </c>
      <c r="N57" s="238" t="s">
        <v>161</v>
      </c>
      <c r="O57" s="238" t="s">
        <v>1786</v>
      </c>
      <c r="P57" s="242" t="s">
        <v>6846</v>
      </c>
      <c r="Q57" s="238" t="s">
        <v>253</v>
      </c>
      <c r="R57" s="238" t="s">
        <v>35</v>
      </c>
      <c r="S57" s="238" t="s">
        <v>156</v>
      </c>
      <c r="T57" s="238" t="s">
        <v>6847</v>
      </c>
      <c r="U57" s="242" t="s">
        <v>35</v>
      </c>
      <c r="V57" s="238" t="s">
        <v>35</v>
      </c>
      <c r="W57" s="238" t="s">
        <v>256</v>
      </c>
      <c r="X57" s="238" t="s">
        <v>35</v>
      </c>
      <c r="Y57" s="243" t="s">
        <v>6371</v>
      </c>
      <c r="Z57" s="238" t="s">
        <v>320</v>
      </c>
      <c r="AA57" s="238" t="s">
        <v>6809</v>
      </c>
      <c r="AB57" s="245" t="s">
        <v>6848</v>
      </c>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8" t="s">
        <v>35</v>
      </c>
      <c r="BR57" s="238" t="s">
        <v>138</v>
      </c>
      <c r="BS57" s="238" t="s">
        <v>35</v>
      </c>
      <c r="BT57" s="238" t="s">
        <v>35</v>
      </c>
      <c r="BU57" s="238" t="s">
        <v>272</v>
      </c>
      <c r="BV57" s="245" t="s">
        <v>6849</v>
      </c>
      <c r="BW57" s="238" t="s">
        <v>35</v>
      </c>
      <c r="BX57" s="244"/>
    </row>
    <row r="58" spans="1:76" s="2" customFormat="1" ht="45" customHeight="1">
      <c r="A58" s="237" t="s">
        <v>70</v>
      </c>
      <c r="B58" s="238" t="s">
        <v>6850</v>
      </c>
      <c r="C58" s="239" t="s">
        <v>6851</v>
      </c>
      <c r="D58" s="240" t="s">
        <v>6852</v>
      </c>
      <c r="E58" s="240" t="s">
        <v>6853</v>
      </c>
      <c r="F58" s="240" t="s">
        <v>6969</v>
      </c>
      <c r="G58" s="221" t="s">
        <v>15072</v>
      </c>
      <c r="H58" s="240" t="s">
        <v>6807</v>
      </c>
      <c r="I58" s="240"/>
      <c r="J58" s="240"/>
      <c r="K58" s="241">
        <v>149.99</v>
      </c>
      <c r="L58" s="238" t="s">
        <v>6854</v>
      </c>
      <c r="M58" s="238" t="s">
        <v>6855</v>
      </c>
      <c r="N58" s="238" t="s">
        <v>379</v>
      </c>
      <c r="O58" s="238" t="s">
        <v>6856</v>
      </c>
      <c r="P58" s="242" t="s">
        <v>6857</v>
      </c>
      <c r="Q58" s="238" t="s">
        <v>6858</v>
      </c>
      <c r="R58" s="238" t="s">
        <v>35</v>
      </c>
      <c r="S58" s="238" t="s">
        <v>74</v>
      </c>
      <c r="T58" s="238" t="s">
        <v>6859</v>
      </c>
      <c r="U58" s="242" t="s">
        <v>35</v>
      </c>
      <c r="V58" s="238" t="s">
        <v>121</v>
      </c>
      <c r="W58" s="238" t="s">
        <v>6860</v>
      </c>
      <c r="X58" s="238" t="s">
        <v>35</v>
      </c>
      <c r="Y58" s="243" t="s">
        <v>6861</v>
      </c>
      <c r="Z58" s="238" t="s">
        <v>6862</v>
      </c>
      <c r="AA58" s="238" t="s">
        <v>385</v>
      </c>
      <c r="AB58" s="245" t="s">
        <v>6863</v>
      </c>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5"/>
      <c r="BO58" s="235"/>
      <c r="BP58" s="235"/>
      <c r="BQ58" s="238" t="s">
        <v>35</v>
      </c>
      <c r="BR58" s="238" t="s">
        <v>35</v>
      </c>
      <c r="BS58" s="238" t="s">
        <v>35</v>
      </c>
      <c r="BT58" s="238" t="s">
        <v>35</v>
      </c>
      <c r="BU58" s="238" t="s">
        <v>6864</v>
      </c>
      <c r="BV58" s="245" t="s">
        <v>6865</v>
      </c>
      <c r="BW58" s="238"/>
      <c r="BX58" s="244"/>
    </row>
    <row r="59" spans="1:76" s="2" customFormat="1" ht="45" customHeight="1">
      <c r="A59" s="228" t="s">
        <v>70</v>
      </c>
      <c r="B59" s="229" t="s">
        <v>361</v>
      </c>
      <c r="C59" s="230" t="s">
        <v>362</v>
      </c>
      <c r="D59" s="231" t="s">
        <v>363</v>
      </c>
      <c r="E59" s="231" t="s">
        <v>364</v>
      </c>
      <c r="F59" s="231" t="s">
        <v>365</v>
      </c>
      <c r="G59" s="231"/>
      <c r="H59" s="231"/>
      <c r="I59" s="232"/>
      <c r="J59" s="232"/>
      <c r="K59" s="233">
        <v>999.99</v>
      </c>
      <c r="L59" s="229" t="s">
        <v>135</v>
      </c>
      <c r="M59" s="229" t="s">
        <v>369</v>
      </c>
      <c r="N59" s="229" t="s">
        <v>366</v>
      </c>
      <c r="O59" s="229" t="s">
        <v>368</v>
      </c>
      <c r="P59" s="234" t="s">
        <v>371</v>
      </c>
      <c r="Q59" s="229" t="s">
        <v>370</v>
      </c>
      <c r="R59" s="229" t="s">
        <v>35</v>
      </c>
      <c r="S59" s="229" t="s">
        <v>131</v>
      </c>
      <c r="T59" s="229" t="s">
        <v>373</v>
      </c>
      <c r="U59" s="234" t="s">
        <v>367</v>
      </c>
      <c r="V59" s="229" t="s">
        <v>140</v>
      </c>
      <c r="W59" s="229" t="s">
        <v>80</v>
      </c>
      <c r="X59" s="229" t="s">
        <v>35</v>
      </c>
      <c r="Y59" s="234" t="s">
        <v>6363</v>
      </c>
      <c r="Z59" s="229" t="s">
        <v>372</v>
      </c>
      <c r="AA59" s="229" t="s">
        <v>136</v>
      </c>
      <c r="AB59" s="234" t="s">
        <v>6131</v>
      </c>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29" t="s">
        <v>137</v>
      </c>
      <c r="BR59" s="229" t="s">
        <v>35</v>
      </c>
      <c r="BS59" s="229" t="s">
        <v>35</v>
      </c>
      <c r="BT59" s="229" t="s">
        <v>35</v>
      </c>
      <c r="BU59" s="229" t="s">
        <v>374</v>
      </c>
      <c r="BV59" s="234" t="s">
        <v>6132</v>
      </c>
      <c r="BW59" s="229" t="s">
        <v>35</v>
      </c>
      <c r="BX59" s="236"/>
    </row>
    <row r="60" spans="1:76" s="2" customFormat="1" ht="45" customHeight="1">
      <c r="A60" s="228" t="s">
        <v>70</v>
      </c>
      <c r="B60" s="229" t="s">
        <v>375</v>
      </c>
      <c r="C60" s="230" t="s">
        <v>6379</v>
      </c>
      <c r="D60" s="231" t="s">
        <v>376</v>
      </c>
      <c r="E60" s="231" t="s">
        <v>377</v>
      </c>
      <c r="F60" s="231" t="s">
        <v>378</v>
      </c>
      <c r="G60" s="231"/>
      <c r="H60" s="231"/>
      <c r="I60" s="232"/>
      <c r="J60" s="232"/>
      <c r="K60" s="233">
        <v>399.99</v>
      </c>
      <c r="L60" s="229" t="s">
        <v>384</v>
      </c>
      <c r="M60" s="229" t="s">
        <v>382</v>
      </c>
      <c r="N60" s="229" t="s">
        <v>379</v>
      </c>
      <c r="O60" s="229" t="s">
        <v>381</v>
      </c>
      <c r="P60" s="234" t="s">
        <v>387</v>
      </c>
      <c r="Q60" s="229" t="s">
        <v>383</v>
      </c>
      <c r="R60" s="229" t="s">
        <v>35</v>
      </c>
      <c r="S60" s="229" t="s">
        <v>74</v>
      </c>
      <c r="T60" s="229" t="s">
        <v>390</v>
      </c>
      <c r="U60" s="234" t="s">
        <v>380</v>
      </c>
      <c r="V60" s="229" t="s">
        <v>388</v>
      </c>
      <c r="W60" s="229" t="s">
        <v>80</v>
      </c>
      <c r="X60" s="229" t="s">
        <v>35</v>
      </c>
      <c r="Y60" s="234" t="s">
        <v>6380</v>
      </c>
      <c r="Z60" s="229" t="s">
        <v>389</v>
      </c>
      <c r="AA60" s="229" t="s">
        <v>385</v>
      </c>
      <c r="AB60" s="234" t="s">
        <v>6133</v>
      </c>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29" t="s">
        <v>386</v>
      </c>
      <c r="BR60" s="229" t="s">
        <v>35</v>
      </c>
      <c r="BS60" s="229" t="s">
        <v>35</v>
      </c>
      <c r="BT60" s="229" t="s">
        <v>35</v>
      </c>
      <c r="BU60" s="229" t="s">
        <v>391</v>
      </c>
      <c r="BV60" s="234" t="s">
        <v>6134</v>
      </c>
      <c r="BW60" s="229" t="s">
        <v>35</v>
      </c>
      <c r="BX60" s="236"/>
    </row>
    <row r="61" spans="1:76" s="2" customFormat="1" ht="45" customHeight="1">
      <c r="A61" s="228" t="s">
        <v>70</v>
      </c>
      <c r="B61" s="229" t="s">
        <v>392</v>
      </c>
      <c r="C61" s="230" t="s">
        <v>362</v>
      </c>
      <c r="D61" s="231" t="s">
        <v>393</v>
      </c>
      <c r="E61" s="231" t="s">
        <v>364</v>
      </c>
      <c r="F61" s="231" t="s">
        <v>394</v>
      </c>
      <c r="G61" s="231"/>
      <c r="H61" s="231"/>
      <c r="I61" s="232"/>
      <c r="J61" s="232"/>
      <c r="K61" s="233">
        <v>1142.8399999999999</v>
      </c>
      <c r="L61" s="229" t="s">
        <v>135</v>
      </c>
      <c r="M61" s="229" t="s">
        <v>369</v>
      </c>
      <c r="N61" s="229" t="s">
        <v>395</v>
      </c>
      <c r="O61" s="229" t="s">
        <v>396</v>
      </c>
      <c r="P61" s="234" t="s">
        <v>397</v>
      </c>
      <c r="Q61" s="229" t="s">
        <v>370</v>
      </c>
      <c r="R61" s="229" t="s">
        <v>35</v>
      </c>
      <c r="S61" s="229" t="s">
        <v>131</v>
      </c>
      <c r="T61" s="229" t="s">
        <v>373</v>
      </c>
      <c r="U61" s="234" t="s">
        <v>367</v>
      </c>
      <c r="V61" s="229" t="s">
        <v>140</v>
      </c>
      <c r="W61" s="229" t="s">
        <v>80</v>
      </c>
      <c r="X61" s="229" t="s">
        <v>35</v>
      </c>
      <c r="Y61" s="234" t="s">
        <v>6363</v>
      </c>
      <c r="Z61" s="229" t="s">
        <v>372</v>
      </c>
      <c r="AA61" s="229" t="s">
        <v>136</v>
      </c>
      <c r="AB61" s="234" t="s">
        <v>6131</v>
      </c>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235"/>
      <c r="BE61" s="235"/>
      <c r="BF61" s="235"/>
      <c r="BG61" s="235"/>
      <c r="BH61" s="235"/>
      <c r="BI61" s="235"/>
      <c r="BJ61" s="235"/>
      <c r="BK61" s="235"/>
      <c r="BL61" s="235"/>
      <c r="BM61" s="235"/>
      <c r="BN61" s="235"/>
      <c r="BO61" s="235"/>
      <c r="BP61" s="235"/>
      <c r="BQ61" s="229" t="s">
        <v>137</v>
      </c>
      <c r="BR61" s="229" t="s">
        <v>35</v>
      </c>
      <c r="BS61" s="229" t="s">
        <v>35</v>
      </c>
      <c r="BT61" s="229" t="s">
        <v>35</v>
      </c>
      <c r="BU61" s="229" t="s">
        <v>374</v>
      </c>
      <c r="BV61" s="234" t="s">
        <v>6132</v>
      </c>
      <c r="BW61" s="229" t="s">
        <v>35</v>
      </c>
      <c r="BX61" s="236"/>
    </row>
    <row r="62" spans="1:76" s="2" customFormat="1" ht="45" customHeight="1">
      <c r="A62" s="228" t="s">
        <v>70</v>
      </c>
      <c r="B62" s="229" t="s">
        <v>398</v>
      </c>
      <c r="C62" s="230" t="s">
        <v>362</v>
      </c>
      <c r="D62" s="231" t="s">
        <v>399</v>
      </c>
      <c r="E62" s="231" t="s">
        <v>364</v>
      </c>
      <c r="F62" s="231" t="s">
        <v>400</v>
      </c>
      <c r="G62" s="231"/>
      <c r="H62" s="231"/>
      <c r="I62" s="232"/>
      <c r="J62" s="232"/>
      <c r="K62" s="233">
        <v>1228.56</v>
      </c>
      <c r="L62" s="229" t="s">
        <v>135</v>
      </c>
      <c r="M62" s="229" t="s">
        <v>401</v>
      </c>
      <c r="N62" s="229" t="s">
        <v>395</v>
      </c>
      <c r="O62" s="229" t="s">
        <v>396</v>
      </c>
      <c r="P62" s="234" t="s">
        <v>403</v>
      </c>
      <c r="Q62" s="229" t="s">
        <v>370</v>
      </c>
      <c r="R62" s="229" t="s">
        <v>35</v>
      </c>
      <c r="S62" s="229" t="s">
        <v>131</v>
      </c>
      <c r="T62" s="229" t="s">
        <v>373</v>
      </c>
      <c r="U62" s="234" t="s">
        <v>367</v>
      </c>
      <c r="V62" s="229" t="s">
        <v>140</v>
      </c>
      <c r="W62" s="229" t="s">
        <v>80</v>
      </c>
      <c r="X62" s="229" t="s">
        <v>35</v>
      </c>
      <c r="Y62" s="234" t="s">
        <v>6363</v>
      </c>
      <c r="Z62" s="229" t="s">
        <v>372</v>
      </c>
      <c r="AA62" s="229" t="s">
        <v>402</v>
      </c>
      <c r="AB62" s="234" t="s">
        <v>6131</v>
      </c>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c r="BI62" s="235"/>
      <c r="BJ62" s="235"/>
      <c r="BK62" s="235"/>
      <c r="BL62" s="235"/>
      <c r="BM62" s="235"/>
      <c r="BN62" s="235"/>
      <c r="BO62" s="235"/>
      <c r="BP62" s="235"/>
      <c r="BQ62" s="229" t="s">
        <v>137</v>
      </c>
      <c r="BR62" s="229" t="s">
        <v>35</v>
      </c>
      <c r="BS62" s="229" t="s">
        <v>35</v>
      </c>
      <c r="BT62" s="229" t="s">
        <v>35</v>
      </c>
      <c r="BU62" s="229" t="s">
        <v>374</v>
      </c>
      <c r="BV62" s="234" t="s">
        <v>6132</v>
      </c>
      <c r="BW62" s="229" t="s">
        <v>35</v>
      </c>
      <c r="BX62" s="236"/>
    </row>
    <row r="63" spans="1:76" s="2" customFormat="1" ht="45" customHeight="1">
      <c r="A63" s="228" t="s">
        <v>70</v>
      </c>
      <c r="B63" s="229" t="s">
        <v>404</v>
      </c>
      <c r="C63" s="230" t="s">
        <v>362</v>
      </c>
      <c r="D63" s="231" t="s">
        <v>405</v>
      </c>
      <c r="E63" s="231" t="s">
        <v>364</v>
      </c>
      <c r="F63" s="231" t="s">
        <v>406</v>
      </c>
      <c r="G63" s="231"/>
      <c r="H63" s="231"/>
      <c r="I63" s="232"/>
      <c r="J63" s="232"/>
      <c r="K63" s="233">
        <v>1542.84</v>
      </c>
      <c r="L63" s="229" t="s">
        <v>135</v>
      </c>
      <c r="M63" s="229" t="s">
        <v>401</v>
      </c>
      <c r="N63" s="229" t="s">
        <v>407</v>
      </c>
      <c r="O63" s="229" t="s">
        <v>396</v>
      </c>
      <c r="P63" s="234" t="s">
        <v>409</v>
      </c>
      <c r="Q63" s="229" t="s">
        <v>370</v>
      </c>
      <c r="R63" s="229" t="s">
        <v>35</v>
      </c>
      <c r="S63" s="229" t="s">
        <v>131</v>
      </c>
      <c r="T63" s="229" t="s">
        <v>373</v>
      </c>
      <c r="U63" s="234" t="s">
        <v>367</v>
      </c>
      <c r="V63" s="229" t="s">
        <v>140</v>
      </c>
      <c r="W63" s="229" t="s">
        <v>80</v>
      </c>
      <c r="X63" s="229" t="s">
        <v>35</v>
      </c>
      <c r="Y63" s="234" t="s">
        <v>6381</v>
      </c>
      <c r="Z63" s="229" t="s">
        <v>372</v>
      </c>
      <c r="AA63" s="229" t="s">
        <v>408</v>
      </c>
      <c r="AB63" s="234" t="s">
        <v>6131</v>
      </c>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5"/>
      <c r="BP63" s="235"/>
      <c r="BQ63" s="229" t="s">
        <v>137</v>
      </c>
      <c r="BR63" s="229" t="s">
        <v>138</v>
      </c>
      <c r="BS63" s="229" t="s">
        <v>35</v>
      </c>
      <c r="BT63" s="229" t="s">
        <v>35</v>
      </c>
      <c r="BU63" s="229" t="s">
        <v>374</v>
      </c>
      <c r="BV63" s="234" t="s">
        <v>6132</v>
      </c>
      <c r="BW63" s="229" t="s">
        <v>35</v>
      </c>
      <c r="BX63" s="236"/>
    </row>
    <row r="64" spans="1:76" s="2" customFormat="1" ht="45" customHeight="1">
      <c r="A64" s="228" t="s">
        <v>70</v>
      </c>
      <c r="B64" s="229" t="s">
        <v>410</v>
      </c>
      <c r="C64" s="230" t="s">
        <v>362</v>
      </c>
      <c r="D64" s="231" t="s">
        <v>411</v>
      </c>
      <c r="E64" s="231" t="s">
        <v>364</v>
      </c>
      <c r="F64" s="231" t="s">
        <v>412</v>
      </c>
      <c r="G64" s="231"/>
      <c r="H64" s="231"/>
      <c r="I64" s="232"/>
      <c r="J64" s="232"/>
      <c r="K64" s="233">
        <v>1257.1300000000001</v>
      </c>
      <c r="L64" s="229" t="s">
        <v>135</v>
      </c>
      <c r="M64" s="229" t="s">
        <v>413</v>
      </c>
      <c r="N64" s="229" t="s">
        <v>395</v>
      </c>
      <c r="O64" s="229" t="s">
        <v>396</v>
      </c>
      <c r="P64" s="234" t="s">
        <v>403</v>
      </c>
      <c r="Q64" s="229" t="s">
        <v>370</v>
      </c>
      <c r="R64" s="229" t="s">
        <v>35</v>
      </c>
      <c r="S64" s="229" t="s">
        <v>373</v>
      </c>
      <c r="T64" s="229" t="s">
        <v>373</v>
      </c>
      <c r="U64" s="234" t="s">
        <v>367</v>
      </c>
      <c r="V64" s="229" t="s">
        <v>140</v>
      </c>
      <c r="W64" s="229" t="s">
        <v>80</v>
      </c>
      <c r="X64" s="229" t="s">
        <v>35</v>
      </c>
      <c r="Y64" s="234" t="s">
        <v>6363</v>
      </c>
      <c r="Z64" s="229" t="s">
        <v>372</v>
      </c>
      <c r="AA64" s="229" t="s">
        <v>136</v>
      </c>
      <c r="AB64" s="234" t="s">
        <v>6131</v>
      </c>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29" t="s">
        <v>137</v>
      </c>
      <c r="BR64" s="229" t="s">
        <v>138</v>
      </c>
      <c r="BS64" s="229" t="s">
        <v>35</v>
      </c>
      <c r="BT64" s="229" t="s">
        <v>35</v>
      </c>
      <c r="BU64" s="229" t="s">
        <v>374</v>
      </c>
      <c r="BV64" s="234" t="s">
        <v>6132</v>
      </c>
      <c r="BW64" s="229" t="s">
        <v>35</v>
      </c>
      <c r="BX64" s="236"/>
    </row>
    <row r="65" spans="1:76" s="2" customFormat="1" ht="45" customHeight="1">
      <c r="A65" s="228" t="s">
        <v>70</v>
      </c>
      <c r="B65" s="229" t="s">
        <v>414</v>
      </c>
      <c r="C65" s="230" t="s">
        <v>362</v>
      </c>
      <c r="D65" s="231" t="s">
        <v>415</v>
      </c>
      <c r="E65" s="231" t="s">
        <v>364</v>
      </c>
      <c r="F65" s="231" t="s">
        <v>416</v>
      </c>
      <c r="G65" s="231"/>
      <c r="H65" s="231"/>
      <c r="I65" s="232"/>
      <c r="J65" s="232"/>
      <c r="K65" s="233">
        <v>1357.13</v>
      </c>
      <c r="L65" s="229" t="s">
        <v>135</v>
      </c>
      <c r="M65" s="229" t="s">
        <v>413</v>
      </c>
      <c r="N65" s="229" t="s">
        <v>395</v>
      </c>
      <c r="O65" s="229" t="s">
        <v>396</v>
      </c>
      <c r="P65" s="234" t="s">
        <v>409</v>
      </c>
      <c r="Q65" s="229" t="s">
        <v>370</v>
      </c>
      <c r="R65" s="229" t="s">
        <v>35</v>
      </c>
      <c r="S65" s="229" t="s">
        <v>131</v>
      </c>
      <c r="T65" s="229" t="s">
        <v>373</v>
      </c>
      <c r="U65" s="234" t="s">
        <v>367</v>
      </c>
      <c r="V65" s="229" t="s">
        <v>140</v>
      </c>
      <c r="W65" s="229" t="s">
        <v>80</v>
      </c>
      <c r="X65" s="229" t="s">
        <v>35</v>
      </c>
      <c r="Y65" s="234" t="s">
        <v>6364</v>
      </c>
      <c r="Z65" s="229" t="s">
        <v>372</v>
      </c>
      <c r="AA65" s="229" t="s">
        <v>136</v>
      </c>
      <c r="AB65" s="234" t="s">
        <v>6131</v>
      </c>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29" t="s">
        <v>137</v>
      </c>
      <c r="BR65" s="229" t="s">
        <v>35</v>
      </c>
      <c r="BS65" s="229" t="s">
        <v>35</v>
      </c>
      <c r="BT65" s="229" t="s">
        <v>35</v>
      </c>
      <c r="BU65" s="229" t="s">
        <v>374</v>
      </c>
      <c r="BV65" s="234" t="s">
        <v>6132</v>
      </c>
      <c r="BW65" s="229" t="s">
        <v>35</v>
      </c>
      <c r="BX65" s="236"/>
    </row>
    <row r="66" spans="1:76" s="2" customFormat="1" ht="45" customHeight="1">
      <c r="A66" s="228" t="s">
        <v>70</v>
      </c>
      <c r="B66" s="229" t="s">
        <v>417</v>
      </c>
      <c r="C66" s="230" t="s">
        <v>362</v>
      </c>
      <c r="D66" s="231" t="s">
        <v>418</v>
      </c>
      <c r="E66" s="231" t="s">
        <v>364</v>
      </c>
      <c r="F66" s="231" t="s">
        <v>419</v>
      </c>
      <c r="G66" s="231"/>
      <c r="H66" s="231"/>
      <c r="I66" s="232"/>
      <c r="J66" s="232"/>
      <c r="K66" s="233">
        <v>1571.41</v>
      </c>
      <c r="L66" s="229" t="s">
        <v>135</v>
      </c>
      <c r="M66" s="229" t="s">
        <v>413</v>
      </c>
      <c r="N66" s="229" t="s">
        <v>407</v>
      </c>
      <c r="O66" s="229" t="s">
        <v>396</v>
      </c>
      <c r="P66" s="234" t="s">
        <v>409</v>
      </c>
      <c r="Q66" s="229" t="s">
        <v>370</v>
      </c>
      <c r="R66" s="229" t="s">
        <v>35</v>
      </c>
      <c r="S66" s="229" t="s">
        <v>131</v>
      </c>
      <c r="T66" s="229" t="s">
        <v>373</v>
      </c>
      <c r="U66" s="234" t="s">
        <v>367</v>
      </c>
      <c r="V66" s="229" t="s">
        <v>140</v>
      </c>
      <c r="W66" s="229" t="s">
        <v>80</v>
      </c>
      <c r="X66" s="229" t="s">
        <v>35</v>
      </c>
      <c r="Y66" s="234" t="s">
        <v>6363</v>
      </c>
      <c r="Z66" s="229" t="s">
        <v>372</v>
      </c>
      <c r="AA66" s="229" t="s">
        <v>420</v>
      </c>
      <c r="AB66" s="234" t="s">
        <v>6131</v>
      </c>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5"/>
      <c r="AY66" s="235"/>
      <c r="AZ66" s="235"/>
      <c r="BA66" s="235"/>
      <c r="BB66" s="235"/>
      <c r="BC66" s="235"/>
      <c r="BD66" s="235"/>
      <c r="BE66" s="235"/>
      <c r="BF66" s="235"/>
      <c r="BG66" s="235"/>
      <c r="BH66" s="235"/>
      <c r="BI66" s="235"/>
      <c r="BJ66" s="235"/>
      <c r="BK66" s="235"/>
      <c r="BL66" s="235"/>
      <c r="BM66" s="235"/>
      <c r="BN66" s="235"/>
      <c r="BO66" s="235"/>
      <c r="BP66" s="235"/>
      <c r="BQ66" s="229" t="s">
        <v>137</v>
      </c>
      <c r="BR66" s="229" t="s">
        <v>138</v>
      </c>
      <c r="BS66" s="229" t="s">
        <v>35</v>
      </c>
      <c r="BT66" s="229" t="s">
        <v>35</v>
      </c>
      <c r="BU66" s="229" t="s">
        <v>374</v>
      </c>
      <c r="BV66" s="234" t="s">
        <v>6132</v>
      </c>
      <c r="BW66" s="229" t="s">
        <v>35</v>
      </c>
      <c r="BX66" s="236"/>
    </row>
    <row r="67" spans="1:76" s="2" customFormat="1" ht="45" customHeight="1">
      <c r="A67" s="228" t="s">
        <v>30</v>
      </c>
      <c r="B67" s="229" t="s">
        <v>421</v>
      </c>
      <c r="C67" s="230" t="s">
        <v>31</v>
      </c>
      <c r="D67" s="231" t="s">
        <v>422</v>
      </c>
      <c r="E67" s="231" t="s">
        <v>33</v>
      </c>
      <c r="F67" s="231" t="s">
        <v>423</v>
      </c>
      <c r="G67" s="231"/>
      <c r="H67" s="231"/>
      <c r="I67" s="232" t="s">
        <v>8304</v>
      </c>
      <c r="J67" s="232" t="s">
        <v>8293</v>
      </c>
      <c r="K67" s="233">
        <v>2783</v>
      </c>
      <c r="L67" s="229" t="s">
        <v>425</v>
      </c>
      <c r="M67" s="229" t="s">
        <v>94</v>
      </c>
      <c r="N67" s="229" t="s">
        <v>424</v>
      </c>
      <c r="O67" s="229" t="s">
        <v>39</v>
      </c>
      <c r="P67" s="234" t="s">
        <v>426</v>
      </c>
      <c r="Q67" s="229" t="s">
        <v>104</v>
      </c>
      <c r="R67" s="229" t="s">
        <v>35</v>
      </c>
      <c r="S67" s="229" t="s">
        <v>37</v>
      </c>
      <c r="T67" s="229" t="s">
        <v>51</v>
      </c>
      <c r="U67" s="234" t="s">
        <v>58</v>
      </c>
      <c r="V67" s="229" t="s">
        <v>98</v>
      </c>
      <c r="W67" s="229" t="s">
        <v>64</v>
      </c>
      <c r="X67" s="229" t="s">
        <v>107</v>
      </c>
      <c r="Y67" s="234" t="s">
        <v>35</v>
      </c>
      <c r="Z67" s="229" t="s">
        <v>99</v>
      </c>
      <c r="AA67" s="229" t="s">
        <v>43</v>
      </c>
      <c r="AB67" s="234" t="s">
        <v>6112</v>
      </c>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29" t="s">
        <v>44</v>
      </c>
      <c r="BR67" s="229" t="s">
        <v>46</v>
      </c>
      <c r="BS67" s="229" t="s">
        <v>35</v>
      </c>
      <c r="BT67" s="229" t="s">
        <v>35</v>
      </c>
      <c r="BU67" s="229" t="s">
        <v>52</v>
      </c>
      <c r="BV67" s="234" t="s">
        <v>6113</v>
      </c>
      <c r="BW67" s="229" t="s">
        <v>35</v>
      </c>
      <c r="BX67" s="236"/>
    </row>
    <row r="68" spans="1:76" s="2" customFormat="1" ht="45" customHeight="1">
      <c r="A68" s="228" t="s">
        <v>30</v>
      </c>
      <c r="B68" s="229" t="s">
        <v>427</v>
      </c>
      <c r="C68" s="230" t="s">
        <v>428</v>
      </c>
      <c r="D68" s="231" t="s">
        <v>429</v>
      </c>
      <c r="E68" s="231" t="s">
        <v>33</v>
      </c>
      <c r="F68" s="231" t="s">
        <v>430</v>
      </c>
      <c r="G68" s="231"/>
      <c r="H68" s="231" t="s">
        <v>15028</v>
      </c>
      <c r="I68" s="232" t="s">
        <v>8305</v>
      </c>
      <c r="J68" s="232" t="s">
        <v>8293</v>
      </c>
      <c r="K68" s="233">
        <v>2434</v>
      </c>
      <c r="L68" s="229" t="s">
        <v>433</v>
      </c>
      <c r="M68" s="229" t="s">
        <v>94</v>
      </c>
      <c r="N68" s="229" t="s">
        <v>431</v>
      </c>
      <c r="O68" s="229" t="s">
        <v>432</v>
      </c>
      <c r="P68" s="234" t="s">
        <v>434</v>
      </c>
      <c r="Q68" s="229" t="s">
        <v>104</v>
      </c>
      <c r="R68" s="229" t="s">
        <v>35</v>
      </c>
      <c r="S68" s="229" t="s">
        <v>37</v>
      </c>
      <c r="T68" s="229" t="s">
        <v>435</v>
      </c>
      <c r="U68" s="234" t="s">
        <v>58</v>
      </c>
      <c r="V68" s="229" t="s">
        <v>98</v>
      </c>
      <c r="W68" s="229" t="s">
        <v>64</v>
      </c>
      <c r="X68" s="229" t="s">
        <v>107</v>
      </c>
      <c r="Y68" s="234" t="s">
        <v>35</v>
      </c>
      <c r="Z68" s="229" t="s">
        <v>99</v>
      </c>
      <c r="AA68" s="229" t="s">
        <v>43</v>
      </c>
      <c r="AB68" s="234" t="s">
        <v>6112</v>
      </c>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29" t="s">
        <v>44</v>
      </c>
      <c r="BR68" s="229" t="s">
        <v>46</v>
      </c>
      <c r="BS68" s="229" t="s">
        <v>35</v>
      </c>
      <c r="BT68" s="229" t="s">
        <v>35</v>
      </c>
      <c r="BU68" s="229" t="s">
        <v>52</v>
      </c>
      <c r="BV68" s="234" t="s">
        <v>6113</v>
      </c>
      <c r="BW68" s="229" t="s">
        <v>35</v>
      </c>
      <c r="BX68" s="236"/>
    </row>
    <row r="69" spans="1:76" s="2" customFormat="1" ht="45" customHeight="1">
      <c r="A69" s="228" t="s">
        <v>30</v>
      </c>
      <c r="B69" s="229" t="s">
        <v>436</v>
      </c>
      <c r="C69" s="230" t="s">
        <v>31</v>
      </c>
      <c r="D69" s="231" t="s">
        <v>437</v>
      </c>
      <c r="E69" s="231" t="s">
        <v>33</v>
      </c>
      <c r="F69" s="231" t="s">
        <v>438</v>
      </c>
      <c r="G69" s="231"/>
      <c r="H69" s="231" t="s">
        <v>6382</v>
      </c>
      <c r="I69" s="232" t="s">
        <v>8306</v>
      </c>
      <c r="J69" s="232" t="s">
        <v>8293</v>
      </c>
      <c r="K69" s="233">
        <v>2355.71</v>
      </c>
      <c r="L69" s="229" t="s">
        <v>440</v>
      </c>
      <c r="M69" s="229" t="s">
        <v>439</v>
      </c>
      <c r="N69" s="229" t="s">
        <v>91</v>
      </c>
      <c r="O69" s="229" t="s">
        <v>39</v>
      </c>
      <c r="P69" s="234" t="s">
        <v>441</v>
      </c>
      <c r="Q69" s="229" t="s">
        <v>104</v>
      </c>
      <c r="R69" s="229" t="s">
        <v>35</v>
      </c>
      <c r="S69" s="229" t="s">
        <v>37</v>
      </c>
      <c r="T69" s="229" t="s">
        <v>442</v>
      </c>
      <c r="U69" s="234" t="s">
        <v>58</v>
      </c>
      <c r="V69" s="229" t="s">
        <v>98</v>
      </c>
      <c r="W69" s="229" t="s">
        <v>64</v>
      </c>
      <c r="X69" s="229" t="s">
        <v>107</v>
      </c>
      <c r="Y69" s="234" t="s">
        <v>35</v>
      </c>
      <c r="Z69" s="229" t="s">
        <v>99</v>
      </c>
      <c r="AA69" s="229" t="s">
        <v>43</v>
      </c>
      <c r="AB69" s="234" t="s">
        <v>6112</v>
      </c>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235"/>
      <c r="BM69" s="235"/>
      <c r="BN69" s="235"/>
      <c r="BO69" s="235"/>
      <c r="BP69" s="235"/>
      <c r="BQ69" s="229" t="s">
        <v>44</v>
      </c>
      <c r="BR69" s="229" t="s">
        <v>46</v>
      </c>
      <c r="BS69" s="229" t="s">
        <v>35</v>
      </c>
      <c r="BT69" s="229" t="s">
        <v>35</v>
      </c>
      <c r="BU69" s="229" t="s">
        <v>52</v>
      </c>
      <c r="BV69" s="234" t="s">
        <v>6113</v>
      </c>
      <c r="BW69" s="229" t="s">
        <v>35</v>
      </c>
      <c r="BX69" s="236"/>
    </row>
    <row r="70" spans="1:76" s="2" customFormat="1" ht="45" customHeight="1">
      <c r="A70" s="228" t="s">
        <v>30</v>
      </c>
      <c r="B70" s="229" t="s">
        <v>443</v>
      </c>
      <c r="C70" s="230" t="s">
        <v>444</v>
      </c>
      <c r="D70" s="231" t="s">
        <v>445</v>
      </c>
      <c r="E70" s="231" t="s">
        <v>33</v>
      </c>
      <c r="F70" s="231" t="s">
        <v>446</v>
      </c>
      <c r="G70" s="231"/>
      <c r="H70" s="231" t="s">
        <v>15016</v>
      </c>
      <c r="I70" s="232" t="s">
        <v>8307</v>
      </c>
      <c r="J70" s="232" t="s">
        <v>8293</v>
      </c>
      <c r="K70" s="233">
        <v>2933.71</v>
      </c>
      <c r="L70" s="229" t="s">
        <v>425</v>
      </c>
      <c r="M70" s="229" t="s">
        <v>439</v>
      </c>
      <c r="N70" s="229" t="s">
        <v>431</v>
      </c>
      <c r="O70" s="229" t="s">
        <v>39</v>
      </c>
      <c r="P70" s="234" t="s">
        <v>447</v>
      </c>
      <c r="Q70" s="229" t="s">
        <v>104</v>
      </c>
      <c r="R70" s="229" t="s">
        <v>35</v>
      </c>
      <c r="S70" s="229" t="s">
        <v>37</v>
      </c>
      <c r="T70" s="229" t="s">
        <v>108</v>
      </c>
      <c r="U70" s="234" t="s">
        <v>93</v>
      </c>
      <c r="V70" s="229" t="s">
        <v>98</v>
      </c>
      <c r="W70" s="229" t="s">
        <v>64</v>
      </c>
      <c r="X70" s="229" t="s">
        <v>107</v>
      </c>
      <c r="Y70" s="234" t="s">
        <v>35</v>
      </c>
      <c r="Z70" s="229" t="s">
        <v>99</v>
      </c>
      <c r="AA70" s="229" t="s">
        <v>43</v>
      </c>
      <c r="AB70" s="234" t="s">
        <v>6112</v>
      </c>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5"/>
      <c r="BO70" s="235"/>
      <c r="BP70" s="235"/>
      <c r="BQ70" s="229" t="s">
        <v>44</v>
      </c>
      <c r="BR70" s="229" t="s">
        <v>46</v>
      </c>
      <c r="BS70" s="229" t="s">
        <v>35</v>
      </c>
      <c r="BT70" s="229" t="s">
        <v>35</v>
      </c>
      <c r="BU70" s="229" t="s">
        <v>52</v>
      </c>
      <c r="BV70" s="234" t="s">
        <v>6113</v>
      </c>
      <c r="BW70" s="229" t="s">
        <v>35</v>
      </c>
      <c r="BX70" s="236"/>
    </row>
    <row r="71" spans="1:76" s="2" customFormat="1" ht="45" customHeight="1">
      <c r="A71" s="228" t="s">
        <v>30</v>
      </c>
      <c r="B71" s="229" t="s">
        <v>448</v>
      </c>
      <c r="C71" s="230" t="s">
        <v>87</v>
      </c>
      <c r="D71" s="231" t="s">
        <v>449</v>
      </c>
      <c r="E71" s="231" t="s">
        <v>89</v>
      </c>
      <c r="F71" s="231" t="s">
        <v>450</v>
      </c>
      <c r="G71" s="231"/>
      <c r="H71" s="231" t="s">
        <v>15023</v>
      </c>
      <c r="I71" s="232"/>
      <c r="J71" s="232"/>
      <c r="K71" s="233">
        <v>1541.43</v>
      </c>
      <c r="L71" s="229" t="s">
        <v>453</v>
      </c>
      <c r="M71" s="229" t="s">
        <v>452</v>
      </c>
      <c r="N71" s="229" t="s">
        <v>91</v>
      </c>
      <c r="O71" s="229" t="s">
        <v>39</v>
      </c>
      <c r="P71" s="234" t="s">
        <v>97</v>
      </c>
      <c r="Q71" s="229" t="s">
        <v>61</v>
      </c>
      <c r="R71" s="229" t="s">
        <v>35</v>
      </c>
      <c r="S71" s="229" t="s">
        <v>92</v>
      </c>
      <c r="T71" s="229" t="s">
        <v>435</v>
      </c>
      <c r="U71" s="234" t="s">
        <v>451</v>
      </c>
      <c r="V71" s="229" t="s">
        <v>48</v>
      </c>
      <c r="W71" s="229" t="s">
        <v>96</v>
      </c>
      <c r="X71" s="229" t="s">
        <v>35</v>
      </c>
      <c r="Y71" s="234" t="s">
        <v>35</v>
      </c>
      <c r="Z71" s="229" t="s">
        <v>454</v>
      </c>
      <c r="AA71" s="229" t="s">
        <v>43</v>
      </c>
      <c r="AB71" s="234" t="s">
        <v>6112</v>
      </c>
      <c r="AC71" s="235"/>
      <c r="AD71" s="235"/>
      <c r="AE71" s="235"/>
      <c r="AF71" s="235"/>
      <c r="AG71" s="235"/>
      <c r="AH71" s="235"/>
      <c r="AI71" s="235"/>
      <c r="AJ71" s="235"/>
      <c r="AK71" s="235"/>
      <c r="AL71" s="235"/>
      <c r="AM71" s="235"/>
      <c r="AN71" s="235"/>
      <c r="AO71" s="235"/>
      <c r="AP71" s="235"/>
      <c r="AQ71" s="235"/>
      <c r="AR71" s="235"/>
      <c r="AS71" s="235"/>
      <c r="AT71" s="235"/>
      <c r="AU71" s="235"/>
      <c r="AV71" s="235"/>
      <c r="AW71" s="235"/>
      <c r="AX71" s="235"/>
      <c r="AY71" s="235"/>
      <c r="AZ71" s="235"/>
      <c r="BA71" s="235"/>
      <c r="BB71" s="235"/>
      <c r="BC71" s="235"/>
      <c r="BD71" s="235"/>
      <c r="BE71" s="235"/>
      <c r="BF71" s="235"/>
      <c r="BG71" s="235"/>
      <c r="BH71" s="235"/>
      <c r="BI71" s="235"/>
      <c r="BJ71" s="235"/>
      <c r="BK71" s="235"/>
      <c r="BL71" s="235"/>
      <c r="BM71" s="235"/>
      <c r="BN71" s="235"/>
      <c r="BO71" s="235"/>
      <c r="BP71" s="235"/>
      <c r="BQ71" s="229" t="s">
        <v>35</v>
      </c>
      <c r="BR71" s="229" t="s">
        <v>46</v>
      </c>
      <c r="BS71" s="229" t="s">
        <v>35</v>
      </c>
      <c r="BT71" s="229" t="s">
        <v>35</v>
      </c>
      <c r="BU71" s="229" t="s">
        <v>455</v>
      </c>
      <c r="BV71" s="234" t="s">
        <v>6124</v>
      </c>
      <c r="BW71" s="229" t="s">
        <v>35</v>
      </c>
      <c r="BX71" s="236"/>
    </row>
    <row r="72" spans="1:76" s="2" customFormat="1" ht="45" customHeight="1">
      <c r="A72" s="228" t="s">
        <v>30</v>
      </c>
      <c r="B72" s="229" t="s">
        <v>7379</v>
      </c>
      <c r="C72" s="230" t="s">
        <v>456</v>
      </c>
      <c r="D72" s="231" t="s">
        <v>457</v>
      </c>
      <c r="E72" s="231" t="s">
        <v>458</v>
      </c>
      <c r="F72" s="231" t="s">
        <v>459</v>
      </c>
      <c r="G72" s="231"/>
      <c r="H72" s="231"/>
      <c r="I72" s="232"/>
      <c r="J72" s="232"/>
      <c r="K72" s="233">
        <v>1236.43</v>
      </c>
      <c r="L72" s="229" t="s">
        <v>462</v>
      </c>
      <c r="M72" s="229" t="s">
        <v>461</v>
      </c>
      <c r="N72" s="229" t="s">
        <v>460</v>
      </c>
      <c r="O72" s="229" t="s">
        <v>59</v>
      </c>
      <c r="P72" s="234" t="s">
        <v>465</v>
      </c>
      <c r="Q72" s="229" t="s">
        <v>315</v>
      </c>
      <c r="R72" s="229" t="s">
        <v>35</v>
      </c>
      <c r="S72" s="229" t="s">
        <v>156</v>
      </c>
      <c r="T72" s="229" t="s">
        <v>467</v>
      </c>
      <c r="U72" s="234" t="s">
        <v>58</v>
      </c>
      <c r="V72" s="229" t="s">
        <v>121</v>
      </c>
      <c r="W72" s="229" t="s">
        <v>464</v>
      </c>
      <c r="X72" s="229" t="s">
        <v>198</v>
      </c>
      <c r="Y72" s="234" t="s">
        <v>35</v>
      </c>
      <c r="Z72" s="229" t="s">
        <v>466</v>
      </c>
      <c r="AA72" s="229" t="s">
        <v>463</v>
      </c>
      <c r="AB72" s="234" t="s">
        <v>6135</v>
      </c>
      <c r="AC72" s="235"/>
      <c r="AD72" s="235"/>
      <c r="AE72" s="235"/>
      <c r="AF72" s="235"/>
      <c r="AG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5"/>
      <c r="BO72" s="235"/>
      <c r="BP72" s="235"/>
      <c r="BQ72" s="229" t="s">
        <v>35</v>
      </c>
      <c r="BR72" s="229" t="s">
        <v>164</v>
      </c>
      <c r="BS72" s="229" t="s">
        <v>35</v>
      </c>
      <c r="BT72" s="229" t="s">
        <v>35</v>
      </c>
      <c r="BU72" s="229" t="s">
        <v>468</v>
      </c>
      <c r="BV72" s="234" t="s">
        <v>6383</v>
      </c>
      <c r="BW72" s="229" t="s">
        <v>35</v>
      </c>
      <c r="BX72" s="236"/>
    </row>
    <row r="73" spans="1:76" s="2" customFormat="1" ht="45" customHeight="1">
      <c r="A73" s="228" t="s">
        <v>30</v>
      </c>
      <c r="B73" s="229" t="s">
        <v>7382</v>
      </c>
      <c r="C73" s="230" t="s">
        <v>469</v>
      </c>
      <c r="D73" s="231" t="s">
        <v>470</v>
      </c>
      <c r="E73" s="231" t="s">
        <v>471</v>
      </c>
      <c r="F73" s="231" t="s">
        <v>472</v>
      </c>
      <c r="G73" s="231"/>
      <c r="H73" s="231" t="s">
        <v>15009</v>
      </c>
      <c r="I73" s="232"/>
      <c r="J73" s="232"/>
      <c r="K73" s="233">
        <v>1400</v>
      </c>
      <c r="L73" s="229" t="s">
        <v>476</v>
      </c>
      <c r="M73" s="229" t="s">
        <v>474</v>
      </c>
      <c r="N73" s="229" t="s">
        <v>473</v>
      </c>
      <c r="O73" s="229" t="s">
        <v>59</v>
      </c>
      <c r="P73" s="234" t="s">
        <v>478</v>
      </c>
      <c r="Q73" s="229" t="s">
        <v>475</v>
      </c>
      <c r="R73" s="229" t="s">
        <v>35</v>
      </c>
      <c r="S73" s="229" t="s">
        <v>285</v>
      </c>
      <c r="T73" s="229" t="s">
        <v>467</v>
      </c>
      <c r="U73" s="234" t="s">
        <v>93</v>
      </c>
      <c r="V73" s="229" t="s">
        <v>121</v>
      </c>
      <c r="W73" s="229" t="s">
        <v>477</v>
      </c>
      <c r="X73" s="229" t="s">
        <v>198</v>
      </c>
      <c r="Y73" s="234" t="s">
        <v>35</v>
      </c>
      <c r="Z73" s="229" t="s">
        <v>479</v>
      </c>
      <c r="AA73" s="229" t="s">
        <v>463</v>
      </c>
      <c r="AB73" s="234" t="s">
        <v>6136</v>
      </c>
      <c r="AC73" s="235"/>
      <c r="AD73" s="235"/>
      <c r="AE73" s="235"/>
      <c r="AF73" s="235"/>
      <c r="AG73" s="235"/>
      <c r="AH73" s="235"/>
      <c r="AI73" s="235"/>
      <c r="AJ73" s="235"/>
      <c r="AK73" s="235"/>
      <c r="AL73" s="235"/>
      <c r="AM73" s="235"/>
      <c r="AN73" s="235"/>
      <c r="AO73" s="235"/>
      <c r="AP73" s="235"/>
      <c r="AQ73" s="235"/>
      <c r="AR73" s="235"/>
      <c r="AS73" s="235"/>
      <c r="AT73" s="235"/>
      <c r="AU73" s="235"/>
      <c r="AV73" s="235"/>
      <c r="AW73" s="235"/>
      <c r="AX73" s="235"/>
      <c r="AY73" s="235"/>
      <c r="AZ73" s="235"/>
      <c r="BA73" s="235"/>
      <c r="BB73" s="235"/>
      <c r="BC73" s="235"/>
      <c r="BD73" s="235"/>
      <c r="BE73" s="235"/>
      <c r="BF73" s="235"/>
      <c r="BG73" s="235"/>
      <c r="BH73" s="235"/>
      <c r="BI73" s="235"/>
      <c r="BJ73" s="235"/>
      <c r="BK73" s="235"/>
      <c r="BL73" s="235"/>
      <c r="BM73" s="235"/>
      <c r="BN73" s="235"/>
      <c r="BO73" s="235"/>
      <c r="BP73" s="235"/>
      <c r="BQ73" s="229" t="s">
        <v>35</v>
      </c>
      <c r="BR73" s="229" t="s">
        <v>164</v>
      </c>
      <c r="BS73" s="229" t="s">
        <v>35</v>
      </c>
      <c r="BT73" s="229" t="s">
        <v>35</v>
      </c>
      <c r="BU73" s="229" t="s">
        <v>480</v>
      </c>
      <c r="BV73" s="234" t="s">
        <v>6384</v>
      </c>
      <c r="BW73" s="229" t="s">
        <v>35</v>
      </c>
      <c r="BX73" s="236"/>
    </row>
    <row r="74" spans="1:76" s="2" customFormat="1" ht="45" customHeight="1">
      <c r="A74" s="228" t="s">
        <v>30</v>
      </c>
      <c r="B74" s="229" t="s">
        <v>481</v>
      </c>
      <c r="C74" s="230" t="s">
        <v>482</v>
      </c>
      <c r="D74" s="231" t="s">
        <v>483</v>
      </c>
      <c r="E74" s="231" t="s">
        <v>484</v>
      </c>
      <c r="F74" s="231" t="s">
        <v>485</v>
      </c>
      <c r="G74" s="231"/>
      <c r="H74" s="231"/>
      <c r="I74" s="232"/>
      <c r="J74" s="232"/>
      <c r="K74" s="233">
        <v>2040.63</v>
      </c>
      <c r="L74" s="229" t="s">
        <v>486</v>
      </c>
      <c r="M74" s="229" t="s">
        <v>60</v>
      </c>
      <c r="N74" s="229" t="s">
        <v>91</v>
      </c>
      <c r="O74" s="229" t="s">
        <v>59</v>
      </c>
      <c r="P74" s="234" t="s">
        <v>487</v>
      </c>
      <c r="Q74" s="229" t="s">
        <v>61</v>
      </c>
      <c r="R74" s="229" t="s">
        <v>35</v>
      </c>
      <c r="S74" s="229" t="s">
        <v>92</v>
      </c>
      <c r="T74" s="229" t="s">
        <v>488</v>
      </c>
      <c r="U74" s="234" t="s">
        <v>58</v>
      </c>
      <c r="V74" s="229" t="s">
        <v>48</v>
      </c>
      <c r="W74" s="229" t="s">
        <v>464</v>
      </c>
      <c r="X74" s="229" t="s">
        <v>35</v>
      </c>
      <c r="Y74" s="234" t="s">
        <v>35</v>
      </c>
      <c r="Z74" s="229" t="s">
        <v>66</v>
      </c>
      <c r="AA74" s="229" t="s">
        <v>43</v>
      </c>
      <c r="AB74" s="234" t="s">
        <v>490</v>
      </c>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29" t="s">
        <v>44</v>
      </c>
      <c r="BR74" s="229" t="s">
        <v>46</v>
      </c>
      <c r="BS74" s="229" t="s">
        <v>35</v>
      </c>
      <c r="BT74" s="229" t="s">
        <v>35</v>
      </c>
      <c r="BU74" s="229" t="s">
        <v>489</v>
      </c>
      <c r="BV74" s="234" t="s">
        <v>6128</v>
      </c>
      <c r="BW74" s="229" t="s">
        <v>35</v>
      </c>
      <c r="BX74" s="236"/>
    </row>
    <row r="75" spans="1:76" s="2" customFormat="1" ht="45" customHeight="1">
      <c r="A75" s="228" t="s">
        <v>30</v>
      </c>
      <c r="B75" s="229" t="s">
        <v>491</v>
      </c>
      <c r="C75" s="230" t="s">
        <v>482</v>
      </c>
      <c r="D75" s="231" t="s">
        <v>492</v>
      </c>
      <c r="E75" s="231" t="s">
        <v>484</v>
      </c>
      <c r="F75" s="231" t="s">
        <v>493</v>
      </c>
      <c r="G75" s="231"/>
      <c r="H75" s="231"/>
      <c r="I75" s="232"/>
      <c r="J75" s="232"/>
      <c r="K75" s="233">
        <v>2454.63</v>
      </c>
      <c r="L75" s="229" t="s">
        <v>486</v>
      </c>
      <c r="M75" s="229" t="s">
        <v>60</v>
      </c>
      <c r="N75" s="229" t="s">
        <v>204</v>
      </c>
      <c r="O75" s="229" t="s">
        <v>59</v>
      </c>
      <c r="P75" s="234" t="s">
        <v>496</v>
      </c>
      <c r="Q75" s="229" t="s">
        <v>61</v>
      </c>
      <c r="R75" s="229" t="s">
        <v>35</v>
      </c>
      <c r="S75" s="229" t="s">
        <v>92</v>
      </c>
      <c r="T75" s="229" t="s">
        <v>488</v>
      </c>
      <c r="U75" s="234" t="s">
        <v>58</v>
      </c>
      <c r="V75" s="229" t="s">
        <v>497</v>
      </c>
      <c r="W75" s="229" t="s">
        <v>96</v>
      </c>
      <c r="X75" s="229" t="s">
        <v>498</v>
      </c>
      <c r="Y75" s="234" t="s">
        <v>35</v>
      </c>
      <c r="Z75" s="229" t="s">
        <v>66</v>
      </c>
      <c r="AA75" s="229" t="s">
        <v>494</v>
      </c>
      <c r="AB75" s="234" t="s">
        <v>490</v>
      </c>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c r="BH75" s="235"/>
      <c r="BI75" s="235"/>
      <c r="BJ75" s="235"/>
      <c r="BK75" s="235"/>
      <c r="BL75" s="235"/>
      <c r="BM75" s="235"/>
      <c r="BN75" s="235"/>
      <c r="BO75" s="235"/>
      <c r="BP75" s="235"/>
      <c r="BQ75" s="229" t="s">
        <v>495</v>
      </c>
      <c r="BR75" s="229" t="s">
        <v>46</v>
      </c>
      <c r="BS75" s="229" t="s">
        <v>35</v>
      </c>
      <c r="BT75" s="229" t="s">
        <v>35</v>
      </c>
      <c r="BU75" s="229" t="s">
        <v>499</v>
      </c>
      <c r="BV75" s="234" t="s">
        <v>6128</v>
      </c>
      <c r="BW75" s="229" t="s">
        <v>35</v>
      </c>
      <c r="BX75" s="236"/>
    </row>
    <row r="76" spans="1:76" s="2" customFormat="1" ht="45" customHeight="1">
      <c r="A76" s="228" t="s">
        <v>30</v>
      </c>
      <c r="B76" s="229" t="s">
        <v>500</v>
      </c>
      <c r="C76" s="230" t="s">
        <v>482</v>
      </c>
      <c r="D76" s="231" t="s">
        <v>501</v>
      </c>
      <c r="E76" s="231" t="s">
        <v>484</v>
      </c>
      <c r="F76" s="231" t="s">
        <v>502</v>
      </c>
      <c r="G76" s="231"/>
      <c r="H76" s="231"/>
      <c r="I76" s="232" t="s">
        <v>8308</v>
      </c>
      <c r="J76" s="232" t="s">
        <v>8293</v>
      </c>
      <c r="K76" s="233">
        <v>1165.28</v>
      </c>
      <c r="L76" s="229" t="s">
        <v>504</v>
      </c>
      <c r="M76" s="229" t="s">
        <v>503</v>
      </c>
      <c r="N76" s="229" t="s">
        <v>57</v>
      </c>
      <c r="O76" s="229" t="s">
        <v>59</v>
      </c>
      <c r="P76" s="234" t="s">
        <v>505</v>
      </c>
      <c r="Q76" s="229" t="s">
        <v>61</v>
      </c>
      <c r="R76" s="229" t="s">
        <v>35</v>
      </c>
      <c r="S76" s="229" t="s">
        <v>92</v>
      </c>
      <c r="T76" s="229" t="s">
        <v>488</v>
      </c>
      <c r="U76" s="234" t="s">
        <v>58</v>
      </c>
      <c r="V76" s="229" t="s">
        <v>48</v>
      </c>
      <c r="W76" s="229" t="s">
        <v>464</v>
      </c>
      <c r="X76" s="229" t="s">
        <v>506</v>
      </c>
      <c r="Y76" s="234" t="s">
        <v>35</v>
      </c>
      <c r="Z76" s="229" t="s">
        <v>507</v>
      </c>
      <c r="AA76" s="229" t="s">
        <v>463</v>
      </c>
      <c r="AB76" s="234" t="s">
        <v>490</v>
      </c>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29"/>
      <c r="BR76" s="229"/>
      <c r="BS76" s="229" t="s">
        <v>35</v>
      </c>
      <c r="BT76" s="229" t="s">
        <v>35</v>
      </c>
      <c r="BU76" s="229" t="s">
        <v>499</v>
      </c>
      <c r="BV76" s="234" t="s">
        <v>6128</v>
      </c>
      <c r="BW76" s="229" t="s">
        <v>35</v>
      </c>
      <c r="BX76" s="236"/>
    </row>
    <row r="77" spans="1:76" s="2" customFormat="1" ht="45" customHeight="1">
      <c r="A77" s="228" t="s">
        <v>30</v>
      </c>
      <c r="B77" s="229" t="s">
        <v>508</v>
      </c>
      <c r="C77" s="230" t="s">
        <v>54</v>
      </c>
      <c r="D77" s="231" t="s">
        <v>509</v>
      </c>
      <c r="E77" s="231" t="s">
        <v>56</v>
      </c>
      <c r="F77" s="231" t="s">
        <v>6583</v>
      </c>
      <c r="G77" s="231"/>
      <c r="H77" s="231" t="s">
        <v>15013</v>
      </c>
      <c r="I77" s="232" t="s">
        <v>8309</v>
      </c>
      <c r="J77" s="232" t="s">
        <v>8293</v>
      </c>
      <c r="K77" s="233">
        <v>1068.06</v>
      </c>
      <c r="L77" s="229" t="s">
        <v>510</v>
      </c>
      <c r="M77" s="229" t="s">
        <v>503</v>
      </c>
      <c r="N77" s="229" t="s">
        <v>57</v>
      </c>
      <c r="O77" s="229" t="s">
        <v>59</v>
      </c>
      <c r="P77" s="234" t="s">
        <v>512</v>
      </c>
      <c r="Q77" s="229" t="s">
        <v>61</v>
      </c>
      <c r="R77" s="229" t="s">
        <v>35</v>
      </c>
      <c r="S77" s="229" t="s">
        <v>37</v>
      </c>
      <c r="T77" s="229" t="s">
        <v>514</v>
      </c>
      <c r="U77" s="234" t="s">
        <v>58</v>
      </c>
      <c r="V77" s="229" t="s">
        <v>48</v>
      </c>
      <c r="W77" s="229" t="s">
        <v>511</v>
      </c>
      <c r="X77" s="229" t="s">
        <v>513</v>
      </c>
      <c r="Y77" s="234" t="s">
        <v>35</v>
      </c>
      <c r="Z77" s="229" t="s">
        <v>507</v>
      </c>
      <c r="AA77" s="229" t="s">
        <v>463</v>
      </c>
      <c r="AB77" s="234"/>
      <c r="AC77" s="235"/>
      <c r="AD77" s="235"/>
      <c r="AE77" s="235"/>
      <c r="AF77" s="235"/>
      <c r="AG77" s="235"/>
      <c r="AH77" s="235"/>
      <c r="AI77" s="235"/>
      <c r="AJ77" s="235"/>
      <c r="AK77" s="235"/>
      <c r="AL77" s="235"/>
      <c r="AM77" s="235"/>
      <c r="AN77" s="235"/>
      <c r="AO77" s="235"/>
      <c r="AP77" s="235"/>
      <c r="AQ77" s="235"/>
      <c r="AR77" s="235"/>
      <c r="AS77" s="235"/>
      <c r="AT77" s="235"/>
      <c r="AU77" s="235"/>
      <c r="AV77" s="235"/>
      <c r="AW77" s="235"/>
      <c r="AX77" s="235"/>
      <c r="AY77" s="235"/>
      <c r="AZ77" s="235"/>
      <c r="BA77" s="235"/>
      <c r="BB77" s="235"/>
      <c r="BC77" s="235"/>
      <c r="BD77" s="235"/>
      <c r="BE77" s="235"/>
      <c r="BF77" s="235"/>
      <c r="BG77" s="235"/>
      <c r="BH77" s="235"/>
      <c r="BI77" s="235"/>
      <c r="BJ77" s="235"/>
      <c r="BK77" s="235"/>
      <c r="BL77" s="235"/>
      <c r="BM77" s="235"/>
      <c r="BN77" s="235"/>
      <c r="BO77" s="235"/>
      <c r="BP77" s="235"/>
      <c r="BQ77" s="229" t="s">
        <v>35</v>
      </c>
      <c r="BR77" s="229" t="s">
        <v>46</v>
      </c>
      <c r="BS77" s="229" t="s">
        <v>35</v>
      </c>
      <c r="BT77" s="229" t="s">
        <v>35</v>
      </c>
      <c r="BU77" s="229" t="s">
        <v>68</v>
      </c>
      <c r="BV77" s="234" t="s">
        <v>6114</v>
      </c>
      <c r="BW77" s="229" t="s">
        <v>35</v>
      </c>
      <c r="BX77" s="236"/>
    </row>
    <row r="78" spans="1:76" s="2" customFormat="1" ht="45" customHeight="1">
      <c r="A78" s="228" t="s">
        <v>30</v>
      </c>
      <c r="B78" s="229" t="s">
        <v>515</v>
      </c>
      <c r="C78" s="230" t="s">
        <v>54</v>
      </c>
      <c r="D78" s="231" t="s">
        <v>516</v>
      </c>
      <c r="E78" s="231" t="s">
        <v>56</v>
      </c>
      <c r="F78" s="231" t="s">
        <v>6584</v>
      </c>
      <c r="G78" s="231"/>
      <c r="H78" s="231"/>
      <c r="I78" s="232" t="s">
        <v>8310</v>
      </c>
      <c r="J78" s="232" t="s">
        <v>8293</v>
      </c>
      <c r="K78" s="233">
        <v>2590.63</v>
      </c>
      <c r="L78" s="229" t="s">
        <v>519</v>
      </c>
      <c r="M78" s="229" t="s">
        <v>517</v>
      </c>
      <c r="N78" s="229" t="s">
        <v>204</v>
      </c>
      <c r="O78" s="229" t="s">
        <v>59</v>
      </c>
      <c r="P78" s="234" t="s">
        <v>65</v>
      </c>
      <c r="Q78" s="229" t="s">
        <v>518</v>
      </c>
      <c r="R78" s="229" t="s">
        <v>35</v>
      </c>
      <c r="S78" s="229" t="s">
        <v>37</v>
      </c>
      <c r="T78" s="229" t="s">
        <v>67</v>
      </c>
      <c r="U78" s="234" t="s">
        <v>58</v>
      </c>
      <c r="V78" s="229" t="s">
        <v>121</v>
      </c>
      <c r="W78" s="229" t="s">
        <v>64</v>
      </c>
      <c r="X78" s="229" t="s">
        <v>521</v>
      </c>
      <c r="Y78" s="234" t="s">
        <v>35</v>
      </c>
      <c r="Z78" s="229" t="s">
        <v>479</v>
      </c>
      <c r="AA78" s="229" t="s">
        <v>63</v>
      </c>
      <c r="AB78" s="234"/>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5"/>
      <c r="BO78" s="235"/>
      <c r="BP78" s="235"/>
      <c r="BQ78" s="229" t="s">
        <v>44</v>
      </c>
      <c r="BR78" s="229" t="s">
        <v>520</v>
      </c>
      <c r="BS78" s="229" t="s">
        <v>35</v>
      </c>
      <c r="BT78" s="229" t="s">
        <v>35</v>
      </c>
      <c r="BU78" s="229" t="s">
        <v>68</v>
      </c>
      <c r="BV78" s="234" t="s">
        <v>6114</v>
      </c>
      <c r="BW78" s="229" t="s">
        <v>35</v>
      </c>
      <c r="BX78" s="236"/>
    </row>
    <row r="79" spans="1:76" s="2" customFormat="1" ht="45" customHeight="1">
      <c r="A79" s="228" t="s">
        <v>30</v>
      </c>
      <c r="B79" s="229" t="s">
        <v>522</v>
      </c>
      <c r="C79" s="230" t="s">
        <v>54</v>
      </c>
      <c r="D79" s="231" t="s">
        <v>523</v>
      </c>
      <c r="E79" s="231" t="s">
        <v>56</v>
      </c>
      <c r="F79" s="231" t="s">
        <v>6585</v>
      </c>
      <c r="G79" s="231"/>
      <c r="H79" s="231"/>
      <c r="I79" s="232"/>
      <c r="J79" s="232"/>
      <c r="K79" s="233">
        <v>2228.63</v>
      </c>
      <c r="L79" s="229" t="s">
        <v>526</v>
      </c>
      <c r="M79" s="229" t="s">
        <v>524</v>
      </c>
      <c r="N79" s="229" t="s">
        <v>91</v>
      </c>
      <c r="O79" s="229" t="s">
        <v>59</v>
      </c>
      <c r="P79" s="234" t="s">
        <v>528</v>
      </c>
      <c r="Q79" s="229" t="s">
        <v>525</v>
      </c>
      <c r="R79" s="229" t="s">
        <v>35</v>
      </c>
      <c r="S79" s="229" t="s">
        <v>37</v>
      </c>
      <c r="T79" s="229" t="s">
        <v>67</v>
      </c>
      <c r="U79" s="234" t="s">
        <v>58</v>
      </c>
      <c r="V79" s="229" t="s">
        <v>121</v>
      </c>
      <c r="W79" s="229" t="s">
        <v>64</v>
      </c>
      <c r="X79" s="229" t="s">
        <v>521</v>
      </c>
      <c r="Y79" s="234" t="s">
        <v>35</v>
      </c>
      <c r="Z79" s="229" t="s">
        <v>479</v>
      </c>
      <c r="AA79" s="229" t="s">
        <v>63</v>
      </c>
      <c r="AB79" s="234"/>
      <c r="AC79" s="235"/>
      <c r="AD79" s="235"/>
      <c r="AE79" s="235"/>
      <c r="AF79" s="235"/>
      <c r="AG79" s="235"/>
      <c r="AH79" s="235"/>
      <c r="AI79" s="235"/>
      <c r="AJ79" s="235"/>
      <c r="AK79" s="235"/>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c r="BH79" s="235"/>
      <c r="BI79" s="235"/>
      <c r="BJ79" s="235"/>
      <c r="BK79" s="235"/>
      <c r="BL79" s="235"/>
      <c r="BM79" s="235"/>
      <c r="BN79" s="235"/>
      <c r="BO79" s="235"/>
      <c r="BP79" s="235"/>
      <c r="BQ79" s="229" t="s">
        <v>520</v>
      </c>
      <c r="BR79" s="229" t="s">
        <v>527</v>
      </c>
      <c r="BS79" s="229" t="s">
        <v>35</v>
      </c>
      <c r="BT79" s="229" t="s">
        <v>35</v>
      </c>
      <c r="BU79" s="229" t="s">
        <v>529</v>
      </c>
      <c r="BV79" s="234" t="s">
        <v>6114</v>
      </c>
      <c r="BW79" s="229" t="s">
        <v>35</v>
      </c>
      <c r="BX79" s="236"/>
    </row>
    <row r="80" spans="1:76" s="2" customFormat="1" ht="45" customHeight="1">
      <c r="A80" s="228" t="s">
        <v>30</v>
      </c>
      <c r="B80" s="229" t="s">
        <v>530</v>
      </c>
      <c r="C80" s="230" t="s">
        <v>531</v>
      </c>
      <c r="D80" s="231" t="s">
        <v>532</v>
      </c>
      <c r="E80" s="231" t="s">
        <v>533</v>
      </c>
      <c r="F80" s="231" t="s">
        <v>6586</v>
      </c>
      <c r="G80" s="231"/>
      <c r="H80" s="231" t="s">
        <v>15006</v>
      </c>
      <c r="I80" s="232" t="s">
        <v>8311</v>
      </c>
      <c r="J80" s="232" t="s">
        <v>8293</v>
      </c>
      <c r="K80" s="233">
        <v>1068.06</v>
      </c>
      <c r="L80" s="229" t="s">
        <v>534</v>
      </c>
      <c r="M80" s="229" t="s">
        <v>503</v>
      </c>
      <c r="N80" s="229" t="s">
        <v>57</v>
      </c>
      <c r="O80" s="229"/>
      <c r="P80" s="234" t="s">
        <v>536</v>
      </c>
      <c r="Q80" s="229" t="s">
        <v>61</v>
      </c>
      <c r="R80" s="229" t="s">
        <v>59</v>
      </c>
      <c r="S80" s="229" t="s">
        <v>37</v>
      </c>
      <c r="T80" s="229" t="s">
        <v>514</v>
      </c>
      <c r="U80" s="234" t="s">
        <v>58</v>
      </c>
      <c r="V80" s="229" t="s">
        <v>48</v>
      </c>
      <c r="W80" s="229" t="s">
        <v>535</v>
      </c>
      <c r="X80" s="229" t="s">
        <v>506</v>
      </c>
      <c r="Y80" s="234" t="s">
        <v>35</v>
      </c>
      <c r="Z80" s="229" t="s">
        <v>507</v>
      </c>
      <c r="AA80" s="229" t="s">
        <v>463</v>
      </c>
      <c r="AB80" s="234"/>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c r="BH80" s="235"/>
      <c r="BI80" s="235"/>
      <c r="BJ80" s="235"/>
      <c r="BK80" s="235"/>
      <c r="BL80" s="235"/>
      <c r="BM80" s="235"/>
      <c r="BN80" s="235"/>
      <c r="BO80" s="235"/>
      <c r="BP80" s="235"/>
      <c r="BQ80" s="229" t="s">
        <v>35</v>
      </c>
      <c r="BR80" s="229" t="s">
        <v>46</v>
      </c>
      <c r="BS80" s="229" t="s">
        <v>35</v>
      </c>
      <c r="BT80" s="229" t="s">
        <v>35</v>
      </c>
      <c r="BU80" s="229" t="s">
        <v>537</v>
      </c>
      <c r="BV80" s="234" t="s">
        <v>6137</v>
      </c>
      <c r="BW80" s="229" t="s">
        <v>35</v>
      </c>
      <c r="BX80" s="236"/>
    </row>
    <row r="81" spans="1:76" s="2" customFormat="1" ht="45" customHeight="1">
      <c r="A81" s="228" t="s">
        <v>30</v>
      </c>
      <c r="B81" s="229" t="s">
        <v>538</v>
      </c>
      <c r="C81" s="230" t="s">
        <v>539</v>
      </c>
      <c r="D81" s="231" t="s">
        <v>540</v>
      </c>
      <c r="E81" s="231" t="s">
        <v>533</v>
      </c>
      <c r="F81" s="231" t="s">
        <v>6599</v>
      </c>
      <c r="G81" s="231"/>
      <c r="H81" s="231"/>
      <c r="I81" s="232" t="s">
        <v>8312</v>
      </c>
      <c r="J81" s="232" t="s">
        <v>8293</v>
      </c>
      <c r="K81" s="233">
        <v>2329.85</v>
      </c>
      <c r="L81" s="229" t="s">
        <v>543</v>
      </c>
      <c r="M81" s="229" t="s">
        <v>541</v>
      </c>
      <c r="N81" s="229" t="s">
        <v>91</v>
      </c>
      <c r="O81" s="229" t="s">
        <v>59</v>
      </c>
      <c r="P81" s="234" t="s">
        <v>544</v>
      </c>
      <c r="Q81" s="229" t="s">
        <v>542</v>
      </c>
      <c r="R81" s="229" t="s">
        <v>35</v>
      </c>
      <c r="S81" s="229" t="s">
        <v>37</v>
      </c>
      <c r="T81" s="229" t="s">
        <v>67</v>
      </c>
      <c r="U81" s="234" t="s">
        <v>58</v>
      </c>
      <c r="V81" s="229" t="s">
        <v>388</v>
      </c>
      <c r="W81" s="229" t="s">
        <v>64</v>
      </c>
      <c r="X81" s="229" t="s">
        <v>521</v>
      </c>
      <c r="Y81" s="234" t="s">
        <v>35</v>
      </c>
      <c r="Z81" s="229" t="s">
        <v>479</v>
      </c>
      <c r="AA81" s="229" t="s">
        <v>63</v>
      </c>
      <c r="AB81" s="234"/>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35"/>
      <c r="BL81" s="235"/>
      <c r="BM81" s="235"/>
      <c r="BN81" s="235"/>
      <c r="BO81" s="235"/>
      <c r="BP81" s="235"/>
      <c r="BQ81" s="229" t="s">
        <v>520</v>
      </c>
      <c r="BR81" s="229" t="s">
        <v>527</v>
      </c>
      <c r="BS81" s="229" t="s">
        <v>35</v>
      </c>
      <c r="BT81" s="229" t="s">
        <v>35</v>
      </c>
      <c r="BU81" s="229" t="s">
        <v>545</v>
      </c>
      <c r="BV81" s="234" t="s">
        <v>6137</v>
      </c>
      <c r="BW81" s="229" t="s">
        <v>35</v>
      </c>
      <c r="BX81" s="236"/>
    </row>
    <row r="82" spans="1:76" s="2" customFormat="1" ht="45" customHeight="1">
      <c r="A82" s="228" t="s">
        <v>30</v>
      </c>
      <c r="B82" s="229" t="s">
        <v>546</v>
      </c>
      <c r="C82" s="230" t="s">
        <v>539</v>
      </c>
      <c r="D82" s="231" t="s">
        <v>547</v>
      </c>
      <c r="E82" s="231" t="s">
        <v>533</v>
      </c>
      <c r="F82" s="231" t="s">
        <v>6587</v>
      </c>
      <c r="G82" s="231"/>
      <c r="H82" s="231"/>
      <c r="I82" s="232" t="s">
        <v>8313</v>
      </c>
      <c r="J82" s="232" t="s">
        <v>8293</v>
      </c>
      <c r="K82" s="233">
        <v>2787.63</v>
      </c>
      <c r="L82" s="229" t="s">
        <v>543</v>
      </c>
      <c r="M82" s="229" t="s">
        <v>517</v>
      </c>
      <c r="N82" s="229" t="s">
        <v>204</v>
      </c>
      <c r="O82" s="229" t="s">
        <v>59</v>
      </c>
      <c r="P82" s="234" t="s">
        <v>544</v>
      </c>
      <c r="Q82" s="229" t="s">
        <v>518</v>
      </c>
      <c r="R82" s="229" t="s">
        <v>35</v>
      </c>
      <c r="S82" s="229" t="s">
        <v>37</v>
      </c>
      <c r="T82" s="229" t="s">
        <v>67</v>
      </c>
      <c r="U82" s="234" t="s">
        <v>58</v>
      </c>
      <c r="V82" s="229" t="s">
        <v>388</v>
      </c>
      <c r="W82" s="229" t="s">
        <v>64</v>
      </c>
      <c r="X82" s="229" t="s">
        <v>498</v>
      </c>
      <c r="Y82" s="234" t="s">
        <v>35</v>
      </c>
      <c r="Z82" s="229" t="s">
        <v>479</v>
      </c>
      <c r="AA82" s="229" t="s">
        <v>63</v>
      </c>
      <c r="AB82" s="234"/>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29" t="s">
        <v>520</v>
      </c>
      <c r="BR82" s="229" t="s">
        <v>527</v>
      </c>
      <c r="BS82" s="229" t="s">
        <v>35</v>
      </c>
      <c r="BT82" s="229" t="s">
        <v>35</v>
      </c>
      <c r="BU82" s="229" t="s">
        <v>537</v>
      </c>
      <c r="BV82" s="234" t="s">
        <v>6137</v>
      </c>
      <c r="BW82" s="229" t="s">
        <v>35</v>
      </c>
      <c r="BX82" s="236"/>
    </row>
    <row r="83" spans="1:76" s="2" customFormat="1" ht="45" customHeight="1">
      <c r="A83" s="228" t="s">
        <v>109</v>
      </c>
      <c r="B83" s="229" t="s">
        <v>6571</v>
      </c>
      <c r="C83" s="230" t="s">
        <v>554</v>
      </c>
      <c r="D83" s="231" t="s">
        <v>548</v>
      </c>
      <c r="E83" s="231" t="s">
        <v>111</v>
      </c>
      <c r="F83" s="231" t="s">
        <v>6576</v>
      </c>
      <c r="G83" s="231"/>
      <c r="H83" s="231"/>
      <c r="I83" s="232"/>
      <c r="J83" s="232"/>
      <c r="K83" s="233">
        <v>370</v>
      </c>
      <c r="L83" s="229" t="s">
        <v>117</v>
      </c>
      <c r="M83" s="229" t="s">
        <v>115</v>
      </c>
      <c r="N83" s="229" t="s">
        <v>112</v>
      </c>
      <c r="O83" s="229" t="s">
        <v>114</v>
      </c>
      <c r="P83" s="234" t="s">
        <v>120</v>
      </c>
      <c r="Q83" s="229" t="s">
        <v>116</v>
      </c>
      <c r="R83" s="229" t="s">
        <v>35</v>
      </c>
      <c r="S83" s="229" t="s">
        <v>113</v>
      </c>
      <c r="T83" s="229" t="s">
        <v>123</v>
      </c>
      <c r="U83" s="234" t="s">
        <v>35</v>
      </c>
      <c r="V83" s="229" t="s">
        <v>121</v>
      </c>
      <c r="W83" s="229" t="s">
        <v>550</v>
      </c>
      <c r="X83" s="229" t="s">
        <v>35</v>
      </c>
      <c r="Y83" s="234" t="s">
        <v>6360</v>
      </c>
      <c r="Z83" s="229" t="s">
        <v>122</v>
      </c>
      <c r="AA83" s="229" t="s">
        <v>549</v>
      </c>
      <c r="AB83" s="234" t="s">
        <v>552</v>
      </c>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5"/>
      <c r="BP83" s="235"/>
      <c r="BQ83" s="229"/>
      <c r="BR83" s="229" t="s">
        <v>35</v>
      </c>
      <c r="BS83" s="229" t="s">
        <v>35</v>
      </c>
      <c r="BT83" s="229" t="s">
        <v>35</v>
      </c>
      <c r="BU83" s="229" t="s">
        <v>551</v>
      </c>
      <c r="BV83" s="234" t="s">
        <v>125</v>
      </c>
      <c r="BW83" s="229" t="s">
        <v>553</v>
      </c>
      <c r="BX83" s="236"/>
    </row>
    <row r="84" spans="1:76" s="2" customFormat="1" ht="45" customHeight="1">
      <c r="A84" s="228" t="s">
        <v>109</v>
      </c>
      <c r="B84" s="229" t="s">
        <v>6572</v>
      </c>
      <c r="C84" s="230" t="s">
        <v>554</v>
      </c>
      <c r="D84" s="231" t="s">
        <v>555</v>
      </c>
      <c r="E84" s="231" t="s">
        <v>111</v>
      </c>
      <c r="F84" s="231" t="s">
        <v>6578</v>
      </c>
      <c r="G84" s="231"/>
      <c r="H84" s="231"/>
      <c r="I84" s="232"/>
      <c r="J84" s="232"/>
      <c r="K84" s="233">
        <v>399</v>
      </c>
      <c r="L84" s="229" t="s">
        <v>117</v>
      </c>
      <c r="M84" s="229" t="s">
        <v>115</v>
      </c>
      <c r="N84" s="229" t="s">
        <v>112</v>
      </c>
      <c r="O84" s="229" t="s">
        <v>114</v>
      </c>
      <c r="P84" s="234" t="s">
        <v>556</v>
      </c>
      <c r="Q84" s="229" t="s">
        <v>116</v>
      </c>
      <c r="R84" s="229" t="s">
        <v>35</v>
      </c>
      <c r="S84" s="229" t="s">
        <v>113</v>
      </c>
      <c r="T84" s="229" t="s">
        <v>123</v>
      </c>
      <c r="U84" s="234" t="s">
        <v>35</v>
      </c>
      <c r="V84" s="229" t="s">
        <v>121</v>
      </c>
      <c r="W84" s="229" t="s">
        <v>550</v>
      </c>
      <c r="X84" s="229" t="s">
        <v>35</v>
      </c>
      <c r="Y84" s="38" t="s">
        <v>6360</v>
      </c>
      <c r="Z84" s="229" t="s">
        <v>122</v>
      </c>
      <c r="AA84" s="229" t="s">
        <v>549</v>
      </c>
      <c r="AB84" s="234" t="s">
        <v>557</v>
      </c>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29" t="s">
        <v>35</v>
      </c>
      <c r="BR84" s="229" t="s">
        <v>35</v>
      </c>
      <c r="BS84" s="229" t="s">
        <v>35</v>
      </c>
      <c r="BT84" s="229" t="s">
        <v>35</v>
      </c>
      <c r="BU84" s="229" t="s">
        <v>551</v>
      </c>
      <c r="BV84" s="234" t="s">
        <v>125</v>
      </c>
      <c r="BW84" s="229" t="s">
        <v>35</v>
      </c>
      <c r="BX84" s="236"/>
    </row>
    <row r="85" spans="1:76" s="2" customFormat="1" ht="45" customHeight="1">
      <c r="A85" s="228" t="s">
        <v>109</v>
      </c>
      <c r="B85" s="229" t="s">
        <v>6573</v>
      </c>
      <c r="C85" s="230" t="s">
        <v>558</v>
      </c>
      <c r="D85" s="231" t="s">
        <v>559</v>
      </c>
      <c r="E85" s="231" t="s">
        <v>111</v>
      </c>
      <c r="F85" s="231" t="s">
        <v>6577</v>
      </c>
      <c r="G85" s="231"/>
      <c r="H85" s="231"/>
      <c r="I85" s="232"/>
      <c r="J85" s="232"/>
      <c r="K85" s="233">
        <v>470</v>
      </c>
      <c r="L85" s="229" t="s">
        <v>560</v>
      </c>
      <c r="M85" s="229" t="s">
        <v>115</v>
      </c>
      <c r="N85" s="229" t="s">
        <v>112</v>
      </c>
      <c r="O85" s="229" t="s">
        <v>114</v>
      </c>
      <c r="P85" s="234" t="s">
        <v>556</v>
      </c>
      <c r="Q85" s="229" t="s">
        <v>116</v>
      </c>
      <c r="R85" s="229" t="s">
        <v>35</v>
      </c>
      <c r="S85" s="229" t="s">
        <v>113</v>
      </c>
      <c r="T85" s="229" t="s">
        <v>123</v>
      </c>
      <c r="U85" s="234" t="s">
        <v>35</v>
      </c>
      <c r="V85" s="229" t="s">
        <v>121</v>
      </c>
      <c r="W85" s="229" t="s">
        <v>561</v>
      </c>
      <c r="X85" s="229" t="s">
        <v>35</v>
      </c>
      <c r="Y85" s="234" t="s">
        <v>6360</v>
      </c>
      <c r="Z85" s="229" t="s">
        <v>122</v>
      </c>
      <c r="AA85" s="229" t="s">
        <v>549</v>
      </c>
      <c r="AB85" s="234" t="s">
        <v>563</v>
      </c>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5"/>
      <c r="BP85" s="235"/>
      <c r="BQ85" s="229" t="s">
        <v>35</v>
      </c>
      <c r="BR85" s="229" t="s">
        <v>35</v>
      </c>
      <c r="BS85" s="229" t="s">
        <v>35</v>
      </c>
      <c r="BT85" s="229" t="s">
        <v>35</v>
      </c>
      <c r="BU85" s="229" t="s">
        <v>562</v>
      </c>
      <c r="BV85" s="234" t="s">
        <v>125</v>
      </c>
      <c r="BW85" s="229" t="s">
        <v>35</v>
      </c>
      <c r="BX85" s="236"/>
    </row>
    <row r="86" spans="1:76" s="2" customFormat="1" ht="45" customHeight="1">
      <c r="A86" s="228" t="s">
        <v>30</v>
      </c>
      <c r="B86" s="229" t="s">
        <v>7361</v>
      </c>
      <c r="C86" s="230" t="s">
        <v>564</v>
      </c>
      <c r="D86" s="231" t="s">
        <v>565</v>
      </c>
      <c r="E86" s="231" t="s">
        <v>566</v>
      </c>
      <c r="F86" s="231" t="s">
        <v>567</v>
      </c>
      <c r="G86" s="231"/>
      <c r="H86" s="231"/>
      <c r="I86" s="232"/>
      <c r="J86" s="232"/>
      <c r="K86" s="233">
        <v>490</v>
      </c>
      <c r="L86" s="229" t="s">
        <v>572</v>
      </c>
      <c r="M86" s="229" t="s">
        <v>570</v>
      </c>
      <c r="N86" s="229" t="s">
        <v>568</v>
      </c>
      <c r="O86" s="229" t="s">
        <v>569</v>
      </c>
      <c r="P86" s="234" t="s">
        <v>575</v>
      </c>
      <c r="Q86" s="229" t="s">
        <v>571</v>
      </c>
      <c r="R86" s="229" t="s">
        <v>35</v>
      </c>
      <c r="S86" s="229" t="s">
        <v>37</v>
      </c>
      <c r="T86" s="229" t="s">
        <v>514</v>
      </c>
      <c r="U86" s="234" t="s">
        <v>35</v>
      </c>
      <c r="V86" s="229" t="s">
        <v>121</v>
      </c>
      <c r="W86" s="229" t="s">
        <v>574</v>
      </c>
      <c r="X86" s="229" t="s">
        <v>35</v>
      </c>
      <c r="Y86" s="234" t="s">
        <v>6385</v>
      </c>
      <c r="Z86" s="229" t="s">
        <v>466</v>
      </c>
      <c r="AA86" s="229" t="s">
        <v>573</v>
      </c>
      <c r="AB86" s="234" t="s">
        <v>6138</v>
      </c>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5"/>
      <c r="BP86" s="235"/>
      <c r="BQ86" s="229" t="s">
        <v>35</v>
      </c>
      <c r="BR86" s="229" t="s">
        <v>35</v>
      </c>
      <c r="BS86" s="229" t="s">
        <v>35</v>
      </c>
      <c r="BT86" s="229" t="s">
        <v>35</v>
      </c>
      <c r="BU86" s="229" t="s">
        <v>576</v>
      </c>
      <c r="BV86" s="234" t="s">
        <v>6139</v>
      </c>
      <c r="BW86" s="229" t="s">
        <v>35</v>
      </c>
      <c r="BX86" s="236"/>
    </row>
    <row r="87" spans="1:76" s="2" customFormat="1" ht="45" customHeight="1">
      <c r="A87" s="228" t="s">
        <v>30</v>
      </c>
      <c r="B87" s="229" t="s">
        <v>7364</v>
      </c>
      <c r="C87" s="230" t="s">
        <v>577</v>
      </c>
      <c r="D87" s="231" t="s">
        <v>578</v>
      </c>
      <c r="E87" s="231" t="s">
        <v>170</v>
      </c>
      <c r="F87" s="231" t="s">
        <v>579</v>
      </c>
      <c r="G87" s="231"/>
      <c r="H87" s="231"/>
      <c r="I87" s="232"/>
      <c r="J87" s="232"/>
      <c r="K87" s="233">
        <v>613</v>
      </c>
      <c r="L87" s="229" t="s">
        <v>581</v>
      </c>
      <c r="M87" s="229" t="s">
        <v>580</v>
      </c>
      <c r="N87" s="229" t="s">
        <v>568</v>
      </c>
      <c r="O87" s="229" t="s">
        <v>569</v>
      </c>
      <c r="P87" s="234" t="s">
        <v>582</v>
      </c>
      <c r="Q87" s="229" t="s">
        <v>571</v>
      </c>
      <c r="R87" s="229" t="s">
        <v>35</v>
      </c>
      <c r="S87" s="229" t="s">
        <v>156</v>
      </c>
      <c r="T87" s="229" t="s">
        <v>584</v>
      </c>
      <c r="U87" s="234" t="s">
        <v>35</v>
      </c>
      <c r="V87" s="229" t="s">
        <v>121</v>
      </c>
      <c r="W87" s="229" t="s">
        <v>178</v>
      </c>
      <c r="X87" s="229" t="s">
        <v>35</v>
      </c>
      <c r="Y87" s="234" t="s">
        <v>6385</v>
      </c>
      <c r="Z87" s="229" t="s">
        <v>583</v>
      </c>
      <c r="AA87" s="229" t="s">
        <v>573</v>
      </c>
      <c r="AB87" s="234" t="s">
        <v>182</v>
      </c>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35"/>
      <c r="BB87" s="235"/>
      <c r="BC87" s="235"/>
      <c r="BD87" s="235"/>
      <c r="BE87" s="235"/>
      <c r="BF87" s="235"/>
      <c r="BG87" s="235"/>
      <c r="BH87" s="235"/>
      <c r="BI87" s="235"/>
      <c r="BJ87" s="235"/>
      <c r="BK87" s="235"/>
      <c r="BL87" s="235"/>
      <c r="BM87" s="235"/>
      <c r="BN87" s="235"/>
      <c r="BO87" s="235"/>
      <c r="BP87" s="235"/>
      <c r="BQ87" s="229" t="s">
        <v>35</v>
      </c>
      <c r="BR87" s="229" t="s">
        <v>35</v>
      </c>
      <c r="BS87" s="229" t="s">
        <v>35</v>
      </c>
      <c r="BT87" s="229" t="s">
        <v>35</v>
      </c>
      <c r="BU87" s="229" t="s">
        <v>585</v>
      </c>
      <c r="BV87" s="234" t="s">
        <v>6140</v>
      </c>
      <c r="BW87" s="229" t="s">
        <v>35</v>
      </c>
      <c r="BX87" s="236"/>
    </row>
    <row r="88" spans="1:76" s="2" customFormat="1" ht="45" customHeight="1">
      <c r="A88" s="228" t="s">
        <v>30</v>
      </c>
      <c r="B88" s="229" t="s">
        <v>7365</v>
      </c>
      <c r="C88" s="230" t="s">
        <v>577</v>
      </c>
      <c r="D88" s="231" t="s">
        <v>586</v>
      </c>
      <c r="E88" s="231" t="s">
        <v>170</v>
      </c>
      <c r="F88" s="231" t="s">
        <v>587</v>
      </c>
      <c r="G88" s="231"/>
      <c r="H88" s="231"/>
      <c r="I88" s="232"/>
      <c r="J88" s="232"/>
      <c r="K88" s="233">
        <v>655</v>
      </c>
      <c r="L88" s="229" t="s">
        <v>581</v>
      </c>
      <c r="M88" s="229" t="s">
        <v>580</v>
      </c>
      <c r="N88" s="229" t="s">
        <v>588</v>
      </c>
      <c r="O88" s="229" t="s">
        <v>569</v>
      </c>
      <c r="P88" s="234" t="s">
        <v>582</v>
      </c>
      <c r="Q88" s="229" t="s">
        <v>571</v>
      </c>
      <c r="R88" s="229" t="s">
        <v>35</v>
      </c>
      <c r="S88" s="229" t="s">
        <v>156</v>
      </c>
      <c r="T88" s="229" t="s">
        <v>584</v>
      </c>
      <c r="U88" s="234" t="s">
        <v>35</v>
      </c>
      <c r="V88" s="229" t="s">
        <v>121</v>
      </c>
      <c r="W88" s="229" t="s">
        <v>178</v>
      </c>
      <c r="X88" s="229" t="s">
        <v>35</v>
      </c>
      <c r="Y88" s="234" t="s">
        <v>6385</v>
      </c>
      <c r="Z88" s="229" t="s">
        <v>589</v>
      </c>
      <c r="AA88" s="229" t="s">
        <v>573</v>
      </c>
      <c r="AB88" s="234" t="s">
        <v>182</v>
      </c>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235"/>
      <c r="BB88" s="235"/>
      <c r="BC88" s="235"/>
      <c r="BD88" s="235"/>
      <c r="BE88" s="235"/>
      <c r="BF88" s="235"/>
      <c r="BG88" s="235"/>
      <c r="BH88" s="235"/>
      <c r="BI88" s="235"/>
      <c r="BJ88" s="235"/>
      <c r="BK88" s="235"/>
      <c r="BL88" s="235"/>
      <c r="BM88" s="235"/>
      <c r="BN88" s="235"/>
      <c r="BO88" s="235"/>
      <c r="BP88" s="235"/>
      <c r="BQ88" s="229" t="s">
        <v>35</v>
      </c>
      <c r="BR88" s="229" t="s">
        <v>35</v>
      </c>
      <c r="BS88" s="229" t="s">
        <v>35</v>
      </c>
      <c r="BT88" s="229" t="s">
        <v>35</v>
      </c>
      <c r="BU88" s="229" t="s">
        <v>585</v>
      </c>
      <c r="BV88" s="234" t="s">
        <v>6140</v>
      </c>
      <c r="BW88" s="229"/>
      <c r="BX88" s="236"/>
    </row>
    <row r="89" spans="1:76" s="2" customFormat="1" ht="45" customHeight="1">
      <c r="A89" s="228" t="s">
        <v>30</v>
      </c>
      <c r="B89" s="229" t="s">
        <v>7367</v>
      </c>
      <c r="C89" s="230" t="s">
        <v>590</v>
      </c>
      <c r="D89" s="231" t="s">
        <v>591</v>
      </c>
      <c r="E89" s="231" t="s">
        <v>458</v>
      </c>
      <c r="F89" s="231" t="s">
        <v>592</v>
      </c>
      <c r="G89" s="231"/>
      <c r="H89" s="231"/>
      <c r="I89" s="232"/>
      <c r="J89" s="232"/>
      <c r="K89" s="233">
        <v>577</v>
      </c>
      <c r="L89" s="229" t="s">
        <v>595</v>
      </c>
      <c r="M89" s="229" t="s">
        <v>593</v>
      </c>
      <c r="N89" s="229" t="s">
        <v>460</v>
      </c>
      <c r="O89" s="229" t="s">
        <v>569</v>
      </c>
      <c r="P89" s="234" t="s">
        <v>582</v>
      </c>
      <c r="Q89" s="229" t="s">
        <v>594</v>
      </c>
      <c r="R89" s="229" t="s">
        <v>35</v>
      </c>
      <c r="S89" s="229" t="s">
        <v>37</v>
      </c>
      <c r="T89" s="229" t="s">
        <v>597</v>
      </c>
      <c r="U89" s="234" t="s">
        <v>35</v>
      </c>
      <c r="V89" s="229" t="s">
        <v>121</v>
      </c>
      <c r="W89" s="229" t="s">
        <v>341</v>
      </c>
      <c r="X89" s="229" t="s">
        <v>35</v>
      </c>
      <c r="Y89" s="234" t="s">
        <v>6385</v>
      </c>
      <c r="Z89" s="229" t="s">
        <v>596</v>
      </c>
      <c r="AA89" s="229" t="s">
        <v>573</v>
      </c>
      <c r="AB89" s="234" t="s">
        <v>6136</v>
      </c>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29" t="s">
        <v>35</v>
      </c>
      <c r="BR89" s="229" t="s">
        <v>35</v>
      </c>
      <c r="BS89" s="229" t="s">
        <v>35</v>
      </c>
      <c r="BT89" s="229" t="s">
        <v>35</v>
      </c>
      <c r="BU89" s="229" t="s">
        <v>468</v>
      </c>
      <c r="BV89" s="234" t="s">
        <v>598</v>
      </c>
      <c r="BW89" s="229"/>
      <c r="BX89" s="236"/>
    </row>
    <row r="90" spans="1:76" s="2" customFormat="1" ht="45" customHeight="1">
      <c r="A90" s="228" t="s">
        <v>30</v>
      </c>
      <c r="B90" s="229" t="s">
        <v>7363</v>
      </c>
      <c r="C90" s="230" t="s">
        <v>564</v>
      </c>
      <c r="D90" s="231" t="s">
        <v>599</v>
      </c>
      <c r="E90" s="231" t="s">
        <v>566</v>
      </c>
      <c r="F90" s="231" t="s">
        <v>600</v>
      </c>
      <c r="G90" s="231"/>
      <c r="H90" s="231"/>
      <c r="I90" s="232"/>
      <c r="J90" s="232"/>
      <c r="K90" s="233">
        <v>566.91999999999996</v>
      </c>
      <c r="L90" s="229" t="s">
        <v>602</v>
      </c>
      <c r="M90" s="229" t="s">
        <v>570</v>
      </c>
      <c r="N90" s="229" t="s">
        <v>568</v>
      </c>
      <c r="O90" s="229" t="s">
        <v>569</v>
      </c>
      <c r="P90" s="234" t="s">
        <v>582</v>
      </c>
      <c r="Q90" s="229" t="s">
        <v>601</v>
      </c>
      <c r="R90" s="229" t="s">
        <v>35</v>
      </c>
      <c r="S90" s="229" t="s">
        <v>37</v>
      </c>
      <c r="T90" s="229" t="s">
        <v>514</v>
      </c>
      <c r="U90" s="234" t="s">
        <v>35</v>
      </c>
      <c r="V90" s="229" t="s">
        <v>121</v>
      </c>
      <c r="W90" s="229" t="s">
        <v>464</v>
      </c>
      <c r="X90" s="229" t="s">
        <v>35</v>
      </c>
      <c r="Y90" s="234" t="s">
        <v>6385</v>
      </c>
      <c r="Z90" s="229" t="s">
        <v>466</v>
      </c>
      <c r="AA90" s="229" t="s">
        <v>463</v>
      </c>
      <c r="AB90" s="234" t="s">
        <v>6138</v>
      </c>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29" t="s">
        <v>35</v>
      </c>
      <c r="BR90" s="229" t="s">
        <v>35</v>
      </c>
      <c r="BS90" s="229" t="s">
        <v>35</v>
      </c>
      <c r="BT90" s="229" t="s">
        <v>35</v>
      </c>
      <c r="BU90" s="229" t="s">
        <v>576</v>
      </c>
      <c r="BV90" s="234" t="s">
        <v>6139</v>
      </c>
      <c r="BW90" s="229" t="s">
        <v>35</v>
      </c>
      <c r="BX90" s="236"/>
    </row>
    <row r="91" spans="1:76" s="2" customFormat="1" ht="45" customHeight="1">
      <c r="A91" s="228" t="s">
        <v>70</v>
      </c>
      <c r="B91" s="229" t="s">
        <v>603</v>
      </c>
      <c r="C91" s="230" t="s">
        <v>604</v>
      </c>
      <c r="D91" s="231" t="s">
        <v>605</v>
      </c>
      <c r="E91" s="231" t="s">
        <v>606</v>
      </c>
      <c r="F91" s="231" t="s">
        <v>607</v>
      </c>
      <c r="G91" s="231"/>
      <c r="H91" s="231"/>
      <c r="I91" s="232"/>
      <c r="J91" s="232"/>
      <c r="K91" s="233">
        <v>525</v>
      </c>
      <c r="L91" s="229" t="s">
        <v>78</v>
      </c>
      <c r="M91" s="229" t="s">
        <v>610</v>
      </c>
      <c r="N91" s="229" t="s">
        <v>130</v>
      </c>
      <c r="O91" s="229" t="s">
        <v>609</v>
      </c>
      <c r="P91" s="234" t="s">
        <v>81</v>
      </c>
      <c r="Q91" s="229" t="s">
        <v>77</v>
      </c>
      <c r="R91" s="229" t="s">
        <v>35</v>
      </c>
      <c r="S91" s="229" t="s">
        <v>608</v>
      </c>
      <c r="T91" s="229" t="s">
        <v>612</v>
      </c>
      <c r="U91" s="234" t="s">
        <v>35</v>
      </c>
      <c r="V91" s="229" t="s">
        <v>35</v>
      </c>
      <c r="W91" s="229" t="s">
        <v>80</v>
      </c>
      <c r="X91" s="229" t="s">
        <v>35</v>
      </c>
      <c r="Y91" s="234" t="s">
        <v>6359</v>
      </c>
      <c r="Z91" s="229" t="s">
        <v>82</v>
      </c>
      <c r="AA91" s="229" t="s">
        <v>611</v>
      </c>
      <c r="AB91" s="234" t="s">
        <v>6141</v>
      </c>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5"/>
      <c r="BA91" s="235"/>
      <c r="BB91" s="235"/>
      <c r="BC91" s="235"/>
      <c r="BD91" s="235"/>
      <c r="BE91" s="235"/>
      <c r="BF91" s="235"/>
      <c r="BG91" s="235"/>
      <c r="BH91" s="235"/>
      <c r="BI91" s="235"/>
      <c r="BJ91" s="235"/>
      <c r="BK91" s="235"/>
      <c r="BL91" s="235"/>
      <c r="BM91" s="235"/>
      <c r="BN91" s="235"/>
      <c r="BO91" s="235"/>
      <c r="BP91" s="235"/>
      <c r="BQ91" s="229" t="s">
        <v>35</v>
      </c>
      <c r="BR91" s="229" t="s">
        <v>527</v>
      </c>
      <c r="BS91" s="229" t="s">
        <v>35</v>
      </c>
      <c r="BT91" s="229" t="s">
        <v>35</v>
      </c>
      <c r="BU91" s="229" t="s">
        <v>84</v>
      </c>
      <c r="BV91" s="234" t="s">
        <v>85</v>
      </c>
      <c r="BW91" s="229" t="s">
        <v>35</v>
      </c>
      <c r="BX91" s="236"/>
    </row>
    <row r="92" spans="1:76" s="2" customFormat="1" ht="45" customHeight="1">
      <c r="A92" s="228" t="s">
        <v>7356</v>
      </c>
      <c r="B92" s="229" t="s">
        <v>6142</v>
      </c>
      <c r="C92" s="230" t="s">
        <v>6143</v>
      </c>
      <c r="D92" s="231" t="s">
        <v>6144</v>
      </c>
      <c r="E92" s="231"/>
      <c r="F92" s="231" t="s">
        <v>6602</v>
      </c>
      <c r="G92" s="231"/>
      <c r="H92" s="231"/>
      <c r="I92" s="232"/>
      <c r="J92" s="232"/>
      <c r="K92" s="233">
        <v>498.57</v>
      </c>
      <c r="L92" s="229" t="s">
        <v>6148</v>
      </c>
      <c r="M92" s="229" t="s">
        <v>6147</v>
      </c>
      <c r="N92" s="229" t="s">
        <v>588</v>
      </c>
      <c r="O92" s="229" t="s">
        <v>6146</v>
      </c>
      <c r="P92" s="234" t="s">
        <v>6149</v>
      </c>
      <c r="Q92" s="229" t="s">
        <v>594</v>
      </c>
      <c r="R92" s="229" t="s">
        <v>228</v>
      </c>
      <c r="S92" s="229" t="s">
        <v>6145</v>
      </c>
      <c r="T92" s="229" t="s">
        <v>6151</v>
      </c>
      <c r="U92" s="234" t="s">
        <v>35</v>
      </c>
      <c r="V92" s="229" t="s">
        <v>121</v>
      </c>
      <c r="W92" s="229" t="s">
        <v>341</v>
      </c>
      <c r="X92" s="229" t="s">
        <v>35</v>
      </c>
      <c r="Y92" s="246" t="s">
        <v>6386</v>
      </c>
      <c r="Z92" s="229" t="s">
        <v>6150</v>
      </c>
      <c r="AA92" s="229" t="s">
        <v>463</v>
      </c>
      <c r="AB92" s="234" t="s">
        <v>6387</v>
      </c>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29" t="s">
        <v>35</v>
      </c>
      <c r="BR92" s="229" t="s">
        <v>527</v>
      </c>
      <c r="BS92" s="229" t="s">
        <v>35</v>
      </c>
      <c r="BT92" s="229" t="s">
        <v>35</v>
      </c>
      <c r="BU92" s="229" t="s">
        <v>6152</v>
      </c>
      <c r="BV92" s="234" t="s">
        <v>6153</v>
      </c>
      <c r="BW92" s="229"/>
      <c r="BX92" s="236"/>
    </row>
    <row r="93" spans="1:76" s="2" customFormat="1" ht="45" customHeight="1">
      <c r="A93" s="228" t="s">
        <v>7356</v>
      </c>
      <c r="B93" s="229" t="s">
        <v>6154</v>
      </c>
      <c r="C93" s="230" t="s">
        <v>6143</v>
      </c>
      <c r="D93" s="231" t="s">
        <v>6155</v>
      </c>
      <c r="E93" s="231"/>
      <c r="F93" s="231" t="s">
        <v>6603</v>
      </c>
      <c r="G93" s="231"/>
      <c r="H93" s="231"/>
      <c r="I93" s="232"/>
      <c r="J93" s="232"/>
      <c r="K93" s="233">
        <v>662.86</v>
      </c>
      <c r="L93" s="229" t="s">
        <v>6148</v>
      </c>
      <c r="M93" s="229" t="s">
        <v>6156</v>
      </c>
      <c r="N93" s="229" t="s">
        <v>588</v>
      </c>
      <c r="O93" s="229" t="s">
        <v>6146</v>
      </c>
      <c r="P93" s="234" t="s">
        <v>6149</v>
      </c>
      <c r="Q93" s="229" t="s">
        <v>6157</v>
      </c>
      <c r="R93" s="229" t="s">
        <v>228</v>
      </c>
      <c r="S93" s="229" t="s">
        <v>6145</v>
      </c>
      <c r="T93" s="229" t="s">
        <v>6151</v>
      </c>
      <c r="U93" s="234" t="s">
        <v>35</v>
      </c>
      <c r="V93" s="229" t="s">
        <v>121</v>
      </c>
      <c r="W93" s="229" t="s">
        <v>341</v>
      </c>
      <c r="X93" s="229" t="s">
        <v>35</v>
      </c>
      <c r="Y93" s="246" t="s">
        <v>6386</v>
      </c>
      <c r="Z93" s="229" t="s">
        <v>6159</v>
      </c>
      <c r="AA93" s="229" t="s">
        <v>463</v>
      </c>
      <c r="AB93" s="234" t="s">
        <v>6387</v>
      </c>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c r="BM93" s="235"/>
      <c r="BN93" s="235"/>
      <c r="BO93" s="235"/>
      <c r="BP93" s="235"/>
      <c r="BQ93" s="229" t="s">
        <v>35</v>
      </c>
      <c r="BR93" s="229" t="s">
        <v>6158</v>
      </c>
      <c r="BS93" s="229" t="s">
        <v>35</v>
      </c>
      <c r="BT93" s="229" t="s">
        <v>35</v>
      </c>
      <c r="BU93" s="229" t="s">
        <v>6152</v>
      </c>
      <c r="BV93" s="234" t="s">
        <v>6153</v>
      </c>
      <c r="BW93" s="229" t="s">
        <v>35</v>
      </c>
      <c r="BX93" s="236"/>
    </row>
    <row r="94" spans="1:76" s="2" customFormat="1" ht="45" customHeight="1">
      <c r="A94" s="228" t="s">
        <v>7356</v>
      </c>
      <c r="B94" s="229" t="s">
        <v>15352</v>
      </c>
      <c r="C94" s="230" t="s">
        <v>6143</v>
      </c>
      <c r="D94" s="231" t="s">
        <v>6160</v>
      </c>
      <c r="E94" s="231"/>
      <c r="F94" s="231" t="s">
        <v>6604</v>
      </c>
      <c r="G94" s="231"/>
      <c r="H94" s="231"/>
      <c r="I94" s="232"/>
      <c r="J94" s="232"/>
      <c r="K94" s="233">
        <v>991.43</v>
      </c>
      <c r="L94" s="229" t="s">
        <v>6148</v>
      </c>
      <c r="M94" s="229" t="s">
        <v>6161</v>
      </c>
      <c r="N94" s="229" t="s">
        <v>588</v>
      </c>
      <c r="O94" s="229" t="s">
        <v>6146</v>
      </c>
      <c r="P94" s="234" t="s">
        <v>6163</v>
      </c>
      <c r="Q94" s="229" t="s">
        <v>6162</v>
      </c>
      <c r="R94" s="229" t="s">
        <v>228</v>
      </c>
      <c r="S94" s="229" t="s">
        <v>1268</v>
      </c>
      <c r="T94" s="229" t="s">
        <v>6151</v>
      </c>
      <c r="U94" s="234" t="s">
        <v>35</v>
      </c>
      <c r="V94" s="229" t="s">
        <v>388</v>
      </c>
      <c r="W94" s="229" t="s">
        <v>341</v>
      </c>
      <c r="X94" s="229" t="s">
        <v>35</v>
      </c>
      <c r="Y94" s="246" t="s">
        <v>6388</v>
      </c>
      <c r="Z94" s="229" t="s">
        <v>6159</v>
      </c>
      <c r="AA94" s="229" t="s">
        <v>463</v>
      </c>
      <c r="AB94" s="234" t="s">
        <v>6387</v>
      </c>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5"/>
      <c r="AZ94" s="235"/>
      <c r="BA94" s="235"/>
      <c r="BB94" s="235"/>
      <c r="BC94" s="235"/>
      <c r="BD94" s="235"/>
      <c r="BE94" s="235"/>
      <c r="BF94" s="235"/>
      <c r="BG94" s="235"/>
      <c r="BH94" s="235"/>
      <c r="BI94" s="235"/>
      <c r="BJ94" s="235"/>
      <c r="BK94" s="235"/>
      <c r="BL94" s="235"/>
      <c r="BM94" s="235"/>
      <c r="BN94" s="235"/>
      <c r="BO94" s="235"/>
      <c r="BP94" s="235"/>
      <c r="BQ94" s="229" t="s">
        <v>35</v>
      </c>
      <c r="BR94" s="229" t="s">
        <v>527</v>
      </c>
      <c r="BS94" s="229" t="s">
        <v>35</v>
      </c>
      <c r="BT94" s="229" t="s">
        <v>35</v>
      </c>
      <c r="BU94" s="229" t="s">
        <v>6152</v>
      </c>
      <c r="BV94" s="234" t="s">
        <v>6153</v>
      </c>
      <c r="BW94" s="229" t="s">
        <v>35</v>
      </c>
      <c r="BX94" s="236"/>
    </row>
    <row r="95" spans="1:76" s="2" customFormat="1" ht="45" customHeight="1">
      <c r="A95" s="228" t="s">
        <v>7356</v>
      </c>
      <c r="B95" s="229" t="s">
        <v>6164</v>
      </c>
      <c r="C95" s="230" t="s">
        <v>6143</v>
      </c>
      <c r="D95" s="231" t="s">
        <v>6165</v>
      </c>
      <c r="E95" s="231"/>
      <c r="F95" s="231" t="s">
        <v>6605</v>
      </c>
      <c r="G95" s="231"/>
      <c r="H95" s="231"/>
      <c r="I95" s="232"/>
      <c r="J95" s="232"/>
      <c r="K95" s="233">
        <v>848.57</v>
      </c>
      <c r="L95" s="229" t="s">
        <v>6148</v>
      </c>
      <c r="M95" s="229" t="s">
        <v>6161</v>
      </c>
      <c r="N95" s="229" t="s">
        <v>588</v>
      </c>
      <c r="O95" s="229" t="s">
        <v>6146</v>
      </c>
      <c r="P95" s="234" t="s">
        <v>6149</v>
      </c>
      <c r="Q95" s="229" t="s">
        <v>6166</v>
      </c>
      <c r="R95" s="229" t="s">
        <v>228</v>
      </c>
      <c r="S95" s="229" t="s">
        <v>6145</v>
      </c>
      <c r="T95" s="229" t="s">
        <v>6151</v>
      </c>
      <c r="U95" s="234" t="s">
        <v>35</v>
      </c>
      <c r="V95" s="229" t="s">
        <v>121</v>
      </c>
      <c r="W95" s="229" t="s">
        <v>341</v>
      </c>
      <c r="X95" s="229" t="s">
        <v>35</v>
      </c>
      <c r="Y95" s="246" t="s">
        <v>6388</v>
      </c>
      <c r="Z95" s="229" t="s">
        <v>6150</v>
      </c>
      <c r="AA95" s="229" t="s">
        <v>463</v>
      </c>
      <c r="AB95" s="234" t="s">
        <v>6387</v>
      </c>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29" t="s">
        <v>35</v>
      </c>
      <c r="BR95" s="229" t="s">
        <v>527</v>
      </c>
      <c r="BS95" s="229" t="s">
        <v>35</v>
      </c>
      <c r="BT95" s="229" t="s">
        <v>35</v>
      </c>
      <c r="BU95" s="229" t="s">
        <v>6152</v>
      </c>
      <c r="BV95" s="234" t="s">
        <v>6153</v>
      </c>
      <c r="BW95" s="229" t="s">
        <v>35</v>
      </c>
      <c r="BX95" s="236"/>
    </row>
    <row r="96" spans="1:76" s="2" customFormat="1" ht="45" customHeight="1">
      <c r="A96" s="228" t="s">
        <v>7356</v>
      </c>
      <c r="B96" s="229" t="s">
        <v>6167</v>
      </c>
      <c r="C96" s="230" t="s">
        <v>6168</v>
      </c>
      <c r="D96" s="231" t="s">
        <v>6169</v>
      </c>
      <c r="E96" s="231"/>
      <c r="F96" s="231" t="s">
        <v>6606</v>
      </c>
      <c r="G96" s="231"/>
      <c r="H96" s="231"/>
      <c r="I96" s="232"/>
      <c r="J96" s="232"/>
      <c r="K96" s="233">
        <v>498.57</v>
      </c>
      <c r="L96" s="229" t="s">
        <v>6171</v>
      </c>
      <c r="M96" s="229" t="s">
        <v>6170</v>
      </c>
      <c r="N96" s="229" t="s">
        <v>588</v>
      </c>
      <c r="O96" s="229" t="s">
        <v>6146</v>
      </c>
      <c r="P96" s="234" t="s">
        <v>6173</v>
      </c>
      <c r="Q96" s="229" t="s">
        <v>594</v>
      </c>
      <c r="R96" s="229" t="s">
        <v>228</v>
      </c>
      <c r="S96" s="229" t="s">
        <v>6145</v>
      </c>
      <c r="T96" s="229" t="s">
        <v>6151</v>
      </c>
      <c r="U96" s="234" t="s">
        <v>35</v>
      </c>
      <c r="V96" s="229" t="s">
        <v>121</v>
      </c>
      <c r="W96" s="229" t="s">
        <v>6172</v>
      </c>
      <c r="X96" s="229" t="s">
        <v>35</v>
      </c>
      <c r="Y96" s="246" t="s">
        <v>6388</v>
      </c>
      <c r="Z96" s="229" t="s">
        <v>6150</v>
      </c>
      <c r="AA96" s="229" t="s">
        <v>463</v>
      </c>
      <c r="AB96" s="234" t="s">
        <v>6387</v>
      </c>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29" t="s">
        <v>35</v>
      </c>
      <c r="BR96" s="229" t="s">
        <v>527</v>
      </c>
      <c r="BS96" s="229" t="s">
        <v>35</v>
      </c>
      <c r="BT96" s="229" t="s">
        <v>35</v>
      </c>
      <c r="BU96" s="229" t="s">
        <v>6174</v>
      </c>
      <c r="BV96" s="234" t="s">
        <v>6175</v>
      </c>
      <c r="BW96" s="229" t="s">
        <v>35</v>
      </c>
      <c r="BX96" s="236"/>
    </row>
    <row r="97" spans="1:76" s="2" customFormat="1" ht="45" customHeight="1">
      <c r="A97" s="228" t="s">
        <v>7356</v>
      </c>
      <c r="B97" s="229" t="s">
        <v>6176</v>
      </c>
      <c r="C97" s="230" t="s">
        <v>6168</v>
      </c>
      <c r="D97" s="231" t="s">
        <v>6177</v>
      </c>
      <c r="E97" s="231"/>
      <c r="F97" s="231" t="s">
        <v>6607</v>
      </c>
      <c r="G97" s="231"/>
      <c r="H97" s="231"/>
      <c r="I97" s="232"/>
      <c r="J97" s="232"/>
      <c r="K97" s="233">
        <v>662.86</v>
      </c>
      <c r="L97" s="229" t="s">
        <v>6171</v>
      </c>
      <c r="M97" s="229" t="s">
        <v>6178</v>
      </c>
      <c r="N97" s="229" t="s">
        <v>588</v>
      </c>
      <c r="O97" s="229" t="s">
        <v>6146</v>
      </c>
      <c r="P97" s="234" t="s">
        <v>6173</v>
      </c>
      <c r="Q97" s="229" t="s">
        <v>6157</v>
      </c>
      <c r="R97" s="229" t="s">
        <v>228</v>
      </c>
      <c r="S97" s="229" t="s">
        <v>6145</v>
      </c>
      <c r="T97" s="229" t="s">
        <v>6151</v>
      </c>
      <c r="U97" s="234" t="s">
        <v>35</v>
      </c>
      <c r="V97" s="229" t="s">
        <v>121</v>
      </c>
      <c r="W97" s="229" t="s">
        <v>6172</v>
      </c>
      <c r="X97" s="229" t="s">
        <v>35</v>
      </c>
      <c r="Y97" s="246" t="s">
        <v>6388</v>
      </c>
      <c r="Z97" s="229" t="s">
        <v>6179</v>
      </c>
      <c r="AA97" s="229" t="s">
        <v>463</v>
      </c>
      <c r="AB97" s="234" t="s">
        <v>6387</v>
      </c>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29" t="s">
        <v>35</v>
      </c>
      <c r="BR97" s="229" t="s">
        <v>527</v>
      </c>
      <c r="BS97" s="229" t="s">
        <v>35</v>
      </c>
      <c r="BT97" s="229" t="s">
        <v>35</v>
      </c>
      <c r="BU97" s="229" t="s">
        <v>6174</v>
      </c>
      <c r="BV97" s="234" t="s">
        <v>6175</v>
      </c>
      <c r="BW97" s="229" t="s">
        <v>35</v>
      </c>
      <c r="BX97" s="236"/>
    </row>
    <row r="98" spans="1:76" s="2" customFormat="1" ht="45" customHeight="1">
      <c r="A98" s="228" t="s">
        <v>7356</v>
      </c>
      <c r="B98" s="229" t="s">
        <v>6180</v>
      </c>
      <c r="C98" s="230" t="s">
        <v>6168</v>
      </c>
      <c r="D98" s="231" t="s">
        <v>6181</v>
      </c>
      <c r="E98" s="231"/>
      <c r="F98" s="231" t="s">
        <v>6608</v>
      </c>
      <c r="G98" s="231"/>
      <c r="H98" s="231"/>
      <c r="I98" s="232"/>
      <c r="J98" s="232"/>
      <c r="K98" s="233">
        <v>848.57</v>
      </c>
      <c r="L98" s="229" t="s">
        <v>6171</v>
      </c>
      <c r="M98" s="229" t="s">
        <v>6182</v>
      </c>
      <c r="N98" s="229" t="s">
        <v>588</v>
      </c>
      <c r="O98" s="229" t="s">
        <v>6146</v>
      </c>
      <c r="P98" s="234" t="s">
        <v>6173</v>
      </c>
      <c r="Q98" s="229" t="s">
        <v>594</v>
      </c>
      <c r="R98" s="229" t="s">
        <v>228</v>
      </c>
      <c r="S98" s="229" t="s">
        <v>6145</v>
      </c>
      <c r="T98" s="229" t="s">
        <v>6151</v>
      </c>
      <c r="U98" s="234" t="s">
        <v>35</v>
      </c>
      <c r="V98" s="229" t="s">
        <v>121</v>
      </c>
      <c r="W98" s="229" t="s">
        <v>6172</v>
      </c>
      <c r="X98" s="229" t="s">
        <v>35</v>
      </c>
      <c r="Y98" s="246" t="s">
        <v>6389</v>
      </c>
      <c r="Z98" s="229" t="s">
        <v>6183</v>
      </c>
      <c r="AA98" s="229" t="s">
        <v>463</v>
      </c>
      <c r="AB98" s="234" t="s">
        <v>6387</v>
      </c>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235"/>
      <c r="BQ98" s="229" t="s">
        <v>35</v>
      </c>
      <c r="BR98" s="229" t="s">
        <v>527</v>
      </c>
      <c r="BS98" s="229" t="s">
        <v>35</v>
      </c>
      <c r="BT98" s="229" t="s">
        <v>35</v>
      </c>
      <c r="BU98" s="229" t="s">
        <v>6174</v>
      </c>
      <c r="BV98" s="234" t="s">
        <v>6175</v>
      </c>
      <c r="BW98" s="229" t="s">
        <v>35</v>
      </c>
      <c r="BX98" s="236"/>
    </row>
    <row r="99" spans="1:76" s="2" customFormat="1" ht="45" customHeight="1">
      <c r="A99" s="228" t="s">
        <v>7356</v>
      </c>
      <c r="B99" s="229" t="s">
        <v>6184</v>
      </c>
      <c r="C99" s="230" t="s">
        <v>6168</v>
      </c>
      <c r="D99" s="231" t="s">
        <v>6185</v>
      </c>
      <c r="E99" s="231"/>
      <c r="F99" s="231" t="s">
        <v>6609</v>
      </c>
      <c r="G99" s="231"/>
      <c r="H99" s="231"/>
      <c r="I99" s="232"/>
      <c r="J99" s="232"/>
      <c r="K99" s="233">
        <v>991.43</v>
      </c>
      <c r="L99" s="229" t="s">
        <v>6171</v>
      </c>
      <c r="M99" s="229" t="s">
        <v>6182</v>
      </c>
      <c r="N99" s="229" t="s">
        <v>588</v>
      </c>
      <c r="O99" s="229" t="s">
        <v>6146</v>
      </c>
      <c r="P99" s="234" t="s">
        <v>6186</v>
      </c>
      <c r="Q99" s="229" t="s">
        <v>6162</v>
      </c>
      <c r="R99" s="229" t="s">
        <v>228</v>
      </c>
      <c r="S99" s="229" t="s">
        <v>1268</v>
      </c>
      <c r="T99" s="229" t="s">
        <v>6151</v>
      </c>
      <c r="U99" s="234" t="s">
        <v>35</v>
      </c>
      <c r="V99" s="229" t="s">
        <v>121</v>
      </c>
      <c r="W99" s="229" t="s">
        <v>6172</v>
      </c>
      <c r="X99" s="229" t="s">
        <v>35</v>
      </c>
      <c r="Y99" s="246" t="s">
        <v>6388</v>
      </c>
      <c r="Z99" s="229" t="s">
        <v>6183</v>
      </c>
      <c r="AA99" s="229" t="s">
        <v>463</v>
      </c>
      <c r="AB99" s="234" t="s">
        <v>6387</v>
      </c>
      <c r="AC99" s="235"/>
      <c r="AD99" s="235"/>
      <c r="AE99" s="235"/>
      <c r="AF99" s="235"/>
      <c r="AG99" s="235"/>
      <c r="AH99" s="235"/>
      <c r="AI99" s="235"/>
      <c r="AJ99" s="235"/>
      <c r="AK99" s="235"/>
      <c r="AL99" s="235"/>
      <c r="AM99" s="235"/>
      <c r="AN99" s="235"/>
      <c r="AO99" s="235"/>
      <c r="AP99" s="235"/>
      <c r="AQ99" s="235"/>
      <c r="AR99" s="235"/>
      <c r="AS99" s="235"/>
      <c r="AT99" s="235"/>
      <c r="AU99" s="235"/>
      <c r="AV99" s="235"/>
      <c r="AW99" s="235"/>
      <c r="AX99" s="235"/>
      <c r="AY99" s="235"/>
      <c r="AZ99" s="235"/>
      <c r="BA99" s="235"/>
      <c r="BB99" s="235"/>
      <c r="BC99" s="235"/>
      <c r="BD99" s="235"/>
      <c r="BE99" s="235"/>
      <c r="BF99" s="235"/>
      <c r="BG99" s="235"/>
      <c r="BH99" s="235"/>
      <c r="BI99" s="235"/>
      <c r="BJ99" s="235"/>
      <c r="BK99" s="235"/>
      <c r="BL99" s="235"/>
      <c r="BM99" s="235"/>
      <c r="BN99" s="235"/>
      <c r="BO99" s="235"/>
      <c r="BP99" s="235"/>
      <c r="BQ99" s="229" t="s">
        <v>35</v>
      </c>
      <c r="BR99" s="229" t="s">
        <v>527</v>
      </c>
      <c r="BS99" s="229" t="s">
        <v>35</v>
      </c>
      <c r="BT99" s="229" t="s">
        <v>35</v>
      </c>
      <c r="BU99" s="229" t="s">
        <v>6174</v>
      </c>
      <c r="BV99" s="234" t="s">
        <v>6175</v>
      </c>
      <c r="BW99" s="229" t="s">
        <v>35</v>
      </c>
      <c r="BX99" s="236"/>
    </row>
    <row r="100" spans="1:76" s="2" customFormat="1" ht="45" customHeight="1">
      <c r="A100" s="228" t="s">
        <v>30</v>
      </c>
      <c r="B100" s="229" t="s">
        <v>613</v>
      </c>
      <c r="C100" s="230" t="s">
        <v>87</v>
      </c>
      <c r="D100" s="231" t="s">
        <v>614</v>
      </c>
      <c r="E100" s="231" t="s">
        <v>89</v>
      </c>
      <c r="F100" s="231" t="s">
        <v>615</v>
      </c>
      <c r="G100" s="231"/>
      <c r="H100" s="231" t="s">
        <v>15026</v>
      </c>
      <c r="I100" s="232" t="s">
        <v>8314</v>
      </c>
      <c r="J100" s="232" t="s">
        <v>8293</v>
      </c>
      <c r="K100" s="233">
        <v>2141.4299999999998</v>
      </c>
      <c r="L100" s="229" t="s">
        <v>453</v>
      </c>
      <c r="M100" s="229" t="s">
        <v>94</v>
      </c>
      <c r="N100" s="229" t="s">
        <v>431</v>
      </c>
      <c r="O100" s="229" t="s">
        <v>39</v>
      </c>
      <c r="P100" s="234" t="s">
        <v>616</v>
      </c>
      <c r="Q100" s="229" t="s">
        <v>61</v>
      </c>
      <c r="R100" s="229" t="s">
        <v>35</v>
      </c>
      <c r="S100" s="229" t="s">
        <v>92</v>
      </c>
      <c r="T100" s="229" t="s">
        <v>108</v>
      </c>
      <c r="U100" s="234" t="s">
        <v>93</v>
      </c>
      <c r="V100" s="229" t="s">
        <v>98</v>
      </c>
      <c r="W100" s="229" t="s">
        <v>96</v>
      </c>
      <c r="X100" s="229" t="s">
        <v>35</v>
      </c>
      <c r="Y100" s="234" t="s">
        <v>35</v>
      </c>
      <c r="Z100" s="229" t="s">
        <v>99</v>
      </c>
      <c r="AA100" s="229" t="s">
        <v>43</v>
      </c>
      <c r="AB100" s="234" t="s">
        <v>6112</v>
      </c>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235"/>
      <c r="BG100" s="235"/>
      <c r="BH100" s="235"/>
      <c r="BI100" s="235"/>
      <c r="BJ100" s="235"/>
      <c r="BK100" s="235"/>
      <c r="BL100" s="235"/>
      <c r="BM100" s="235"/>
      <c r="BN100" s="235"/>
      <c r="BO100" s="235"/>
      <c r="BP100" s="235"/>
      <c r="BQ100" s="229" t="s">
        <v>44</v>
      </c>
      <c r="BR100" s="229" t="s">
        <v>46</v>
      </c>
      <c r="BS100" s="229" t="s">
        <v>35</v>
      </c>
      <c r="BT100" s="229" t="s">
        <v>35</v>
      </c>
      <c r="BU100" s="229" t="s">
        <v>100</v>
      </c>
      <c r="BV100" s="234" t="s">
        <v>6124</v>
      </c>
      <c r="BW100" s="229" t="s">
        <v>35</v>
      </c>
      <c r="BX100" s="236"/>
    </row>
    <row r="101" spans="1:76" s="2" customFormat="1" ht="45" customHeight="1">
      <c r="A101" s="228" t="s">
        <v>30</v>
      </c>
      <c r="B101" s="229" t="s">
        <v>7362</v>
      </c>
      <c r="C101" s="230" t="s">
        <v>564</v>
      </c>
      <c r="D101" s="231" t="s">
        <v>617</v>
      </c>
      <c r="E101" s="231" t="s">
        <v>566</v>
      </c>
      <c r="F101" s="231" t="s">
        <v>618</v>
      </c>
      <c r="G101" s="231"/>
      <c r="H101" s="231"/>
      <c r="I101" s="232"/>
      <c r="J101" s="232"/>
      <c r="K101" s="233">
        <v>643</v>
      </c>
      <c r="L101" s="229" t="s">
        <v>572</v>
      </c>
      <c r="M101" s="229" t="s">
        <v>620</v>
      </c>
      <c r="N101" s="229" t="s">
        <v>619</v>
      </c>
      <c r="O101" s="229" t="s">
        <v>569</v>
      </c>
      <c r="P101" s="234" t="s">
        <v>582</v>
      </c>
      <c r="Q101" s="229" t="s">
        <v>571</v>
      </c>
      <c r="R101" s="229" t="s">
        <v>35</v>
      </c>
      <c r="S101" s="229" t="s">
        <v>37</v>
      </c>
      <c r="T101" s="229" t="s">
        <v>621</v>
      </c>
      <c r="U101" s="234" t="s">
        <v>35</v>
      </c>
      <c r="V101" s="229" t="s">
        <v>121</v>
      </c>
      <c r="W101" s="229" t="s">
        <v>574</v>
      </c>
      <c r="X101" s="229" t="s">
        <v>35</v>
      </c>
      <c r="Y101" s="234" t="s">
        <v>6385</v>
      </c>
      <c r="Z101" s="229" t="s">
        <v>479</v>
      </c>
      <c r="AA101" s="229" t="s">
        <v>573</v>
      </c>
      <c r="AB101" s="234" t="s">
        <v>6138</v>
      </c>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29" t="s">
        <v>35</v>
      </c>
      <c r="BR101" s="229" t="s">
        <v>35</v>
      </c>
      <c r="BS101" s="229" t="s">
        <v>35</v>
      </c>
      <c r="BT101" s="229" t="s">
        <v>35</v>
      </c>
      <c r="BU101" s="229" t="s">
        <v>576</v>
      </c>
      <c r="BV101" s="234" t="s">
        <v>6139</v>
      </c>
      <c r="BW101" s="229"/>
      <c r="BX101" s="236"/>
    </row>
    <row r="102" spans="1:76" s="2" customFormat="1" ht="45" customHeight="1">
      <c r="A102" s="228" t="s">
        <v>30</v>
      </c>
      <c r="B102" s="229" t="s">
        <v>622</v>
      </c>
      <c r="C102" s="230" t="s">
        <v>623</v>
      </c>
      <c r="D102" s="231" t="s">
        <v>624</v>
      </c>
      <c r="E102" s="231" t="s">
        <v>625</v>
      </c>
      <c r="F102" s="231" t="s">
        <v>6588</v>
      </c>
      <c r="G102" s="231"/>
      <c r="H102" s="231" t="s">
        <v>6798</v>
      </c>
      <c r="I102" s="248" t="s">
        <v>8371</v>
      </c>
      <c r="J102" s="248" t="s">
        <v>8365</v>
      </c>
      <c r="K102" s="233">
        <v>1784.29</v>
      </c>
      <c r="L102" s="229" t="s">
        <v>630</v>
      </c>
      <c r="M102" s="229" t="s">
        <v>628</v>
      </c>
      <c r="N102" s="229" t="s">
        <v>626</v>
      </c>
      <c r="O102" s="229" t="s">
        <v>627</v>
      </c>
      <c r="P102" s="234" t="s">
        <v>631</v>
      </c>
      <c r="Q102" s="229" t="s">
        <v>629</v>
      </c>
      <c r="R102" s="229" t="s">
        <v>263</v>
      </c>
      <c r="S102" s="229" t="s">
        <v>156</v>
      </c>
      <c r="T102" s="229" t="s">
        <v>634</v>
      </c>
      <c r="U102" s="234" t="s">
        <v>58</v>
      </c>
      <c r="V102" s="229" t="s">
        <v>48</v>
      </c>
      <c r="W102" s="229" t="s">
        <v>269</v>
      </c>
      <c r="X102" s="229" t="s">
        <v>632</v>
      </c>
      <c r="Y102" s="234" t="s">
        <v>6371</v>
      </c>
      <c r="Z102" s="229" t="s">
        <v>633</v>
      </c>
      <c r="AA102" s="229" t="s">
        <v>43</v>
      </c>
      <c r="AB102" s="234" t="s">
        <v>6187</v>
      </c>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29" t="s">
        <v>35</v>
      </c>
      <c r="BR102" s="229" t="s">
        <v>138</v>
      </c>
      <c r="BS102" s="229" t="s">
        <v>35</v>
      </c>
      <c r="BT102" s="229" t="s">
        <v>35</v>
      </c>
      <c r="BU102" s="229" t="s">
        <v>635</v>
      </c>
      <c r="BV102" s="234" t="s">
        <v>6188</v>
      </c>
      <c r="BW102" s="229" t="s">
        <v>35</v>
      </c>
      <c r="BX102" s="236"/>
    </row>
    <row r="103" spans="1:76" s="2" customFormat="1" ht="45" customHeight="1">
      <c r="A103" s="237" t="s">
        <v>109</v>
      </c>
      <c r="B103" s="238" t="s">
        <v>636</v>
      </c>
      <c r="C103" s="239" t="s">
        <v>637</v>
      </c>
      <c r="D103" s="240" t="s">
        <v>638</v>
      </c>
      <c r="E103" s="240" t="s">
        <v>347</v>
      </c>
      <c r="F103" s="240" t="s">
        <v>639</v>
      </c>
      <c r="G103" s="221" t="s">
        <v>15073</v>
      </c>
      <c r="H103" s="240" t="s">
        <v>15029</v>
      </c>
      <c r="I103" s="240"/>
      <c r="J103" s="240"/>
      <c r="K103" s="241">
        <v>427.14</v>
      </c>
      <c r="L103" s="238" t="s">
        <v>643</v>
      </c>
      <c r="M103" s="238" t="s">
        <v>641</v>
      </c>
      <c r="N103" s="238" t="s">
        <v>640</v>
      </c>
      <c r="O103" s="238" t="s">
        <v>350</v>
      </c>
      <c r="P103" s="242" t="s">
        <v>354</v>
      </c>
      <c r="Q103" s="238" t="s">
        <v>642</v>
      </c>
      <c r="R103" s="238" t="s">
        <v>386</v>
      </c>
      <c r="S103" s="238" t="s">
        <v>113</v>
      </c>
      <c r="T103" s="238" t="s">
        <v>357</v>
      </c>
      <c r="U103" s="242" t="s">
        <v>35</v>
      </c>
      <c r="V103" s="238" t="s">
        <v>121</v>
      </c>
      <c r="W103" s="238" t="s">
        <v>178</v>
      </c>
      <c r="X103" s="238" t="s">
        <v>35</v>
      </c>
      <c r="Y103" s="242" t="s">
        <v>6390</v>
      </c>
      <c r="Z103" s="238" t="s">
        <v>644</v>
      </c>
      <c r="AA103" s="238" t="s">
        <v>353</v>
      </c>
      <c r="AB103" s="242" t="s">
        <v>646</v>
      </c>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8" t="s">
        <v>35</v>
      </c>
      <c r="BR103" s="238" t="s">
        <v>35</v>
      </c>
      <c r="BS103" s="238" t="s">
        <v>35</v>
      </c>
      <c r="BT103" s="238" t="s">
        <v>35</v>
      </c>
      <c r="BU103" s="238" t="s">
        <v>645</v>
      </c>
      <c r="BV103" s="242" t="s">
        <v>6391</v>
      </c>
      <c r="BW103" s="238" t="s">
        <v>35</v>
      </c>
      <c r="BX103" s="244"/>
    </row>
    <row r="104" spans="1:76" s="2" customFormat="1" ht="45" customHeight="1">
      <c r="A104" s="237" t="s">
        <v>109</v>
      </c>
      <c r="B104" s="238" t="s">
        <v>6866</v>
      </c>
      <c r="C104" s="239" t="s">
        <v>6867</v>
      </c>
      <c r="D104" s="240" t="s">
        <v>6868</v>
      </c>
      <c r="E104" s="240" t="s">
        <v>6868</v>
      </c>
      <c r="F104" s="240" t="s">
        <v>6970</v>
      </c>
      <c r="G104" s="221" t="s">
        <v>15061</v>
      </c>
      <c r="H104" s="240" t="s">
        <v>15030</v>
      </c>
      <c r="I104" s="240"/>
      <c r="J104" s="240"/>
      <c r="K104" s="241">
        <v>398.57</v>
      </c>
      <c r="L104" s="238" t="s">
        <v>6869</v>
      </c>
      <c r="M104" s="238" t="s">
        <v>641</v>
      </c>
      <c r="N104" s="238" t="s">
        <v>640</v>
      </c>
      <c r="O104" s="238" t="s">
        <v>350</v>
      </c>
      <c r="P104" s="242" t="s">
        <v>6870</v>
      </c>
      <c r="Q104" s="238" t="s">
        <v>642</v>
      </c>
      <c r="R104" s="238" t="s">
        <v>35</v>
      </c>
      <c r="S104" s="238" t="s">
        <v>37</v>
      </c>
      <c r="T104" s="238" t="s">
        <v>357</v>
      </c>
      <c r="U104" s="242" t="s">
        <v>35</v>
      </c>
      <c r="V104" s="238" t="s">
        <v>121</v>
      </c>
      <c r="W104" s="238" t="s">
        <v>178</v>
      </c>
      <c r="X104" s="238" t="s">
        <v>35</v>
      </c>
      <c r="Y104" s="243" t="s">
        <v>6390</v>
      </c>
      <c r="Z104" s="238" t="s">
        <v>356</v>
      </c>
      <c r="AA104" s="238" t="s">
        <v>353</v>
      </c>
      <c r="AB104" s="242" t="s">
        <v>646</v>
      </c>
      <c r="AC104" s="235"/>
      <c r="AD104" s="235"/>
      <c r="AE104" s="235"/>
      <c r="AF104" s="235"/>
      <c r="AG104" s="235"/>
      <c r="AH104" s="235"/>
      <c r="AI104" s="235"/>
      <c r="AJ104" s="235"/>
      <c r="AK104" s="247"/>
      <c r="AL104" s="235"/>
      <c r="AM104" s="247"/>
      <c r="AN104" s="235"/>
      <c r="AO104" s="235"/>
      <c r="AP104" s="235"/>
      <c r="AQ104" s="247"/>
      <c r="AR104" s="235"/>
      <c r="AS104" s="247"/>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8" t="s">
        <v>35</v>
      </c>
      <c r="BR104" s="238" t="s">
        <v>35</v>
      </c>
      <c r="BS104" s="238" t="s">
        <v>35</v>
      </c>
      <c r="BT104" s="238" t="s">
        <v>35</v>
      </c>
      <c r="BU104" s="238" t="s">
        <v>645</v>
      </c>
      <c r="BV104" s="245" t="s">
        <v>6871</v>
      </c>
      <c r="BW104" s="238" t="s">
        <v>35</v>
      </c>
      <c r="BX104" s="244"/>
    </row>
    <row r="105" spans="1:76" s="2" customFormat="1" ht="45" customHeight="1">
      <c r="A105" s="228" t="s">
        <v>30</v>
      </c>
      <c r="B105" s="229" t="s">
        <v>7401</v>
      </c>
      <c r="C105" s="230" t="s">
        <v>647</v>
      </c>
      <c r="D105" s="231" t="s">
        <v>648</v>
      </c>
      <c r="E105" s="231" t="s">
        <v>649</v>
      </c>
      <c r="F105" s="231" t="s">
        <v>650</v>
      </c>
      <c r="G105" s="231"/>
      <c r="H105" s="231" t="s">
        <v>6393</v>
      </c>
      <c r="I105" s="232"/>
      <c r="J105" s="232"/>
      <c r="K105" s="233">
        <v>2212.86</v>
      </c>
      <c r="L105" s="229" t="s">
        <v>654</v>
      </c>
      <c r="M105" s="229" t="s">
        <v>652</v>
      </c>
      <c r="N105" s="229" t="s">
        <v>204</v>
      </c>
      <c r="O105" s="229" t="s">
        <v>338</v>
      </c>
      <c r="P105" s="234" t="s">
        <v>656</v>
      </c>
      <c r="Q105" s="229" t="s">
        <v>653</v>
      </c>
      <c r="R105" s="229" t="s">
        <v>35</v>
      </c>
      <c r="S105" s="229" t="s">
        <v>651</v>
      </c>
      <c r="T105" s="229" t="s">
        <v>657</v>
      </c>
      <c r="U105" s="234" t="s">
        <v>35</v>
      </c>
      <c r="V105" s="229" t="s">
        <v>48</v>
      </c>
      <c r="W105" s="229" t="s">
        <v>655</v>
      </c>
      <c r="X105" s="229" t="s">
        <v>35</v>
      </c>
      <c r="Y105" s="234" t="s">
        <v>6392</v>
      </c>
      <c r="Z105" s="229" t="s">
        <v>66</v>
      </c>
      <c r="AA105" s="229" t="s">
        <v>43</v>
      </c>
      <c r="AB105" s="234" t="s">
        <v>6189</v>
      </c>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9" t="s">
        <v>44</v>
      </c>
      <c r="BR105" s="229" t="s">
        <v>46</v>
      </c>
      <c r="BS105" s="229" t="s">
        <v>35</v>
      </c>
      <c r="BT105" s="229" t="s">
        <v>35</v>
      </c>
      <c r="BU105" s="229" t="s">
        <v>658</v>
      </c>
      <c r="BV105" s="234" t="s">
        <v>6190</v>
      </c>
      <c r="BW105" s="229" t="s">
        <v>35</v>
      </c>
      <c r="BX105" s="236"/>
    </row>
    <row r="106" spans="1:76" s="2" customFormat="1" ht="45" customHeight="1">
      <c r="A106" s="228" t="s">
        <v>30</v>
      </c>
      <c r="B106" s="229" t="s">
        <v>7387</v>
      </c>
      <c r="C106" s="230" t="s">
        <v>168</v>
      </c>
      <c r="D106" s="231" t="s">
        <v>659</v>
      </c>
      <c r="E106" s="231" t="s">
        <v>170</v>
      </c>
      <c r="F106" s="231" t="s">
        <v>660</v>
      </c>
      <c r="G106" s="231"/>
      <c r="H106" s="231"/>
      <c r="I106" s="232"/>
      <c r="J106" s="232"/>
      <c r="K106" s="233">
        <v>955</v>
      </c>
      <c r="L106" s="229" t="s">
        <v>175</v>
      </c>
      <c r="M106" s="229" t="s">
        <v>661</v>
      </c>
      <c r="N106" s="229" t="s">
        <v>172</v>
      </c>
      <c r="O106" s="229" t="s">
        <v>59</v>
      </c>
      <c r="P106" s="234" t="s">
        <v>6358</v>
      </c>
      <c r="Q106" s="229" t="s">
        <v>174</v>
      </c>
      <c r="R106" s="229" t="s">
        <v>35</v>
      </c>
      <c r="S106" s="229" t="s">
        <v>156</v>
      </c>
      <c r="T106" s="229" t="s">
        <v>662</v>
      </c>
      <c r="U106" s="234" t="s">
        <v>35</v>
      </c>
      <c r="V106" s="229" t="s">
        <v>48</v>
      </c>
      <c r="W106" s="229" t="s">
        <v>178</v>
      </c>
      <c r="X106" s="229" t="s">
        <v>35</v>
      </c>
      <c r="Y106" s="234" t="s">
        <v>6365</v>
      </c>
      <c r="Z106" s="229" t="s">
        <v>179</v>
      </c>
      <c r="AA106" s="229" t="s">
        <v>176</v>
      </c>
      <c r="AB106" s="234" t="s">
        <v>182</v>
      </c>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9" t="s">
        <v>177</v>
      </c>
      <c r="BR106" s="229" t="s">
        <v>46</v>
      </c>
      <c r="BS106" s="229" t="s">
        <v>35</v>
      </c>
      <c r="BT106" s="229" t="s">
        <v>35</v>
      </c>
      <c r="BU106" s="229" t="s">
        <v>181</v>
      </c>
      <c r="BV106" s="234" t="s">
        <v>6366</v>
      </c>
      <c r="BW106" s="229" t="s">
        <v>35</v>
      </c>
      <c r="BX106" s="236"/>
    </row>
    <row r="107" spans="1:76" s="2" customFormat="1" ht="45" customHeight="1">
      <c r="A107" s="237" t="s">
        <v>30</v>
      </c>
      <c r="B107" s="238" t="s">
        <v>6938</v>
      </c>
      <c r="C107" s="239" t="s">
        <v>246</v>
      </c>
      <c r="D107" s="240" t="s">
        <v>6939</v>
      </c>
      <c r="E107" s="240" t="s">
        <v>6939</v>
      </c>
      <c r="F107" s="240" t="s">
        <v>6978</v>
      </c>
      <c r="G107" s="221" t="s">
        <v>15073</v>
      </c>
      <c r="H107" s="240" t="s">
        <v>6940</v>
      </c>
      <c r="I107" s="240" t="s">
        <v>8315</v>
      </c>
      <c r="J107" s="240" t="s">
        <v>8293</v>
      </c>
      <c r="K107" s="241">
        <v>2236.06</v>
      </c>
      <c r="L107" s="238" t="s">
        <v>254</v>
      </c>
      <c r="M107" s="238" t="s">
        <v>252</v>
      </c>
      <c r="N107" s="238" t="s">
        <v>250</v>
      </c>
      <c r="O107" s="238" t="s">
        <v>251</v>
      </c>
      <c r="P107" s="242" t="s">
        <v>6941</v>
      </c>
      <c r="Q107" s="238" t="s">
        <v>253</v>
      </c>
      <c r="R107" s="238" t="s">
        <v>35</v>
      </c>
      <c r="S107" s="238" t="s">
        <v>156</v>
      </c>
      <c r="T107" s="238" t="s">
        <v>6847</v>
      </c>
      <c r="U107" s="242" t="s">
        <v>35</v>
      </c>
      <c r="V107" s="238" t="s">
        <v>6942</v>
      </c>
      <c r="W107" s="238" t="s">
        <v>256</v>
      </c>
      <c r="X107" s="238" t="s">
        <v>35</v>
      </c>
      <c r="Y107" s="243" t="s">
        <v>6371</v>
      </c>
      <c r="Z107" s="238" t="s">
        <v>179</v>
      </c>
      <c r="AA107" s="238" t="s">
        <v>6809</v>
      </c>
      <c r="AB107" s="245" t="s">
        <v>6927</v>
      </c>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8" t="s">
        <v>44</v>
      </c>
      <c r="BR107" s="238" t="s">
        <v>46</v>
      </c>
      <c r="BS107" s="238" t="s">
        <v>35</v>
      </c>
      <c r="BT107" s="238" t="s">
        <v>35</v>
      </c>
      <c r="BU107" s="238" t="s">
        <v>258</v>
      </c>
      <c r="BV107" s="245" t="s">
        <v>6928</v>
      </c>
      <c r="BW107" s="238" t="s">
        <v>6929</v>
      </c>
      <c r="BX107" s="244"/>
    </row>
    <row r="108" spans="1:76" s="2" customFormat="1" ht="45" customHeight="1">
      <c r="A108" s="237" t="s">
        <v>30</v>
      </c>
      <c r="B108" s="238" t="s">
        <v>6923</v>
      </c>
      <c r="C108" s="239" t="s">
        <v>246</v>
      </c>
      <c r="D108" s="240" t="s">
        <v>6924</v>
      </c>
      <c r="E108" s="240" t="s">
        <v>6924</v>
      </c>
      <c r="F108" s="240" t="s">
        <v>6976</v>
      </c>
      <c r="G108" s="221" t="s">
        <v>15064</v>
      </c>
      <c r="H108" s="240" t="s">
        <v>6925</v>
      </c>
      <c r="I108" s="240"/>
      <c r="J108" s="240"/>
      <c r="K108" s="241">
        <v>1993.2</v>
      </c>
      <c r="L108" s="238" t="s">
        <v>254</v>
      </c>
      <c r="M108" s="238" t="s">
        <v>252</v>
      </c>
      <c r="N108" s="238" t="s">
        <v>161</v>
      </c>
      <c r="O108" s="238" t="s">
        <v>251</v>
      </c>
      <c r="P108" s="245" t="s">
        <v>6926</v>
      </c>
      <c r="Q108" s="238" t="s">
        <v>253</v>
      </c>
      <c r="R108" s="238" t="s">
        <v>35</v>
      </c>
      <c r="S108" s="238" t="s">
        <v>156</v>
      </c>
      <c r="T108" s="238" t="s">
        <v>257</v>
      </c>
      <c r="U108" s="242" t="s">
        <v>35</v>
      </c>
      <c r="V108" s="238" t="s">
        <v>48</v>
      </c>
      <c r="W108" s="238" t="s">
        <v>256</v>
      </c>
      <c r="X108" s="238" t="s">
        <v>35</v>
      </c>
      <c r="Y108" s="243" t="s">
        <v>6371</v>
      </c>
      <c r="Z108" s="238" t="s">
        <v>179</v>
      </c>
      <c r="AA108" s="238" t="s">
        <v>6809</v>
      </c>
      <c r="AB108" s="245" t="s">
        <v>6927</v>
      </c>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8" t="s">
        <v>44</v>
      </c>
      <c r="BR108" s="238" t="s">
        <v>46</v>
      </c>
      <c r="BS108" s="238" t="s">
        <v>35</v>
      </c>
      <c r="BT108" s="238" t="s">
        <v>35</v>
      </c>
      <c r="BU108" s="238" t="s">
        <v>258</v>
      </c>
      <c r="BV108" s="245" t="s">
        <v>6928</v>
      </c>
      <c r="BW108" s="238" t="s">
        <v>6929</v>
      </c>
      <c r="BX108" s="244"/>
    </row>
    <row r="109" spans="1:76" s="2" customFormat="1" ht="45" customHeight="1">
      <c r="A109" s="228" t="s">
        <v>30</v>
      </c>
      <c r="B109" s="229" t="s">
        <v>7381</v>
      </c>
      <c r="C109" s="230" t="s">
        <v>469</v>
      </c>
      <c r="D109" s="231" t="s">
        <v>663</v>
      </c>
      <c r="E109" s="231" t="s">
        <v>471</v>
      </c>
      <c r="F109" s="231" t="s">
        <v>664</v>
      </c>
      <c r="G109" s="231"/>
      <c r="H109" s="1229" t="s">
        <v>15019</v>
      </c>
      <c r="I109" s="232"/>
      <c r="J109" s="232"/>
      <c r="K109" s="233">
        <v>955.71</v>
      </c>
      <c r="L109" s="229" t="s">
        <v>667</v>
      </c>
      <c r="M109" s="229" t="s">
        <v>666</v>
      </c>
      <c r="N109" s="229" t="s">
        <v>460</v>
      </c>
      <c r="O109" s="229" t="s">
        <v>59</v>
      </c>
      <c r="P109" s="234" t="s">
        <v>536</v>
      </c>
      <c r="Q109" s="229" t="s">
        <v>315</v>
      </c>
      <c r="R109" s="229" t="s">
        <v>35</v>
      </c>
      <c r="S109" s="229" t="s">
        <v>156</v>
      </c>
      <c r="T109" s="229" t="s">
        <v>668</v>
      </c>
      <c r="U109" s="234" t="s">
        <v>665</v>
      </c>
      <c r="V109" s="229" t="s">
        <v>121</v>
      </c>
      <c r="W109" s="229" t="s">
        <v>464</v>
      </c>
      <c r="X109" s="229" t="s">
        <v>198</v>
      </c>
      <c r="Y109" s="234" t="s">
        <v>35</v>
      </c>
      <c r="Z109" s="229" t="s">
        <v>479</v>
      </c>
      <c r="AA109" s="229" t="s">
        <v>463</v>
      </c>
      <c r="AB109" s="234" t="s">
        <v>6136</v>
      </c>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29" t="s">
        <v>35</v>
      </c>
      <c r="BR109" s="229" t="s">
        <v>164</v>
      </c>
      <c r="BS109" s="229" t="s">
        <v>35</v>
      </c>
      <c r="BT109" s="229" t="s">
        <v>35</v>
      </c>
      <c r="BU109" s="229" t="s">
        <v>480</v>
      </c>
      <c r="BV109" s="234" t="s">
        <v>6384</v>
      </c>
      <c r="BW109" s="229" t="s">
        <v>35</v>
      </c>
      <c r="BX109" s="236"/>
    </row>
    <row r="110" spans="1:76" s="2" customFormat="1" ht="45" customHeight="1">
      <c r="A110" s="228" t="s">
        <v>30</v>
      </c>
      <c r="B110" s="229" t="s">
        <v>7377</v>
      </c>
      <c r="C110" s="230" t="s">
        <v>456</v>
      </c>
      <c r="D110" s="231" t="s">
        <v>669</v>
      </c>
      <c r="E110" s="231" t="s">
        <v>458</v>
      </c>
      <c r="F110" s="231" t="s">
        <v>670</v>
      </c>
      <c r="G110" s="231"/>
      <c r="H110" s="231"/>
      <c r="I110" s="232"/>
      <c r="J110" s="232"/>
      <c r="K110" s="233">
        <v>855.71</v>
      </c>
      <c r="L110" s="229" t="s">
        <v>595</v>
      </c>
      <c r="M110" s="229" t="s">
        <v>672</v>
      </c>
      <c r="N110" s="229" t="s">
        <v>460</v>
      </c>
      <c r="O110" s="229" t="s">
        <v>59</v>
      </c>
      <c r="P110" s="234" t="s">
        <v>673</v>
      </c>
      <c r="Q110" s="229" t="s">
        <v>315</v>
      </c>
      <c r="R110" s="229" t="s">
        <v>35</v>
      </c>
      <c r="S110" s="229" t="s">
        <v>156</v>
      </c>
      <c r="T110" s="229" t="s">
        <v>668</v>
      </c>
      <c r="U110" s="234" t="s">
        <v>671</v>
      </c>
      <c r="V110" s="229" t="s">
        <v>35</v>
      </c>
      <c r="W110" s="229" t="s">
        <v>464</v>
      </c>
      <c r="X110" s="229" t="s">
        <v>198</v>
      </c>
      <c r="Y110" s="234" t="s">
        <v>35</v>
      </c>
      <c r="Z110" s="229" t="s">
        <v>674</v>
      </c>
      <c r="AA110" s="229" t="s">
        <v>463</v>
      </c>
      <c r="AB110" s="234" t="s">
        <v>6135</v>
      </c>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29" t="s">
        <v>35</v>
      </c>
      <c r="BR110" s="229" t="s">
        <v>164</v>
      </c>
      <c r="BS110" s="229" t="s">
        <v>35</v>
      </c>
      <c r="BT110" s="229" t="s">
        <v>35</v>
      </c>
      <c r="BU110" s="229" t="s">
        <v>468</v>
      </c>
      <c r="BV110" s="234" t="s">
        <v>6383</v>
      </c>
      <c r="BW110" s="229" t="s">
        <v>35</v>
      </c>
      <c r="BX110" s="236"/>
    </row>
    <row r="111" spans="1:76" s="2" customFormat="1" ht="45" customHeight="1">
      <c r="A111" s="228" t="s">
        <v>30</v>
      </c>
      <c r="B111" s="229" t="s">
        <v>675</v>
      </c>
      <c r="C111" s="230" t="s">
        <v>676</v>
      </c>
      <c r="D111" s="231" t="s">
        <v>677</v>
      </c>
      <c r="E111" s="231" t="s">
        <v>678</v>
      </c>
      <c r="F111" s="231" t="s">
        <v>6589</v>
      </c>
      <c r="G111" s="231"/>
      <c r="H111" s="231"/>
      <c r="I111" s="248" t="s">
        <v>8370</v>
      </c>
      <c r="J111" s="248" t="s">
        <v>8365</v>
      </c>
      <c r="K111" s="233">
        <v>2483.2800000000002</v>
      </c>
      <c r="L111" s="229" t="s">
        <v>682</v>
      </c>
      <c r="M111" s="229" t="s">
        <v>680</v>
      </c>
      <c r="N111" s="229" t="s">
        <v>679</v>
      </c>
      <c r="O111" s="229" t="s">
        <v>627</v>
      </c>
      <c r="P111" s="234" t="s">
        <v>631</v>
      </c>
      <c r="Q111" s="229" t="s">
        <v>681</v>
      </c>
      <c r="R111" s="229" t="s">
        <v>263</v>
      </c>
      <c r="S111" s="229" t="s">
        <v>285</v>
      </c>
      <c r="T111" s="229" t="s">
        <v>225</v>
      </c>
      <c r="U111" s="234" t="s">
        <v>58</v>
      </c>
      <c r="V111" s="229" t="s">
        <v>48</v>
      </c>
      <c r="W111" s="229" t="s">
        <v>683</v>
      </c>
      <c r="X111" s="229" t="s">
        <v>632</v>
      </c>
      <c r="Y111" s="234" t="s">
        <v>6371</v>
      </c>
      <c r="Z111" s="229" t="s">
        <v>633</v>
      </c>
      <c r="AA111" s="229" t="s">
        <v>63</v>
      </c>
      <c r="AB111" s="234" t="s">
        <v>6191</v>
      </c>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29" t="s">
        <v>44</v>
      </c>
      <c r="BR111" s="229" t="s">
        <v>138</v>
      </c>
      <c r="BS111" s="229" t="s">
        <v>35</v>
      </c>
      <c r="BT111" s="229" t="s">
        <v>35</v>
      </c>
      <c r="BU111" s="229" t="s">
        <v>684</v>
      </c>
      <c r="BV111" s="234" t="s">
        <v>685</v>
      </c>
      <c r="BW111" s="229"/>
      <c r="BX111" s="236"/>
    </row>
    <row r="112" spans="1:76" s="2" customFormat="1" ht="45" customHeight="1">
      <c r="A112" s="237" t="s">
        <v>30</v>
      </c>
      <c r="B112" s="238" t="s">
        <v>6834</v>
      </c>
      <c r="C112" s="239" t="s">
        <v>6812</v>
      </c>
      <c r="D112" s="240" t="s">
        <v>6835</v>
      </c>
      <c r="E112" s="240" t="s">
        <v>6836</v>
      </c>
      <c r="F112" s="240" t="s">
        <v>6966</v>
      </c>
      <c r="G112" s="221" t="s">
        <v>15074</v>
      </c>
      <c r="H112" s="221" t="s">
        <v>15002</v>
      </c>
      <c r="I112" s="221" t="s">
        <v>8369</v>
      </c>
      <c r="J112" s="221" t="s">
        <v>8365</v>
      </c>
      <c r="K112" s="241">
        <v>1382.85</v>
      </c>
      <c r="L112" s="238" t="s">
        <v>510</v>
      </c>
      <c r="M112" s="238" t="s">
        <v>714</v>
      </c>
      <c r="N112" s="238" t="s">
        <v>57</v>
      </c>
      <c r="O112" s="238" t="s">
        <v>59</v>
      </c>
      <c r="P112" s="242" t="s">
        <v>512</v>
      </c>
      <c r="Q112" s="238" t="s">
        <v>61</v>
      </c>
      <c r="R112" s="238" t="s">
        <v>35</v>
      </c>
      <c r="S112" s="238" t="s">
        <v>37</v>
      </c>
      <c r="T112" s="238" t="s">
        <v>67</v>
      </c>
      <c r="U112" s="242" t="s">
        <v>58</v>
      </c>
      <c r="V112" s="238" t="s">
        <v>48</v>
      </c>
      <c r="W112" s="238" t="s">
        <v>464</v>
      </c>
      <c r="X112" s="238" t="s">
        <v>35</v>
      </c>
      <c r="Y112" s="243" t="s">
        <v>35</v>
      </c>
      <c r="Z112" s="238" t="s">
        <v>66</v>
      </c>
      <c r="AA112" s="238" t="s">
        <v>43</v>
      </c>
      <c r="AB112" s="242" t="s">
        <v>6807</v>
      </c>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8"/>
      <c r="BR112" s="238"/>
      <c r="BS112" s="238"/>
      <c r="BT112" s="238"/>
      <c r="BU112" s="238"/>
      <c r="BV112" s="242"/>
      <c r="BW112" s="238"/>
      <c r="BX112" s="244"/>
    </row>
    <row r="113" spans="1:76" s="2" customFormat="1" ht="45" customHeight="1">
      <c r="A113" s="228" t="s">
        <v>30</v>
      </c>
      <c r="B113" s="229" t="s">
        <v>7402</v>
      </c>
      <c r="C113" s="230" t="s">
        <v>647</v>
      </c>
      <c r="D113" s="231" t="s">
        <v>686</v>
      </c>
      <c r="E113" s="231" t="s">
        <v>649</v>
      </c>
      <c r="F113" s="231" t="s">
        <v>687</v>
      </c>
      <c r="G113" s="231"/>
      <c r="H113" s="231" t="s">
        <v>6394</v>
      </c>
      <c r="I113" s="232"/>
      <c r="J113" s="232"/>
      <c r="K113" s="233">
        <v>1927.14</v>
      </c>
      <c r="L113" s="229" t="s">
        <v>654</v>
      </c>
      <c r="M113" s="229" t="s">
        <v>652</v>
      </c>
      <c r="N113" s="229" t="s">
        <v>161</v>
      </c>
      <c r="O113" s="229" t="s">
        <v>338</v>
      </c>
      <c r="P113" s="234" t="s">
        <v>688</v>
      </c>
      <c r="Q113" s="229" t="s">
        <v>653</v>
      </c>
      <c r="R113" s="229" t="s">
        <v>35</v>
      </c>
      <c r="S113" s="229" t="s">
        <v>651</v>
      </c>
      <c r="T113" s="229" t="s">
        <v>657</v>
      </c>
      <c r="U113" s="234" t="s">
        <v>35</v>
      </c>
      <c r="V113" s="229" t="s">
        <v>48</v>
      </c>
      <c r="W113" s="229" t="s">
        <v>655</v>
      </c>
      <c r="X113" s="229" t="s">
        <v>35</v>
      </c>
      <c r="Y113" s="234" t="s">
        <v>6392</v>
      </c>
      <c r="Z113" s="229" t="s">
        <v>66</v>
      </c>
      <c r="AA113" s="229" t="s">
        <v>43</v>
      </c>
      <c r="AB113" s="234" t="s">
        <v>6189</v>
      </c>
      <c r="AC113" s="235"/>
      <c r="AD113" s="235"/>
      <c r="AE113" s="235"/>
      <c r="AF113" s="235"/>
      <c r="AG113" s="235"/>
      <c r="AH113" s="235"/>
      <c r="AI113" s="235"/>
      <c r="AJ113" s="235"/>
      <c r="AK113" s="235"/>
      <c r="AL113" s="235"/>
      <c r="AM113" s="235"/>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29" t="s">
        <v>44</v>
      </c>
      <c r="BR113" s="229" t="s">
        <v>46</v>
      </c>
      <c r="BS113" s="229" t="s">
        <v>35</v>
      </c>
      <c r="BT113" s="229" t="s">
        <v>35</v>
      </c>
      <c r="BU113" s="229" t="s">
        <v>658</v>
      </c>
      <c r="BV113" s="234" t="s">
        <v>6190</v>
      </c>
      <c r="BW113" s="229" t="s">
        <v>35</v>
      </c>
      <c r="BX113" s="236"/>
    </row>
    <row r="114" spans="1:76" s="2" customFormat="1" ht="45" customHeight="1">
      <c r="A114" s="228" t="s">
        <v>30</v>
      </c>
      <c r="B114" s="229" t="s">
        <v>689</v>
      </c>
      <c r="C114" s="230" t="s">
        <v>31</v>
      </c>
      <c r="D114" s="231" t="s">
        <v>690</v>
      </c>
      <c r="E114" s="231" t="s">
        <v>33</v>
      </c>
      <c r="F114" s="231" t="s">
        <v>691</v>
      </c>
      <c r="G114" s="231"/>
      <c r="H114" s="231" t="s">
        <v>6395</v>
      </c>
      <c r="I114" s="232" t="s">
        <v>8316</v>
      </c>
      <c r="J114" s="232" t="s">
        <v>8293</v>
      </c>
      <c r="K114" s="233">
        <v>2312.86</v>
      </c>
      <c r="L114" s="229" t="s">
        <v>692</v>
      </c>
      <c r="M114" s="229" t="s">
        <v>94</v>
      </c>
      <c r="N114" s="229" t="s">
        <v>431</v>
      </c>
      <c r="O114" s="229" t="s">
        <v>39</v>
      </c>
      <c r="P114" s="234" t="s">
        <v>693</v>
      </c>
      <c r="Q114" s="229" t="s">
        <v>104</v>
      </c>
      <c r="R114" s="229" t="s">
        <v>35</v>
      </c>
      <c r="S114" s="229" t="s">
        <v>37</v>
      </c>
      <c r="T114" s="229" t="s">
        <v>51</v>
      </c>
      <c r="U114" s="234" t="s">
        <v>58</v>
      </c>
      <c r="V114" s="229" t="s">
        <v>98</v>
      </c>
      <c r="W114" s="229" t="s">
        <v>64</v>
      </c>
      <c r="X114" s="229" t="s">
        <v>107</v>
      </c>
      <c r="Y114" s="234" t="s">
        <v>35</v>
      </c>
      <c r="Z114" s="229" t="s">
        <v>99</v>
      </c>
      <c r="AA114" s="229" t="s">
        <v>43</v>
      </c>
      <c r="AB114" s="234" t="s">
        <v>6112</v>
      </c>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c r="BG114" s="235"/>
      <c r="BH114" s="235"/>
      <c r="BI114" s="235"/>
      <c r="BJ114" s="235"/>
      <c r="BK114" s="235"/>
      <c r="BL114" s="235"/>
      <c r="BM114" s="235"/>
      <c r="BN114" s="235"/>
      <c r="BO114" s="235"/>
      <c r="BP114" s="235"/>
      <c r="BQ114" s="229" t="s">
        <v>44</v>
      </c>
      <c r="BR114" s="229" t="s">
        <v>46</v>
      </c>
      <c r="BS114" s="229" t="s">
        <v>35</v>
      </c>
      <c r="BT114" s="229" t="s">
        <v>553</v>
      </c>
      <c r="BU114" s="229" t="s">
        <v>52</v>
      </c>
      <c r="BV114" s="234" t="s">
        <v>6113</v>
      </c>
      <c r="BW114" s="229"/>
      <c r="BX114" s="236"/>
    </row>
    <row r="115" spans="1:76" s="2" customFormat="1" ht="45" customHeight="1">
      <c r="A115" s="228" t="s">
        <v>30</v>
      </c>
      <c r="B115" s="229" t="s">
        <v>694</v>
      </c>
      <c r="C115" s="230" t="s">
        <v>87</v>
      </c>
      <c r="D115" s="231" t="s">
        <v>695</v>
      </c>
      <c r="E115" s="231" t="s">
        <v>89</v>
      </c>
      <c r="F115" s="231" t="s">
        <v>696</v>
      </c>
      <c r="G115" s="231"/>
      <c r="H115" s="231" t="s">
        <v>6396</v>
      </c>
      <c r="I115" s="232" t="s">
        <v>8317</v>
      </c>
      <c r="J115" s="232" t="s">
        <v>8293</v>
      </c>
      <c r="K115" s="233">
        <v>2455.71</v>
      </c>
      <c r="L115" s="229" t="s">
        <v>453</v>
      </c>
      <c r="M115" s="229" t="s">
        <v>439</v>
      </c>
      <c r="N115" s="229" t="s">
        <v>431</v>
      </c>
      <c r="O115" s="229" t="s">
        <v>39</v>
      </c>
      <c r="P115" s="234" t="s">
        <v>697</v>
      </c>
      <c r="Q115" s="229" t="s">
        <v>61</v>
      </c>
      <c r="R115" s="229" t="s">
        <v>35</v>
      </c>
      <c r="S115" s="229" t="s">
        <v>92</v>
      </c>
      <c r="T115" s="229" t="s">
        <v>108</v>
      </c>
      <c r="U115" s="234" t="s">
        <v>93</v>
      </c>
      <c r="V115" s="229" t="s">
        <v>98</v>
      </c>
      <c r="W115" s="229" t="s">
        <v>96</v>
      </c>
      <c r="X115" s="229" t="s">
        <v>698</v>
      </c>
      <c r="Y115" s="234" t="s">
        <v>35</v>
      </c>
      <c r="Z115" s="229" t="s">
        <v>99</v>
      </c>
      <c r="AA115" s="229" t="s">
        <v>43</v>
      </c>
      <c r="AB115" s="234" t="s">
        <v>6112</v>
      </c>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29" t="s">
        <v>44</v>
      </c>
      <c r="BR115" s="229" t="s">
        <v>46</v>
      </c>
      <c r="BS115" s="229" t="s">
        <v>35</v>
      </c>
      <c r="BT115" s="229" t="s">
        <v>35</v>
      </c>
      <c r="BU115" s="229" t="s">
        <v>100</v>
      </c>
      <c r="BV115" s="234" t="s">
        <v>6124</v>
      </c>
      <c r="BW115" s="229" t="s">
        <v>35</v>
      </c>
      <c r="BX115" s="236"/>
    </row>
    <row r="116" spans="1:76" s="2" customFormat="1" ht="45" customHeight="1">
      <c r="A116" s="228" t="s">
        <v>30</v>
      </c>
      <c r="B116" s="229" t="s">
        <v>699</v>
      </c>
      <c r="C116" s="230" t="s">
        <v>531</v>
      </c>
      <c r="D116" s="231" t="s">
        <v>700</v>
      </c>
      <c r="E116" s="231" t="s">
        <v>533</v>
      </c>
      <c r="F116" s="231" t="s">
        <v>6590</v>
      </c>
      <c r="G116" s="231"/>
      <c r="H116" s="1229" t="s">
        <v>15024</v>
      </c>
      <c r="I116" s="232" t="s">
        <v>8318</v>
      </c>
      <c r="J116" s="232" t="s">
        <v>8293</v>
      </c>
      <c r="K116" s="233">
        <v>1549.51</v>
      </c>
      <c r="L116" s="229" t="s">
        <v>534</v>
      </c>
      <c r="M116" s="229" t="s">
        <v>701</v>
      </c>
      <c r="N116" s="229" t="s">
        <v>57</v>
      </c>
      <c r="O116" s="229" t="s">
        <v>59</v>
      </c>
      <c r="P116" s="234" t="s">
        <v>536</v>
      </c>
      <c r="Q116" s="229" t="s">
        <v>61</v>
      </c>
      <c r="R116" s="229" t="s">
        <v>35</v>
      </c>
      <c r="S116" s="229" t="s">
        <v>37</v>
      </c>
      <c r="T116" s="229" t="s">
        <v>67</v>
      </c>
      <c r="U116" s="234" t="s">
        <v>38</v>
      </c>
      <c r="V116" s="229" t="s">
        <v>48</v>
      </c>
      <c r="W116" s="229" t="s">
        <v>64</v>
      </c>
      <c r="X116" s="229" t="s">
        <v>35</v>
      </c>
      <c r="Y116" s="234" t="s">
        <v>35</v>
      </c>
      <c r="Z116" s="229" t="s">
        <v>66</v>
      </c>
      <c r="AA116" s="229" t="s">
        <v>43</v>
      </c>
      <c r="AB116" s="234"/>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K116" s="235"/>
      <c r="BL116" s="235"/>
      <c r="BM116" s="235"/>
      <c r="BN116" s="235"/>
      <c r="BO116" s="235"/>
      <c r="BP116" s="235"/>
      <c r="BQ116" s="229" t="s">
        <v>44</v>
      </c>
      <c r="BR116" s="229" t="s">
        <v>46</v>
      </c>
      <c r="BS116" s="229" t="s">
        <v>35</v>
      </c>
      <c r="BT116" s="229" t="s">
        <v>35</v>
      </c>
      <c r="BU116" s="229" t="s">
        <v>537</v>
      </c>
      <c r="BV116" s="234" t="s">
        <v>6137</v>
      </c>
      <c r="BW116" s="229" t="s">
        <v>553</v>
      </c>
      <c r="BX116" s="236"/>
    </row>
    <row r="117" spans="1:76" s="2" customFormat="1" ht="45" customHeight="1">
      <c r="A117" s="228" t="s">
        <v>70</v>
      </c>
      <c r="B117" s="229" t="s">
        <v>702</v>
      </c>
      <c r="C117" s="230" t="s">
        <v>71</v>
      </c>
      <c r="D117" s="231" t="s">
        <v>703</v>
      </c>
      <c r="E117" s="231"/>
      <c r="F117" s="231" t="s">
        <v>6601</v>
      </c>
      <c r="G117" s="231"/>
      <c r="H117" s="231"/>
      <c r="I117" s="232"/>
      <c r="J117" s="232"/>
      <c r="K117" s="233">
        <v>427.14</v>
      </c>
      <c r="L117" s="229" t="s">
        <v>705</v>
      </c>
      <c r="M117" s="229" t="s">
        <v>76</v>
      </c>
      <c r="N117" s="229" t="s">
        <v>704</v>
      </c>
      <c r="O117" s="229" t="s">
        <v>75</v>
      </c>
      <c r="P117" s="234" t="s">
        <v>81</v>
      </c>
      <c r="Q117" s="229" t="s">
        <v>77</v>
      </c>
      <c r="R117" s="229" t="s">
        <v>35</v>
      </c>
      <c r="S117" s="229" t="s">
        <v>74</v>
      </c>
      <c r="T117" s="229" t="s">
        <v>83</v>
      </c>
      <c r="U117" s="234" t="s">
        <v>35</v>
      </c>
      <c r="V117" s="229" t="s">
        <v>35</v>
      </c>
      <c r="W117" s="229" t="s">
        <v>80</v>
      </c>
      <c r="X117" s="229" t="s">
        <v>35</v>
      </c>
      <c r="Y117" s="234" t="s">
        <v>6359</v>
      </c>
      <c r="Z117" s="229" t="s">
        <v>82</v>
      </c>
      <c r="AA117" s="229" t="s">
        <v>79</v>
      </c>
      <c r="AB117" s="234" t="s">
        <v>6141</v>
      </c>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K117" s="235"/>
      <c r="BL117" s="235"/>
      <c r="BM117" s="235"/>
      <c r="BN117" s="235"/>
      <c r="BO117" s="235"/>
      <c r="BP117" s="235"/>
      <c r="BQ117" s="229" t="s">
        <v>35</v>
      </c>
      <c r="BR117" s="229" t="s">
        <v>35</v>
      </c>
      <c r="BS117" s="229" t="s">
        <v>35</v>
      </c>
      <c r="BT117" s="229" t="s">
        <v>35</v>
      </c>
      <c r="BU117" s="229" t="s">
        <v>84</v>
      </c>
      <c r="BV117" s="234" t="s">
        <v>85</v>
      </c>
      <c r="BW117" s="229" t="s">
        <v>35</v>
      </c>
      <c r="BX117" s="236"/>
    </row>
    <row r="118" spans="1:76" s="2" customFormat="1" ht="45" customHeight="1">
      <c r="A118" s="228" t="s">
        <v>30</v>
      </c>
      <c r="B118" s="229" t="s">
        <v>7380</v>
      </c>
      <c r="C118" s="230" t="s">
        <v>469</v>
      </c>
      <c r="D118" s="231" t="s">
        <v>706</v>
      </c>
      <c r="E118" s="231" t="s">
        <v>471</v>
      </c>
      <c r="F118" s="231" t="s">
        <v>707</v>
      </c>
      <c r="G118" s="231"/>
      <c r="H118" s="231" t="s">
        <v>15004</v>
      </c>
      <c r="I118" s="232"/>
      <c r="J118" s="232"/>
      <c r="K118" s="233">
        <v>855.71</v>
      </c>
      <c r="L118" s="229" t="s">
        <v>667</v>
      </c>
      <c r="M118" s="229" t="s">
        <v>672</v>
      </c>
      <c r="N118" s="229" t="s">
        <v>460</v>
      </c>
      <c r="O118" s="229" t="s">
        <v>59</v>
      </c>
      <c r="P118" s="234" t="s">
        <v>536</v>
      </c>
      <c r="Q118" s="229" t="s">
        <v>315</v>
      </c>
      <c r="R118" s="229" t="s">
        <v>35</v>
      </c>
      <c r="S118" s="229" t="s">
        <v>156</v>
      </c>
      <c r="T118" s="229" t="s">
        <v>668</v>
      </c>
      <c r="U118" s="234" t="s">
        <v>58</v>
      </c>
      <c r="V118" s="229" t="s">
        <v>121</v>
      </c>
      <c r="W118" s="229" t="s">
        <v>464</v>
      </c>
      <c r="X118" s="229" t="s">
        <v>198</v>
      </c>
      <c r="Y118" s="234" t="s">
        <v>35</v>
      </c>
      <c r="Z118" s="229" t="s">
        <v>596</v>
      </c>
      <c r="AA118" s="229" t="s">
        <v>463</v>
      </c>
      <c r="AB118" s="234" t="s">
        <v>6136</v>
      </c>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K118" s="235"/>
      <c r="BL118" s="235"/>
      <c r="BM118" s="235"/>
      <c r="BN118" s="235"/>
      <c r="BO118" s="235"/>
      <c r="BP118" s="235"/>
      <c r="BQ118" s="229" t="s">
        <v>35</v>
      </c>
      <c r="BR118" s="229" t="s">
        <v>164</v>
      </c>
      <c r="BS118" s="229" t="s">
        <v>35</v>
      </c>
      <c r="BT118" s="229" t="s">
        <v>35</v>
      </c>
      <c r="BU118" s="229" t="s">
        <v>480</v>
      </c>
      <c r="BV118" s="234" t="s">
        <v>6384</v>
      </c>
      <c r="BW118" s="229" t="s">
        <v>35</v>
      </c>
      <c r="BX118" s="236"/>
    </row>
    <row r="119" spans="1:76" s="2" customFormat="1" ht="45" customHeight="1">
      <c r="A119" s="228" t="s">
        <v>30</v>
      </c>
      <c r="B119" s="229" t="s">
        <v>708</v>
      </c>
      <c r="C119" s="230" t="s">
        <v>623</v>
      </c>
      <c r="D119" s="231" t="s">
        <v>709</v>
      </c>
      <c r="E119" s="231" t="s">
        <v>625</v>
      </c>
      <c r="F119" s="231" t="s">
        <v>6591</v>
      </c>
      <c r="G119" s="231"/>
      <c r="H119" s="231"/>
      <c r="I119" s="248" t="s">
        <v>8368</v>
      </c>
      <c r="J119" s="248" t="s">
        <v>8365</v>
      </c>
      <c r="K119" s="233">
        <v>2112.86</v>
      </c>
      <c r="L119" s="229" t="s">
        <v>630</v>
      </c>
      <c r="M119" s="229" t="s">
        <v>628</v>
      </c>
      <c r="N119" s="229" t="s">
        <v>710</v>
      </c>
      <c r="O119" s="229" t="s">
        <v>627</v>
      </c>
      <c r="P119" s="234" t="s">
        <v>631</v>
      </c>
      <c r="Q119" s="229" t="s">
        <v>711</v>
      </c>
      <c r="R119" s="229" t="s">
        <v>263</v>
      </c>
      <c r="S119" s="229" t="s">
        <v>285</v>
      </c>
      <c r="T119" s="229" t="s">
        <v>634</v>
      </c>
      <c r="U119" s="234" t="s">
        <v>58</v>
      </c>
      <c r="V119" s="229" t="s">
        <v>48</v>
      </c>
      <c r="W119" s="229" t="s">
        <v>269</v>
      </c>
      <c r="X119" s="229" t="s">
        <v>632</v>
      </c>
      <c r="Y119" s="234" t="s">
        <v>6371</v>
      </c>
      <c r="Z119" s="229" t="s">
        <v>633</v>
      </c>
      <c r="AA119" s="229" t="s">
        <v>43</v>
      </c>
      <c r="AB119" s="234" t="s">
        <v>6187</v>
      </c>
      <c r="AC119" s="235"/>
      <c r="AD119" s="235"/>
      <c r="AE119" s="235"/>
      <c r="AF119" s="235"/>
      <c r="AG119" s="235"/>
      <c r="AH119" s="235"/>
      <c r="AI119" s="235"/>
      <c r="AJ119" s="235"/>
      <c r="AK119" s="235"/>
      <c r="AL119" s="235"/>
      <c r="AM119" s="235"/>
      <c r="AN119" s="235"/>
      <c r="AO119" s="235"/>
      <c r="AP119" s="235"/>
      <c r="AQ119" s="235"/>
      <c r="AR119" s="235"/>
      <c r="AS119" s="235"/>
      <c r="AT119" s="235"/>
      <c r="AU119" s="235"/>
      <c r="AV119" s="235"/>
      <c r="AW119" s="235"/>
      <c r="AX119" s="235"/>
      <c r="AY119" s="235"/>
      <c r="AZ119" s="235"/>
      <c r="BA119" s="235"/>
      <c r="BB119" s="235"/>
      <c r="BC119" s="235"/>
      <c r="BD119" s="235"/>
      <c r="BE119" s="235"/>
      <c r="BF119" s="235"/>
      <c r="BG119" s="235"/>
      <c r="BH119" s="235"/>
      <c r="BI119" s="235"/>
      <c r="BJ119" s="235"/>
      <c r="BK119" s="235"/>
      <c r="BL119" s="235"/>
      <c r="BM119" s="235"/>
      <c r="BN119" s="235"/>
      <c r="BO119" s="235"/>
      <c r="BP119" s="235"/>
      <c r="BQ119" s="229" t="s">
        <v>35</v>
      </c>
      <c r="BR119" s="229" t="s">
        <v>138</v>
      </c>
      <c r="BS119" s="229" t="s">
        <v>35</v>
      </c>
      <c r="BT119" s="229" t="s">
        <v>35</v>
      </c>
      <c r="BU119" s="229" t="s">
        <v>635</v>
      </c>
      <c r="BV119" s="234" t="s">
        <v>6188</v>
      </c>
      <c r="BW119" s="229" t="s">
        <v>35</v>
      </c>
      <c r="BX119" s="236"/>
    </row>
    <row r="120" spans="1:76" s="2" customFormat="1" ht="45" customHeight="1">
      <c r="A120" s="228" t="s">
        <v>30</v>
      </c>
      <c r="B120" s="229" t="s">
        <v>712</v>
      </c>
      <c r="C120" s="230" t="s">
        <v>531</v>
      </c>
      <c r="D120" s="231" t="s">
        <v>713</v>
      </c>
      <c r="E120" s="231" t="s">
        <v>533</v>
      </c>
      <c r="F120" s="231" t="s">
        <v>6592</v>
      </c>
      <c r="G120" s="231"/>
      <c r="H120" s="1229" t="s">
        <v>15007</v>
      </c>
      <c r="I120" s="232" t="s">
        <v>8319</v>
      </c>
      <c r="J120" s="232" t="s">
        <v>8293</v>
      </c>
      <c r="K120" s="233">
        <v>1354.28</v>
      </c>
      <c r="L120" s="229" t="s">
        <v>534</v>
      </c>
      <c r="M120" s="229" t="s">
        <v>714</v>
      </c>
      <c r="N120" s="229" t="s">
        <v>57</v>
      </c>
      <c r="O120" s="229" t="s">
        <v>59</v>
      </c>
      <c r="P120" s="234" t="s">
        <v>536</v>
      </c>
      <c r="Q120" s="229" t="s">
        <v>61</v>
      </c>
      <c r="R120" s="229" t="s">
        <v>35</v>
      </c>
      <c r="S120" s="229" t="s">
        <v>37</v>
      </c>
      <c r="T120" s="229" t="s">
        <v>67</v>
      </c>
      <c r="U120" s="234" t="s">
        <v>58</v>
      </c>
      <c r="V120" s="229" t="s">
        <v>48</v>
      </c>
      <c r="W120" s="229" t="s">
        <v>535</v>
      </c>
      <c r="X120" s="229" t="s">
        <v>506</v>
      </c>
      <c r="Y120" s="234" t="s">
        <v>35</v>
      </c>
      <c r="Z120" s="229" t="s">
        <v>66</v>
      </c>
      <c r="AA120" s="229" t="s">
        <v>43</v>
      </c>
      <c r="AB120" s="234"/>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29" t="s">
        <v>35</v>
      </c>
      <c r="BR120" s="229" t="s">
        <v>46</v>
      </c>
      <c r="BS120" s="229" t="s">
        <v>35</v>
      </c>
      <c r="BT120" s="229" t="s">
        <v>35</v>
      </c>
      <c r="BU120" s="229" t="s">
        <v>545</v>
      </c>
      <c r="BV120" s="234" t="s">
        <v>6137</v>
      </c>
      <c r="BW120" s="229" t="s">
        <v>553</v>
      </c>
      <c r="BX120" s="236"/>
    </row>
    <row r="121" spans="1:76" s="2" customFormat="1" ht="45" customHeight="1">
      <c r="A121" s="228" t="s">
        <v>30</v>
      </c>
      <c r="B121" s="229" t="s">
        <v>7378</v>
      </c>
      <c r="C121" s="230" t="s">
        <v>456</v>
      </c>
      <c r="D121" s="231" t="s">
        <v>716</v>
      </c>
      <c r="E121" s="231" t="s">
        <v>458</v>
      </c>
      <c r="F121" s="231" t="s">
        <v>717</v>
      </c>
      <c r="G121" s="231"/>
      <c r="H121" s="231"/>
      <c r="I121" s="232"/>
      <c r="J121" s="232"/>
      <c r="K121" s="233">
        <v>955.71</v>
      </c>
      <c r="L121" s="229" t="s">
        <v>595</v>
      </c>
      <c r="M121" s="229" t="s">
        <v>666</v>
      </c>
      <c r="N121" s="229" t="s">
        <v>460</v>
      </c>
      <c r="O121" s="229" t="s">
        <v>59</v>
      </c>
      <c r="P121" s="234" t="s">
        <v>673</v>
      </c>
      <c r="Q121" s="229" t="s">
        <v>315</v>
      </c>
      <c r="R121" s="229" t="s">
        <v>35</v>
      </c>
      <c r="S121" s="229" t="s">
        <v>156</v>
      </c>
      <c r="T121" s="229" t="s">
        <v>668</v>
      </c>
      <c r="U121" s="234" t="s">
        <v>93</v>
      </c>
      <c r="V121" s="229" t="s">
        <v>121</v>
      </c>
      <c r="W121" s="229" t="s">
        <v>464</v>
      </c>
      <c r="X121" s="229" t="s">
        <v>198</v>
      </c>
      <c r="Y121" s="234" t="s">
        <v>35</v>
      </c>
      <c r="Z121" s="229" t="s">
        <v>466</v>
      </c>
      <c r="AA121" s="229" t="s">
        <v>463</v>
      </c>
      <c r="AB121" s="234" t="s">
        <v>6135</v>
      </c>
      <c r="AC121" s="235"/>
      <c r="AD121" s="235"/>
      <c r="AE121" s="235"/>
      <c r="AF121" s="235"/>
      <c r="AG121" s="235"/>
      <c r="AH121" s="235"/>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29" t="s">
        <v>35</v>
      </c>
      <c r="BR121" s="229" t="s">
        <v>164</v>
      </c>
      <c r="BS121" s="229" t="s">
        <v>35</v>
      </c>
      <c r="BT121" s="229" t="s">
        <v>35</v>
      </c>
      <c r="BU121" s="229" t="s">
        <v>718</v>
      </c>
      <c r="BV121" s="234" t="s">
        <v>6383</v>
      </c>
      <c r="BW121" s="229" t="s">
        <v>35</v>
      </c>
      <c r="BX121" s="236"/>
    </row>
    <row r="122" spans="1:76" s="2" customFormat="1" ht="45" customHeight="1">
      <c r="A122" s="237" t="s">
        <v>30</v>
      </c>
      <c r="B122" s="238" t="s">
        <v>7370</v>
      </c>
      <c r="C122" s="239">
        <v>3540</v>
      </c>
      <c r="D122" s="240" t="s">
        <v>6805</v>
      </c>
      <c r="E122" s="240" t="s">
        <v>6806</v>
      </c>
      <c r="F122" s="240" t="s">
        <v>6962</v>
      </c>
      <c r="G122" s="221" t="s">
        <v>15075</v>
      </c>
      <c r="H122" s="240" t="s">
        <v>15005</v>
      </c>
      <c r="I122" s="240"/>
      <c r="J122" s="240"/>
      <c r="K122" s="241">
        <v>1125.71</v>
      </c>
      <c r="L122" s="238" t="s">
        <v>6808</v>
      </c>
      <c r="M122" s="238" t="s">
        <v>327</v>
      </c>
      <c r="N122" s="238" t="s">
        <v>325</v>
      </c>
      <c r="O122" s="238" t="s">
        <v>251</v>
      </c>
      <c r="P122" s="242" t="s">
        <v>319</v>
      </c>
      <c r="Q122" s="238" t="s">
        <v>339</v>
      </c>
      <c r="R122" s="238" t="s">
        <v>263</v>
      </c>
      <c r="S122" s="238" t="s">
        <v>92</v>
      </c>
      <c r="T122" s="238" t="s">
        <v>715</v>
      </c>
      <c r="U122" s="242" t="s">
        <v>35</v>
      </c>
      <c r="V122" s="238" t="s">
        <v>98</v>
      </c>
      <c r="W122" s="238" t="s">
        <v>178</v>
      </c>
      <c r="X122" s="238" t="s">
        <v>35</v>
      </c>
      <c r="Y122" s="243" t="s">
        <v>6377</v>
      </c>
      <c r="Z122" s="238" t="s">
        <v>330</v>
      </c>
      <c r="AA122" s="238" t="s">
        <v>6809</v>
      </c>
      <c r="AB122" s="245" t="s">
        <v>6810</v>
      </c>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D122" s="235"/>
      <c r="BE122" s="235"/>
      <c r="BF122" s="235"/>
      <c r="BG122" s="235"/>
      <c r="BH122" s="235"/>
      <c r="BI122" s="235"/>
      <c r="BJ122" s="235"/>
      <c r="BK122" s="235"/>
      <c r="BL122" s="235"/>
      <c r="BM122" s="235"/>
      <c r="BN122" s="235"/>
      <c r="BO122" s="235"/>
      <c r="BP122" s="235"/>
      <c r="BQ122" s="238" t="s">
        <v>177</v>
      </c>
      <c r="BR122" s="238" t="s">
        <v>138</v>
      </c>
      <c r="BS122" s="238" t="s">
        <v>35</v>
      </c>
      <c r="BT122" s="238" t="s">
        <v>35</v>
      </c>
      <c r="BU122" s="238" t="s">
        <v>342</v>
      </c>
      <c r="BV122" s="242" t="s">
        <v>6811</v>
      </c>
      <c r="BW122" s="238" t="s">
        <v>35</v>
      </c>
      <c r="BX122" s="244"/>
    </row>
    <row r="123" spans="1:76" s="2" customFormat="1" ht="45" customHeight="1">
      <c r="A123" s="228" t="s">
        <v>30</v>
      </c>
      <c r="B123" s="229" t="s">
        <v>719</v>
      </c>
      <c r="C123" s="230" t="s">
        <v>676</v>
      </c>
      <c r="D123" s="231" t="s">
        <v>720</v>
      </c>
      <c r="E123" s="231" t="s">
        <v>678</v>
      </c>
      <c r="F123" s="231" t="s">
        <v>6593</v>
      </c>
      <c r="G123" s="231"/>
      <c r="H123" s="231"/>
      <c r="I123" s="248" t="s">
        <v>8364</v>
      </c>
      <c r="J123" s="248" t="s">
        <v>8365</v>
      </c>
      <c r="K123" s="233">
        <v>1527.14</v>
      </c>
      <c r="L123" s="229" t="s">
        <v>722</v>
      </c>
      <c r="M123" s="229" t="s">
        <v>628</v>
      </c>
      <c r="N123" s="229" t="s">
        <v>721</v>
      </c>
      <c r="O123" s="229" t="s">
        <v>627</v>
      </c>
      <c r="P123" s="234" t="s">
        <v>582</v>
      </c>
      <c r="Q123" s="229" t="s">
        <v>629</v>
      </c>
      <c r="R123" s="229" t="s">
        <v>263</v>
      </c>
      <c r="S123" s="229" t="s">
        <v>156</v>
      </c>
      <c r="T123" s="229" t="s">
        <v>634</v>
      </c>
      <c r="U123" s="234" t="s">
        <v>58</v>
      </c>
      <c r="V123" s="229" t="s">
        <v>98</v>
      </c>
      <c r="W123" s="229" t="s">
        <v>683</v>
      </c>
      <c r="X123" s="229" t="s">
        <v>632</v>
      </c>
      <c r="Y123" s="234" t="s">
        <v>6371</v>
      </c>
      <c r="Z123" s="229" t="s">
        <v>633</v>
      </c>
      <c r="AA123" s="229" t="s">
        <v>43</v>
      </c>
      <c r="AB123" s="234" t="s">
        <v>6191</v>
      </c>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c r="AY123" s="235"/>
      <c r="AZ123" s="235"/>
      <c r="BA123" s="235"/>
      <c r="BB123" s="235"/>
      <c r="BC123" s="235"/>
      <c r="BD123" s="235"/>
      <c r="BE123" s="235"/>
      <c r="BF123" s="235"/>
      <c r="BG123" s="235"/>
      <c r="BH123" s="235"/>
      <c r="BI123" s="235"/>
      <c r="BJ123" s="235"/>
      <c r="BK123" s="235"/>
      <c r="BL123" s="235"/>
      <c r="BM123" s="235"/>
      <c r="BN123" s="235"/>
      <c r="BO123" s="235"/>
      <c r="BP123" s="235"/>
      <c r="BQ123" s="229" t="s">
        <v>44</v>
      </c>
      <c r="BR123" s="229" t="s">
        <v>138</v>
      </c>
      <c r="BS123" s="229" t="s">
        <v>35</v>
      </c>
      <c r="BT123" s="229" t="s">
        <v>35</v>
      </c>
      <c r="BU123" s="229" t="s">
        <v>684</v>
      </c>
      <c r="BV123" s="234" t="s">
        <v>685</v>
      </c>
      <c r="BW123" s="229" t="s">
        <v>35</v>
      </c>
      <c r="BX123" s="236"/>
    </row>
    <row r="124" spans="1:76" s="2" customFormat="1" ht="45" customHeight="1">
      <c r="A124" s="228" t="s">
        <v>30</v>
      </c>
      <c r="B124" s="229" t="s">
        <v>723</v>
      </c>
      <c r="C124" s="230" t="s">
        <v>623</v>
      </c>
      <c r="D124" s="231" t="s">
        <v>724</v>
      </c>
      <c r="E124" s="231" t="s">
        <v>625</v>
      </c>
      <c r="F124" s="231" t="s">
        <v>6594</v>
      </c>
      <c r="G124" s="231"/>
      <c r="H124" s="231"/>
      <c r="I124" s="248" t="s">
        <v>8366</v>
      </c>
      <c r="J124" s="248" t="s">
        <v>8365</v>
      </c>
      <c r="K124" s="233">
        <v>2241.4299999999998</v>
      </c>
      <c r="L124" s="229" t="s">
        <v>630</v>
      </c>
      <c r="M124" s="229" t="s">
        <v>680</v>
      </c>
      <c r="N124" s="229" t="s">
        <v>626</v>
      </c>
      <c r="O124" s="229" t="s">
        <v>627</v>
      </c>
      <c r="P124" s="234" t="s">
        <v>631</v>
      </c>
      <c r="Q124" s="229" t="s">
        <v>725</v>
      </c>
      <c r="R124" s="229" t="s">
        <v>263</v>
      </c>
      <c r="S124" s="229" t="s">
        <v>285</v>
      </c>
      <c r="T124" s="229" t="s">
        <v>271</v>
      </c>
      <c r="U124" s="234" t="s">
        <v>58</v>
      </c>
      <c r="V124" s="229" t="s">
        <v>48</v>
      </c>
      <c r="W124" s="229" t="s">
        <v>269</v>
      </c>
      <c r="X124" s="229" t="s">
        <v>726</v>
      </c>
      <c r="Y124" s="234" t="s">
        <v>6371</v>
      </c>
      <c r="Z124" s="229" t="s">
        <v>633</v>
      </c>
      <c r="AA124" s="229" t="s">
        <v>43</v>
      </c>
      <c r="AB124" s="234" t="s">
        <v>6187</v>
      </c>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29" t="s">
        <v>44</v>
      </c>
      <c r="BR124" s="229" t="s">
        <v>138</v>
      </c>
      <c r="BS124" s="229" t="s">
        <v>35</v>
      </c>
      <c r="BT124" s="229" t="s">
        <v>35</v>
      </c>
      <c r="BU124" s="229" t="s">
        <v>635</v>
      </c>
      <c r="BV124" s="234" t="s">
        <v>6188</v>
      </c>
      <c r="BW124" s="229" t="s">
        <v>35</v>
      </c>
      <c r="BX124" s="236"/>
    </row>
    <row r="125" spans="1:76" s="2" customFormat="1" ht="45" customHeight="1">
      <c r="A125" s="228" t="s">
        <v>30</v>
      </c>
      <c r="B125" s="229" t="s">
        <v>727</v>
      </c>
      <c r="C125" s="230" t="s">
        <v>531</v>
      </c>
      <c r="D125" s="231" t="s">
        <v>728</v>
      </c>
      <c r="E125" s="231" t="s">
        <v>533</v>
      </c>
      <c r="F125" s="231" t="s">
        <v>6595</v>
      </c>
      <c r="G125" s="231"/>
      <c r="H125" s="1229" t="s">
        <v>15027</v>
      </c>
      <c r="I125" s="232" t="s">
        <v>8320</v>
      </c>
      <c r="J125" s="232" t="s">
        <v>8293</v>
      </c>
      <c r="K125" s="233">
        <v>1730.07</v>
      </c>
      <c r="L125" s="229" t="s">
        <v>729</v>
      </c>
      <c r="M125" s="229" t="s">
        <v>701</v>
      </c>
      <c r="N125" s="229" t="s">
        <v>57</v>
      </c>
      <c r="O125" s="229" t="s">
        <v>59</v>
      </c>
      <c r="P125" s="234" t="s">
        <v>730</v>
      </c>
      <c r="Q125" s="229" t="s">
        <v>61</v>
      </c>
      <c r="R125" s="229" t="s">
        <v>35</v>
      </c>
      <c r="S125" s="229" t="s">
        <v>37</v>
      </c>
      <c r="T125" s="229" t="s">
        <v>67</v>
      </c>
      <c r="U125" s="234" t="s">
        <v>58</v>
      </c>
      <c r="V125" s="229" t="s">
        <v>48</v>
      </c>
      <c r="W125" s="229" t="s">
        <v>64</v>
      </c>
      <c r="X125" s="229" t="s">
        <v>35</v>
      </c>
      <c r="Y125" s="234" t="s">
        <v>35</v>
      </c>
      <c r="Z125" s="229" t="s">
        <v>66</v>
      </c>
      <c r="AA125" s="229" t="s">
        <v>43</v>
      </c>
      <c r="AB125" s="234"/>
      <c r="AC125" s="235"/>
      <c r="AD125" s="235"/>
      <c r="AE125" s="235"/>
      <c r="AF125" s="235"/>
      <c r="AG125" s="235"/>
      <c r="AH125" s="235"/>
      <c r="AI125" s="235"/>
      <c r="AJ125" s="235"/>
      <c r="AK125" s="235"/>
      <c r="AL125" s="235"/>
      <c r="AM125" s="235"/>
      <c r="AN125" s="235"/>
      <c r="AO125" s="235"/>
      <c r="AP125" s="235"/>
      <c r="AQ125" s="235"/>
      <c r="AR125" s="235"/>
      <c r="AS125" s="235"/>
      <c r="AT125" s="235"/>
      <c r="AU125" s="235"/>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29" t="s">
        <v>44</v>
      </c>
      <c r="BR125" s="229" t="s">
        <v>46</v>
      </c>
      <c r="BS125" s="229" t="s">
        <v>35</v>
      </c>
      <c r="BT125" s="229" t="s">
        <v>35</v>
      </c>
      <c r="BU125" s="229" t="s">
        <v>537</v>
      </c>
      <c r="BV125" s="234" t="s">
        <v>6137</v>
      </c>
      <c r="BW125" s="229" t="s">
        <v>35</v>
      </c>
      <c r="BX125" s="236"/>
    </row>
    <row r="126" spans="1:76" s="2" customFormat="1" ht="45" customHeight="1">
      <c r="A126" s="228" t="s">
        <v>109</v>
      </c>
      <c r="B126" s="229" t="s">
        <v>6574</v>
      </c>
      <c r="C126" s="230" t="s">
        <v>7414</v>
      </c>
      <c r="D126" s="231" t="s">
        <v>731</v>
      </c>
      <c r="E126" s="231" t="s">
        <v>111</v>
      </c>
      <c r="F126" s="231" t="s">
        <v>6579</v>
      </c>
      <c r="G126" s="231"/>
      <c r="H126" s="231" t="s">
        <v>6397</v>
      </c>
      <c r="I126" s="232"/>
      <c r="J126" s="232"/>
      <c r="K126" s="233">
        <v>384</v>
      </c>
      <c r="L126" s="229" t="s">
        <v>117</v>
      </c>
      <c r="M126" s="229" t="s">
        <v>115</v>
      </c>
      <c r="N126" s="229" t="s">
        <v>112</v>
      </c>
      <c r="O126" s="229" t="s">
        <v>114</v>
      </c>
      <c r="P126" s="234" t="s">
        <v>556</v>
      </c>
      <c r="Q126" s="229" t="s">
        <v>116</v>
      </c>
      <c r="R126" s="229" t="s">
        <v>35</v>
      </c>
      <c r="S126" s="229" t="s">
        <v>113</v>
      </c>
      <c r="T126" s="229" t="s">
        <v>123</v>
      </c>
      <c r="U126" s="234" t="s">
        <v>35</v>
      </c>
      <c r="V126" s="229" t="s">
        <v>121</v>
      </c>
      <c r="W126" s="229" t="s">
        <v>561</v>
      </c>
      <c r="X126" s="229" t="s">
        <v>35</v>
      </c>
      <c r="Y126" s="234" t="s">
        <v>6360</v>
      </c>
      <c r="Z126" s="229" t="s">
        <v>122</v>
      </c>
      <c r="AA126" s="229" t="s">
        <v>549</v>
      </c>
      <c r="AB126" s="234" t="s">
        <v>557</v>
      </c>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29" t="s">
        <v>35</v>
      </c>
      <c r="BR126" s="229" t="s">
        <v>35</v>
      </c>
      <c r="BS126" s="229" t="s">
        <v>35</v>
      </c>
      <c r="BT126" s="229" t="s">
        <v>35</v>
      </c>
      <c r="BU126" s="229" t="s">
        <v>551</v>
      </c>
      <c r="BV126" s="234" t="s">
        <v>125</v>
      </c>
      <c r="BW126" s="229" t="s">
        <v>35</v>
      </c>
      <c r="BX126" s="236"/>
    </row>
    <row r="127" spans="1:76" s="2" customFormat="1" ht="45" customHeight="1">
      <c r="A127" s="228" t="s">
        <v>30</v>
      </c>
      <c r="B127" s="229" t="s">
        <v>7373</v>
      </c>
      <c r="C127" s="230" t="s">
        <v>482</v>
      </c>
      <c r="D127" s="231" t="s">
        <v>6192</v>
      </c>
      <c r="E127" s="231"/>
      <c r="F127" s="231" t="s">
        <v>6596</v>
      </c>
      <c r="G127" s="231"/>
      <c r="H127" s="231"/>
      <c r="I127" s="232"/>
      <c r="J127" s="232"/>
      <c r="K127" s="233">
        <v>1646.74</v>
      </c>
      <c r="L127" s="229" t="s">
        <v>504</v>
      </c>
      <c r="M127" s="229" t="s">
        <v>701</v>
      </c>
      <c r="N127" s="229" t="s">
        <v>57</v>
      </c>
      <c r="O127" s="229" t="s">
        <v>59</v>
      </c>
      <c r="P127" s="234" t="s">
        <v>616</v>
      </c>
      <c r="Q127" s="229" t="s">
        <v>571</v>
      </c>
      <c r="R127" s="229" t="s">
        <v>386</v>
      </c>
      <c r="S127" s="229" t="s">
        <v>92</v>
      </c>
      <c r="T127" s="229" t="s">
        <v>514</v>
      </c>
      <c r="U127" s="234" t="s">
        <v>386</v>
      </c>
      <c r="V127" s="229" t="s">
        <v>48</v>
      </c>
      <c r="W127" s="229" t="s">
        <v>6193</v>
      </c>
      <c r="X127" s="229" t="s">
        <v>386</v>
      </c>
      <c r="Y127" s="234" t="s">
        <v>35</v>
      </c>
      <c r="Z127" s="229" t="s">
        <v>66</v>
      </c>
      <c r="AA127" s="229" t="s">
        <v>43</v>
      </c>
      <c r="AB127" s="234" t="s">
        <v>6194</v>
      </c>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29" t="s">
        <v>44</v>
      </c>
      <c r="BR127" s="229" t="s">
        <v>46</v>
      </c>
      <c r="BS127" s="229" t="s">
        <v>386</v>
      </c>
      <c r="BT127" s="229" t="s">
        <v>386</v>
      </c>
      <c r="BU127" s="229" t="s">
        <v>6119</v>
      </c>
      <c r="BV127" s="234" t="s">
        <v>6128</v>
      </c>
      <c r="BW127" s="229"/>
      <c r="BX127" s="236"/>
    </row>
    <row r="128" spans="1:76" s="2" customFormat="1" ht="45" customHeight="1">
      <c r="A128" s="228" t="s">
        <v>30</v>
      </c>
      <c r="B128" s="229" t="s">
        <v>732</v>
      </c>
      <c r="C128" s="230" t="s">
        <v>54</v>
      </c>
      <c r="D128" s="231" t="s">
        <v>733</v>
      </c>
      <c r="E128" s="231" t="s">
        <v>56</v>
      </c>
      <c r="F128" s="231" t="s">
        <v>6597</v>
      </c>
      <c r="G128" s="231"/>
      <c r="H128" s="231" t="s">
        <v>15021</v>
      </c>
      <c r="I128" s="232" t="s">
        <v>8321</v>
      </c>
      <c r="J128" s="232" t="s">
        <v>8293</v>
      </c>
      <c r="K128" s="233">
        <v>1743.96</v>
      </c>
      <c r="L128" s="229" t="s">
        <v>62</v>
      </c>
      <c r="M128" s="229" t="s">
        <v>701</v>
      </c>
      <c r="N128" s="229" t="s">
        <v>57</v>
      </c>
      <c r="O128" s="229" t="s">
        <v>59</v>
      </c>
      <c r="P128" s="234" t="s">
        <v>65</v>
      </c>
      <c r="Q128" s="229" t="s">
        <v>61</v>
      </c>
      <c r="R128" s="229" t="s">
        <v>35</v>
      </c>
      <c r="S128" s="229" t="s">
        <v>37</v>
      </c>
      <c r="T128" s="229" t="s">
        <v>67</v>
      </c>
      <c r="U128" s="234" t="s">
        <v>58</v>
      </c>
      <c r="V128" s="229" t="s">
        <v>48</v>
      </c>
      <c r="W128" s="229" t="s">
        <v>64</v>
      </c>
      <c r="X128" s="229" t="s">
        <v>35</v>
      </c>
      <c r="Y128" s="234" t="s">
        <v>35</v>
      </c>
      <c r="Z128" s="229" t="s">
        <v>66</v>
      </c>
      <c r="AA128" s="229" t="s">
        <v>43</v>
      </c>
      <c r="AB128" s="234"/>
      <c r="AC128" s="235"/>
      <c r="AD128" s="235"/>
      <c r="AE128" s="235"/>
      <c r="AF128" s="235"/>
      <c r="AG128" s="235"/>
      <c r="AH128" s="235"/>
      <c r="AI128" s="235"/>
      <c r="AJ128" s="235"/>
      <c r="AK128" s="235"/>
      <c r="AL128" s="235"/>
      <c r="AM128" s="235"/>
      <c r="AN128" s="235"/>
      <c r="AO128" s="235"/>
      <c r="AP128" s="235"/>
      <c r="AQ128" s="235"/>
      <c r="AR128" s="235"/>
      <c r="AS128" s="235"/>
      <c r="AT128" s="235"/>
      <c r="AU128" s="235"/>
      <c r="AV128" s="235"/>
      <c r="AW128" s="235"/>
      <c r="AX128" s="235"/>
      <c r="AY128" s="235"/>
      <c r="AZ128" s="235"/>
      <c r="BA128" s="235"/>
      <c r="BB128" s="235"/>
      <c r="BC128" s="235"/>
      <c r="BD128" s="235"/>
      <c r="BE128" s="235"/>
      <c r="BF128" s="235"/>
      <c r="BG128" s="235"/>
      <c r="BH128" s="235"/>
      <c r="BI128" s="235"/>
      <c r="BJ128" s="235"/>
      <c r="BK128" s="235"/>
      <c r="BL128" s="235"/>
      <c r="BM128" s="235"/>
      <c r="BN128" s="235"/>
      <c r="BO128" s="235"/>
      <c r="BP128" s="235"/>
      <c r="BQ128" s="229" t="s">
        <v>44</v>
      </c>
      <c r="BR128" s="229" t="s">
        <v>46</v>
      </c>
      <c r="BS128" s="229" t="s">
        <v>35</v>
      </c>
      <c r="BT128" s="229" t="s">
        <v>35</v>
      </c>
      <c r="BU128" s="229" t="s">
        <v>68</v>
      </c>
      <c r="BV128" s="234" t="s">
        <v>6114</v>
      </c>
      <c r="BW128" s="229" t="s">
        <v>35</v>
      </c>
      <c r="BX128" s="236"/>
    </row>
    <row r="129" spans="1:76" s="2" customFormat="1" ht="45" customHeight="1">
      <c r="A129" s="228" t="s">
        <v>30</v>
      </c>
      <c r="B129" s="229" t="s">
        <v>734</v>
      </c>
      <c r="C129" s="230" t="s">
        <v>623</v>
      </c>
      <c r="D129" s="231" t="s">
        <v>735</v>
      </c>
      <c r="E129" s="231" t="s">
        <v>625</v>
      </c>
      <c r="F129" s="231" t="s">
        <v>6598</v>
      </c>
      <c r="G129" s="231"/>
      <c r="H129" s="231"/>
      <c r="I129" s="248" t="s">
        <v>8367</v>
      </c>
      <c r="J129" s="248" t="s">
        <v>8365</v>
      </c>
      <c r="K129" s="233">
        <v>1498.57</v>
      </c>
      <c r="L129" s="229" t="s">
        <v>736</v>
      </c>
      <c r="M129" s="229" t="s">
        <v>628</v>
      </c>
      <c r="N129" s="229" t="s">
        <v>721</v>
      </c>
      <c r="O129" s="229" t="s">
        <v>627</v>
      </c>
      <c r="P129" s="234" t="s">
        <v>582</v>
      </c>
      <c r="Q129" s="229" t="s">
        <v>629</v>
      </c>
      <c r="R129" s="229" t="s">
        <v>263</v>
      </c>
      <c r="S129" s="229" t="s">
        <v>156</v>
      </c>
      <c r="T129" s="229" t="s">
        <v>737</v>
      </c>
      <c r="U129" s="234" t="s">
        <v>58</v>
      </c>
      <c r="V129" s="229" t="s">
        <v>48</v>
      </c>
      <c r="W129" s="229" t="s">
        <v>269</v>
      </c>
      <c r="X129" s="229" t="s">
        <v>632</v>
      </c>
      <c r="Y129" s="234" t="s">
        <v>6371</v>
      </c>
      <c r="Z129" s="229" t="s">
        <v>633</v>
      </c>
      <c r="AA129" s="229" t="s">
        <v>43</v>
      </c>
      <c r="AB129" s="234" t="s">
        <v>6187</v>
      </c>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G129" s="235"/>
      <c r="BH129" s="235"/>
      <c r="BI129" s="235"/>
      <c r="BJ129" s="235"/>
      <c r="BK129" s="235"/>
      <c r="BL129" s="235"/>
      <c r="BM129" s="235"/>
      <c r="BN129" s="235"/>
      <c r="BO129" s="235"/>
      <c r="BP129" s="235"/>
      <c r="BQ129" s="229" t="s">
        <v>35</v>
      </c>
      <c r="BR129" s="229" t="s">
        <v>138</v>
      </c>
      <c r="BS129" s="229" t="s">
        <v>35</v>
      </c>
      <c r="BT129" s="229" t="s">
        <v>35</v>
      </c>
      <c r="BU129" s="229" t="s">
        <v>635</v>
      </c>
      <c r="BV129" s="234" t="s">
        <v>6188</v>
      </c>
      <c r="BW129" s="229" t="s">
        <v>35</v>
      </c>
      <c r="BX129" s="236"/>
    </row>
    <row r="130" spans="1:76" s="2" customFormat="1" ht="45" customHeight="1">
      <c r="A130" s="228" t="s">
        <v>70</v>
      </c>
      <c r="B130" s="229" t="s">
        <v>738</v>
      </c>
      <c r="C130" s="230" t="s">
        <v>739</v>
      </c>
      <c r="D130" s="231" t="s">
        <v>740</v>
      </c>
      <c r="E130" s="231" t="s">
        <v>606</v>
      </c>
      <c r="F130" s="231" t="s">
        <v>741</v>
      </c>
      <c r="G130" s="231"/>
      <c r="H130" s="231"/>
      <c r="I130" s="232"/>
      <c r="J130" s="232"/>
      <c r="K130" s="233">
        <v>458</v>
      </c>
      <c r="L130" s="229" t="s">
        <v>705</v>
      </c>
      <c r="M130" s="229" t="s">
        <v>610</v>
      </c>
      <c r="N130" s="229" t="s">
        <v>73</v>
      </c>
      <c r="O130" s="229" t="s">
        <v>743</v>
      </c>
      <c r="P130" s="234" t="s">
        <v>81</v>
      </c>
      <c r="Q130" s="229" t="s">
        <v>77</v>
      </c>
      <c r="R130" s="229" t="s">
        <v>35</v>
      </c>
      <c r="S130" s="229" t="s">
        <v>742</v>
      </c>
      <c r="T130" s="229" t="s">
        <v>612</v>
      </c>
      <c r="U130" s="234" t="s">
        <v>35</v>
      </c>
      <c r="V130" s="229" t="s">
        <v>35</v>
      </c>
      <c r="W130" s="229" t="s">
        <v>80</v>
      </c>
      <c r="X130" s="229" t="s">
        <v>35</v>
      </c>
      <c r="Y130" s="234" t="s">
        <v>6398</v>
      </c>
      <c r="Z130" s="229" t="s">
        <v>82</v>
      </c>
      <c r="AA130" s="229" t="s">
        <v>611</v>
      </c>
      <c r="AB130" s="234" t="s">
        <v>6141</v>
      </c>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29" t="s">
        <v>35</v>
      </c>
      <c r="BR130" s="229" t="s">
        <v>35</v>
      </c>
      <c r="BS130" s="229" t="s">
        <v>35</v>
      </c>
      <c r="BT130" s="229" t="s">
        <v>35</v>
      </c>
      <c r="BU130" s="229" t="s">
        <v>84</v>
      </c>
      <c r="BV130" s="234" t="s">
        <v>85</v>
      </c>
      <c r="BW130" s="229" t="s">
        <v>35</v>
      </c>
      <c r="BX130" s="236"/>
    </row>
  </sheetData>
  <mergeCells count="7">
    <mergeCell ref="BE1:BL1"/>
    <mergeCell ref="BM1:BP1"/>
    <mergeCell ref="C1:E1"/>
    <mergeCell ref="AC1:AE1"/>
    <mergeCell ref="AF1:AH1"/>
    <mergeCell ref="AI1:AZ1"/>
    <mergeCell ref="BA1:BD1"/>
  </mergeCells>
  <pageMargins left="0.7" right="0.7" top="0.75" bottom="0.75" header="0.3" footer="0.3"/>
  <pageSetup orientation="portrait" verticalDpi="597" r:id="rId1"/>
  <headerFooter>
    <oddFooter>&amp;L&amp;"museo sans for dell,Bold"&amp;KAAAAAA                 Dell - Internal Use - Confidential</oddFooter>
    <evenFooter>&amp;L&amp;"museo sans for dell,Bold"&amp;KAAAAAA                 Dell - Internal Use - Confidential</evenFooter>
    <firstFooter>&amp;L&amp;"museo sans for dell,Bold"&amp;KAAAAAA                 Dell - Internal Use - Confidential</firstFoot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zoomScale="80" zoomScaleNormal="80" workbookViewId="0">
      <pane ySplit="2" topLeftCell="A3" activePane="bottomLeft" state="frozen"/>
      <selection pane="bottomLeft" activeCell="A3" sqref="A3"/>
    </sheetView>
  </sheetViews>
  <sheetFormatPr defaultRowHeight="15"/>
  <cols>
    <col min="1" max="1" width="16.7109375" customWidth="1"/>
    <col min="2" max="2" width="40.7109375" customWidth="1"/>
    <col min="3" max="3" width="30.7109375" customWidth="1"/>
    <col min="4" max="4" width="18.7109375" customWidth="1"/>
    <col min="5" max="5" width="17.28515625" customWidth="1"/>
    <col min="6" max="6" width="65.28515625" customWidth="1"/>
    <col min="7" max="7" width="82" customWidth="1"/>
    <col min="8" max="8" width="15.7109375" style="1" customWidth="1"/>
  </cols>
  <sheetData>
    <row r="1" spans="1:8" ht="80.099999999999994" customHeight="1">
      <c r="C1" s="1234" t="s">
        <v>6761</v>
      </c>
      <c r="D1" s="1235"/>
      <c r="E1" s="1235"/>
    </row>
    <row r="2" spans="1:8" ht="60" customHeight="1">
      <c r="A2" s="28" t="s">
        <v>1</v>
      </c>
      <c r="B2" s="15" t="s">
        <v>0</v>
      </c>
      <c r="C2" s="15" t="s">
        <v>2</v>
      </c>
      <c r="D2" s="15" t="s">
        <v>6754</v>
      </c>
      <c r="E2" s="15" t="s">
        <v>6756</v>
      </c>
      <c r="F2" s="15" t="s">
        <v>5477</v>
      </c>
      <c r="G2" s="15" t="s">
        <v>7126</v>
      </c>
      <c r="H2" s="6" t="s">
        <v>6983</v>
      </c>
    </row>
    <row r="3" spans="1:8" s="2" customFormat="1" ht="45" customHeight="1">
      <c r="A3" s="18" t="s">
        <v>1250</v>
      </c>
      <c r="B3" s="24"/>
      <c r="C3" s="31" t="s">
        <v>5478</v>
      </c>
      <c r="D3" s="40" t="s">
        <v>5479</v>
      </c>
      <c r="E3" s="40"/>
      <c r="F3" s="24" t="s">
        <v>5480</v>
      </c>
      <c r="G3" s="24" t="s">
        <v>5481</v>
      </c>
      <c r="H3" s="30">
        <v>149</v>
      </c>
    </row>
    <row r="4" spans="1:8" s="2" customFormat="1" ht="45" customHeight="1">
      <c r="A4" s="18" t="s">
        <v>30</v>
      </c>
      <c r="B4" s="24"/>
      <c r="C4" s="31" t="s">
        <v>5482</v>
      </c>
      <c r="D4" s="40" t="s">
        <v>5483</v>
      </c>
      <c r="E4" s="40" t="s">
        <v>6746</v>
      </c>
      <c r="F4" s="24" t="s">
        <v>5480</v>
      </c>
      <c r="G4" s="24" t="s">
        <v>5484</v>
      </c>
      <c r="H4" s="30">
        <v>163</v>
      </c>
    </row>
    <row r="5" spans="1:8" s="2" customFormat="1" ht="45" customHeight="1">
      <c r="A5" s="18" t="s">
        <v>30</v>
      </c>
      <c r="B5" s="24"/>
      <c r="C5" s="31" t="s">
        <v>5485</v>
      </c>
      <c r="D5" s="40" t="s">
        <v>5486</v>
      </c>
      <c r="E5" s="40" t="s">
        <v>5487</v>
      </c>
      <c r="F5" s="24" t="s">
        <v>5480</v>
      </c>
      <c r="G5" s="24" t="s">
        <v>5484</v>
      </c>
      <c r="H5" s="30">
        <v>156</v>
      </c>
    </row>
    <row r="6" spans="1:8" s="2" customFormat="1" ht="45" customHeight="1">
      <c r="A6" s="18" t="s">
        <v>1250</v>
      </c>
      <c r="B6" s="24"/>
      <c r="C6" s="31" t="s">
        <v>5478</v>
      </c>
      <c r="D6" s="40" t="s">
        <v>5488</v>
      </c>
      <c r="E6" s="40" t="s">
        <v>5489</v>
      </c>
      <c r="F6" s="24" t="s">
        <v>5480</v>
      </c>
      <c r="G6" s="24" t="s">
        <v>5484</v>
      </c>
      <c r="H6" s="30">
        <v>101</v>
      </c>
    </row>
    <row r="7" spans="1:8" s="2" customFormat="1" ht="45" customHeight="1">
      <c r="A7" s="18" t="s">
        <v>5490</v>
      </c>
      <c r="B7" s="24"/>
      <c r="C7" s="31" t="s">
        <v>5491</v>
      </c>
      <c r="D7" s="40" t="s">
        <v>5492</v>
      </c>
      <c r="E7" s="40" t="s">
        <v>5493</v>
      </c>
      <c r="F7" s="24" t="s">
        <v>5494</v>
      </c>
      <c r="G7" s="24" t="s">
        <v>5495</v>
      </c>
      <c r="H7" s="30">
        <v>80</v>
      </c>
    </row>
    <row r="8" spans="1:8" s="2" customFormat="1" ht="45" customHeight="1">
      <c r="A8" s="18" t="s">
        <v>5490</v>
      </c>
      <c r="B8" s="24"/>
      <c r="C8" s="31" t="s">
        <v>5496</v>
      </c>
      <c r="D8" s="40" t="s">
        <v>5497</v>
      </c>
      <c r="E8" s="40" t="s">
        <v>5498</v>
      </c>
      <c r="F8" s="24" t="s">
        <v>5494</v>
      </c>
      <c r="G8" s="24" t="s">
        <v>5495</v>
      </c>
      <c r="H8" s="30">
        <v>131</v>
      </c>
    </row>
    <row r="9" spans="1:8" s="2" customFormat="1" ht="45" customHeight="1">
      <c r="A9" s="18" t="s">
        <v>5490</v>
      </c>
      <c r="B9" s="24"/>
      <c r="C9" s="31" t="s">
        <v>5499</v>
      </c>
      <c r="D9" s="40" t="s">
        <v>5500</v>
      </c>
      <c r="E9" s="40" t="s">
        <v>5501</v>
      </c>
      <c r="F9" s="24" t="s">
        <v>5494</v>
      </c>
      <c r="G9" s="24" t="s">
        <v>5495</v>
      </c>
      <c r="H9" s="30">
        <v>319</v>
      </c>
    </row>
    <row r="10" spans="1:8" s="2" customFormat="1" ht="45" customHeight="1">
      <c r="A10" s="18" t="s">
        <v>5503</v>
      </c>
      <c r="B10" s="24" t="s">
        <v>5502</v>
      </c>
      <c r="C10" s="31" t="s">
        <v>5504</v>
      </c>
      <c r="D10" s="40" t="s">
        <v>5505</v>
      </c>
      <c r="E10" s="40" t="s">
        <v>5506</v>
      </c>
      <c r="F10" s="24" t="s">
        <v>5507</v>
      </c>
      <c r="G10" s="24" t="s">
        <v>5508</v>
      </c>
      <c r="H10" s="30">
        <v>483</v>
      </c>
    </row>
    <row r="11" spans="1:8" s="2" customFormat="1" ht="45" customHeight="1">
      <c r="A11" s="18" t="s">
        <v>5503</v>
      </c>
      <c r="B11" s="24" t="s">
        <v>5509</v>
      </c>
      <c r="C11" s="31" t="s">
        <v>5510</v>
      </c>
      <c r="D11" s="40" t="s">
        <v>5511</v>
      </c>
      <c r="E11" s="40" t="s">
        <v>5512</v>
      </c>
      <c r="F11" s="24" t="s">
        <v>5507</v>
      </c>
      <c r="G11" s="24" t="s">
        <v>5513</v>
      </c>
      <c r="H11" s="30">
        <v>943</v>
      </c>
    </row>
    <row r="12" spans="1:8" s="2" customFormat="1" ht="45" customHeight="1">
      <c r="A12" s="18" t="s">
        <v>5515</v>
      </c>
      <c r="B12" s="24" t="s">
        <v>5514</v>
      </c>
      <c r="C12" s="31" t="s">
        <v>5516</v>
      </c>
      <c r="D12" s="40" t="s">
        <v>5517</v>
      </c>
      <c r="E12" s="40" t="s">
        <v>5518</v>
      </c>
      <c r="F12" s="24" t="s">
        <v>5519</v>
      </c>
      <c r="G12" s="24" t="s">
        <v>5520</v>
      </c>
      <c r="H12" s="30">
        <v>245</v>
      </c>
    </row>
    <row r="13" spans="1:8" s="2" customFormat="1" ht="45" customHeight="1">
      <c r="A13" s="18" t="s">
        <v>5515</v>
      </c>
      <c r="B13" s="24" t="s">
        <v>5521</v>
      </c>
      <c r="C13" s="31" t="s">
        <v>5522</v>
      </c>
      <c r="D13" s="40" t="s">
        <v>5523</v>
      </c>
      <c r="E13" s="40" t="s">
        <v>5524</v>
      </c>
      <c r="F13" s="24" t="s">
        <v>5519</v>
      </c>
      <c r="G13" s="24" t="s">
        <v>5525</v>
      </c>
      <c r="H13" s="30">
        <v>420</v>
      </c>
    </row>
    <row r="14" spans="1:8" s="2" customFormat="1" ht="45" customHeight="1">
      <c r="A14" s="18" t="s">
        <v>5515</v>
      </c>
      <c r="B14" s="24" t="s">
        <v>5526</v>
      </c>
      <c r="C14" s="31" t="s">
        <v>3784</v>
      </c>
      <c r="D14" s="40" t="s">
        <v>5527</v>
      </c>
      <c r="E14" s="40" t="s">
        <v>5528</v>
      </c>
      <c r="F14" s="24" t="s">
        <v>5519</v>
      </c>
      <c r="G14" s="24" t="s">
        <v>5529</v>
      </c>
      <c r="H14" s="30">
        <v>731</v>
      </c>
    </row>
    <row r="15" spans="1:8" s="2" customFormat="1" ht="45" customHeight="1">
      <c r="A15" s="18" t="s">
        <v>5490</v>
      </c>
      <c r="B15" s="24"/>
      <c r="C15" s="31" t="s">
        <v>5491</v>
      </c>
      <c r="D15" s="40" t="s">
        <v>5530</v>
      </c>
      <c r="E15" s="40" t="s">
        <v>5531</v>
      </c>
      <c r="F15" s="24" t="s">
        <v>5494</v>
      </c>
      <c r="G15" s="24" t="s">
        <v>5532</v>
      </c>
      <c r="H15" s="30">
        <v>141</v>
      </c>
    </row>
    <row r="16" spans="1:8" s="2" customFormat="1" ht="45" customHeight="1">
      <c r="A16" s="18" t="s">
        <v>5490</v>
      </c>
      <c r="B16" s="24"/>
      <c r="C16" s="31" t="s">
        <v>5496</v>
      </c>
      <c r="D16" s="40" t="s">
        <v>5533</v>
      </c>
      <c r="E16" s="40" t="s">
        <v>5534</v>
      </c>
      <c r="F16" s="24" t="s">
        <v>5494</v>
      </c>
      <c r="G16" s="24" t="s">
        <v>5532</v>
      </c>
      <c r="H16" s="30">
        <v>183</v>
      </c>
    </row>
    <row r="17" spans="1:8" s="2" customFormat="1" ht="45" customHeight="1">
      <c r="A17" s="18" t="s">
        <v>5490</v>
      </c>
      <c r="B17" s="24"/>
      <c r="C17" s="31" t="s">
        <v>5499</v>
      </c>
      <c r="D17" s="40" t="s">
        <v>5535</v>
      </c>
      <c r="E17" s="40" t="s">
        <v>5536</v>
      </c>
      <c r="F17" s="24" t="s">
        <v>5494</v>
      </c>
      <c r="G17" s="24" t="s">
        <v>5532</v>
      </c>
      <c r="H17" s="30">
        <v>454</v>
      </c>
    </row>
    <row r="18" spans="1:8" ht="45" customHeight="1">
      <c r="A18" s="18" t="s">
        <v>5503</v>
      </c>
      <c r="B18" s="24" t="s">
        <v>5537</v>
      </c>
      <c r="C18" s="31" t="s">
        <v>5504</v>
      </c>
      <c r="D18" s="40" t="s">
        <v>5538</v>
      </c>
      <c r="E18" s="40" t="s">
        <v>5539</v>
      </c>
      <c r="F18" s="24" t="s">
        <v>5507</v>
      </c>
      <c r="G18" s="24" t="s">
        <v>5540</v>
      </c>
      <c r="H18" s="30">
        <v>723</v>
      </c>
    </row>
    <row r="19" spans="1:8" ht="45" customHeight="1">
      <c r="A19" s="18" t="s">
        <v>5503</v>
      </c>
      <c r="B19" s="24" t="s">
        <v>5541</v>
      </c>
      <c r="C19" s="31" t="s">
        <v>5542</v>
      </c>
      <c r="D19" s="40" t="s">
        <v>5543</v>
      </c>
      <c r="E19" s="40" t="s">
        <v>5544</v>
      </c>
      <c r="F19" s="24" t="s">
        <v>5507</v>
      </c>
      <c r="G19" s="24" t="s">
        <v>5545</v>
      </c>
      <c r="H19" s="30">
        <v>1043</v>
      </c>
    </row>
    <row r="20" spans="1:8" ht="45" customHeight="1">
      <c r="A20" s="18" t="s">
        <v>5515</v>
      </c>
      <c r="B20" s="24"/>
      <c r="C20" s="31" t="s">
        <v>5546</v>
      </c>
      <c r="D20" s="40" t="s">
        <v>5547</v>
      </c>
      <c r="E20" s="40" t="s">
        <v>5548</v>
      </c>
      <c r="F20" s="24" t="s">
        <v>5549</v>
      </c>
      <c r="G20" s="24" t="s">
        <v>5550</v>
      </c>
      <c r="H20" s="30">
        <v>1421</v>
      </c>
    </row>
    <row r="21" spans="1:8" ht="45" customHeight="1">
      <c r="A21" s="18" t="s">
        <v>5515</v>
      </c>
      <c r="B21" s="24"/>
      <c r="C21" s="31" t="s">
        <v>5551</v>
      </c>
      <c r="D21" s="40" t="s">
        <v>5552</v>
      </c>
      <c r="E21" s="40" t="s">
        <v>5553</v>
      </c>
      <c r="F21" s="24" t="s">
        <v>5549</v>
      </c>
      <c r="G21" s="24" t="s">
        <v>5550</v>
      </c>
      <c r="H21" s="30">
        <v>1866</v>
      </c>
    </row>
    <row r="22" spans="1:8" ht="45" customHeight="1">
      <c r="A22" s="18" t="s">
        <v>3957</v>
      </c>
      <c r="B22" s="24" t="s">
        <v>5554</v>
      </c>
      <c r="C22" s="31" t="s">
        <v>5555</v>
      </c>
      <c r="D22" s="40" t="s">
        <v>5556</v>
      </c>
      <c r="E22" s="40" t="s">
        <v>5557</v>
      </c>
      <c r="F22" s="24" t="s">
        <v>5558</v>
      </c>
      <c r="G22" s="24" t="s">
        <v>5559</v>
      </c>
      <c r="H22" s="30">
        <v>1820</v>
      </c>
    </row>
    <row r="23" spans="1:8" ht="45" customHeight="1">
      <c r="A23" s="18" t="s">
        <v>3957</v>
      </c>
      <c r="B23" s="24" t="s">
        <v>5560</v>
      </c>
      <c r="C23" s="31" t="s">
        <v>5561</v>
      </c>
      <c r="D23" s="40" t="s">
        <v>5562</v>
      </c>
      <c r="E23" s="40" t="s">
        <v>5563</v>
      </c>
      <c r="F23" s="24" t="s">
        <v>5558</v>
      </c>
      <c r="G23" s="24" t="s">
        <v>5564</v>
      </c>
      <c r="H23" s="30">
        <v>2101</v>
      </c>
    </row>
    <row r="24" spans="1:8" ht="45" customHeight="1">
      <c r="A24" s="18" t="s">
        <v>3957</v>
      </c>
      <c r="B24" s="24" t="s">
        <v>5565</v>
      </c>
      <c r="C24" s="31" t="s">
        <v>5566</v>
      </c>
      <c r="D24" s="40" t="s">
        <v>5567</v>
      </c>
      <c r="E24" s="40" t="s">
        <v>5568</v>
      </c>
      <c r="F24" s="24" t="s">
        <v>5558</v>
      </c>
      <c r="G24" s="24" t="s">
        <v>5569</v>
      </c>
      <c r="H24" s="30">
        <v>3191</v>
      </c>
    </row>
    <row r="25" spans="1:8" ht="45" customHeight="1">
      <c r="A25" s="18" t="s">
        <v>5515</v>
      </c>
      <c r="B25" s="24" t="s">
        <v>5570</v>
      </c>
      <c r="C25" s="31" t="s">
        <v>3727</v>
      </c>
      <c r="D25" s="40" t="s">
        <v>5571</v>
      </c>
      <c r="E25" s="40" t="s">
        <v>5572</v>
      </c>
      <c r="F25" s="24" t="s">
        <v>5519</v>
      </c>
      <c r="G25" s="24" t="s">
        <v>5573</v>
      </c>
      <c r="H25" s="30">
        <v>315</v>
      </c>
    </row>
    <row r="26" spans="1:8" ht="45" customHeight="1">
      <c r="A26" s="18" t="s">
        <v>5515</v>
      </c>
      <c r="B26" s="24" t="s">
        <v>5574</v>
      </c>
      <c r="C26" s="31" t="s">
        <v>5522</v>
      </c>
      <c r="D26" s="40" t="s">
        <v>5575</v>
      </c>
      <c r="E26" s="40" t="s">
        <v>5576</v>
      </c>
      <c r="F26" s="24" t="s">
        <v>5519</v>
      </c>
      <c r="G26" s="24" t="s">
        <v>5577</v>
      </c>
      <c r="H26" s="30">
        <v>602</v>
      </c>
    </row>
    <row r="27" spans="1:8" ht="45" customHeight="1">
      <c r="A27" s="18" t="s">
        <v>5515</v>
      </c>
      <c r="B27" s="24" t="s">
        <v>5578</v>
      </c>
      <c r="C27" s="31" t="s">
        <v>3784</v>
      </c>
      <c r="D27" s="40" t="s">
        <v>5579</v>
      </c>
      <c r="E27" s="40" t="s">
        <v>5580</v>
      </c>
      <c r="F27" s="24" t="s">
        <v>5519</v>
      </c>
      <c r="G27" s="24" t="s">
        <v>5581</v>
      </c>
      <c r="H27" s="30">
        <v>1020</v>
      </c>
    </row>
    <row r="28" spans="1:8" ht="45" customHeight="1">
      <c r="A28" s="18" t="s">
        <v>3957</v>
      </c>
      <c r="B28" s="24" t="s">
        <v>5582</v>
      </c>
      <c r="C28" s="31" t="s">
        <v>5555</v>
      </c>
      <c r="D28" s="40" t="s">
        <v>5583</v>
      </c>
      <c r="E28" s="40" t="s">
        <v>5584</v>
      </c>
      <c r="F28" s="24" t="s">
        <v>5558</v>
      </c>
      <c r="G28" s="24" t="s">
        <v>5585</v>
      </c>
      <c r="H28" s="30">
        <v>1229</v>
      </c>
    </row>
    <row r="29" spans="1:8" ht="45" customHeight="1">
      <c r="A29" s="18" t="s">
        <v>3957</v>
      </c>
      <c r="B29" s="24" t="s">
        <v>5586</v>
      </c>
      <c r="C29" s="31" t="s">
        <v>5587</v>
      </c>
      <c r="D29" s="40" t="s">
        <v>5588</v>
      </c>
      <c r="E29" s="40" t="s">
        <v>5589</v>
      </c>
      <c r="F29" s="24" t="s">
        <v>5558</v>
      </c>
      <c r="G29" s="24" t="s">
        <v>5590</v>
      </c>
      <c r="H29" s="30">
        <v>1446</v>
      </c>
    </row>
    <row r="30" spans="1:8" ht="45" customHeight="1">
      <c r="A30" s="18" t="s">
        <v>3957</v>
      </c>
      <c r="B30" s="24" t="s">
        <v>5591</v>
      </c>
      <c r="C30" s="31" t="s">
        <v>5566</v>
      </c>
      <c r="D30" s="40" t="s">
        <v>5592</v>
      </c>
      <c r="E30" s="40" t="s">
        <v>5593</v>
      </c>
      <c r="F30" s="24" t="s">
        <v>5558</v>
      </c>
      <c r="G30" s="24" t="s">
        <v>5594</v>
      </c>
      <c r="H30" s="30">
        <v>2027</v>
      </c>
    </row>
    <row r="31" spans="1:8" ht="45" customHeight="1">
      <c r="A31" s="18" t="s">
        <v>5515</v>
      </c>
      <c r="B31" s="24" t="s">
        <v>15353</v>
      </c>
      <c r="C31" s="31" t="s">
        <v>15354</v>
      </c>
      <c r="D31" s="40" t="s">
        <v>15327</v>
      </c>
      <c r="E31" s="40" t="s">
        <v>15355</v>
      </c>
      <c r="F31" s="24" t="s">
        <v>5549</v>
      </c>
      <c r="G31" s="24" t="s">
        <v>15356</v>
      </c>
      <c r="H31" s="30">
        <v>2424</v>
      </c>
    </row>
    <row r="32" spans="1:8" ht="45" customHeight="1">
      <c r="A32" s="18" t="s">
        <v>3957</v>
      </c>
      <c r="B32" s="24" t="s">
        <v>5595</v>
      </c>
      <c r="C32" s="31" t="s">
        <v>5555</v>
      </c>
      <c r="D32" s="40" t="s">
        <v>5596</v>
      </c>
      <c r="E32" s="40" t="s">
        <v>5597</v>
      </c>
      <c r="F32" s="24" t="s">
        <v>5558</v>
      </c>
      <c r="G32" s="24" t="s">
        <v>5598</v>
      </c>
      <c r="H32" s="30">
        <v>2570</v>
      </c>
    </row>
    <row r="33" spans="1:8" ht="45" customHeight="1">
      <c r="A33" s="18" t="s">
        <v>3957</v>
      </c>
      <c r="B33" s="24" t="s">
        <v>5599</v>
      </c>
      <c r="C33" s="31" t="s">
        <v>5561</v>
      </c>
      <c r="D33" s="40" t="s">
        <v>5600</v>
      </c>
      <c r="E33" s="40" t="s">
        <v>5601</v>
      </c>
      <c r="F33" s="24" t="s">
        <v>5558</v>
      </c>
      <c r="G33" s="24" t="s">
        <v>5602</v>
      </c>
      <c r="H33" s="30">
        <v>2974</v>
      </c>
    </row>
    <row r="34" spans="1:8" ht="45" customHeight="1">
      <c r="A34" s="18" t="s">
        <v>3957</v>
      </c>
      <c r="B34" s="24" t="s">
        <v>5603</v>
      </c>
      <c r="C34" s="31" t="s">
        <v>5566</v>
      </c>
      <c r="D34" s="40" t="s">
        <v>5604</v>
      </c>
      <c r="E34" s="40" t="s">
        <v>5605</v>
      </c>
      <c r="F34" s="24" t="s">
        <v>5558</v>
      </c>
      <c r="G34" s="24" t="s">
        <v>5606</v>
      </c>
      <c r="H34" s="30">
        <v>3344</v>
      </c>
    </row>
    <row r="35" spans="1:8" ht="45" customHeight="1">
      <c r="A35" s="18" t="s">
        <v>5515</v>
      </c>
      <c r="B35" s="24" t="s">
        <v>5607</v>
      </c>
      <c r="C35" s="31" t="s">
        <v>5608</v>
      </c>
      <c r="D35" s="40" t="s">
        <v>5609</v>
      </c>
      <c r="E35" s="40" t="s">
        <v>5610</v>
      </c>
      <c r="F35" s="24" t="s">
        <v>5519</v>
      </c>
      <c r="G35" s="24" t="s">
        <v>5611</v>
      </c>
      <c r="H35" s="30">
        <v>762</v>
      </c>
    </row>
    <row r="36" spans="1:8" ht="45" customHeight="1">
      <c r="A36" s="18" t="s">
        <v>5515</v>
      </c>
      <c r="B36" s="24" t="s">
        <v>5612</v>
      </c>
      <c r="C36" s="31" t="s">
        <v>3784</v>
      </c>
      <c r="D36" s="40" t="s">
        <v>5613</v>
      </c>
      <c r="E36" s="40" t="s">
        <v>5614</v>
      </c>
      <c r="F36" s="24" t="s">
        <v>5519</v>
      </c>
      <c r="G36" s="24" t="s">
        <v>5615</v>
      </c>
      <c r="H36" s="30">
        <v>1301</v>
      </c>
    </row>
    <row r="37" spans="1:8" ht="45" customHeight="1">
      <c r="A37" s="18" t="s">
        <v>5515</v>
      </c>
      <c r="B37" s="24" t="s">
        <v>5616</v>
      </c>
      <c r="C37" s="31" t="s">
        <v>5617</v>
      </c>
      <c r="D37" s="40" t="s">
        <v>5618</v>
      </c>
      <c r="E37" s="40" t="s">
        <v>5619</v>
      </c>
      <c r="F37" s="24" t="s">
        <v>5549</v>
      </c>
      <c r="G37" s="24" t="s">
        <v>5620</v>
      </c>
      <c r="H37" s="30">
        <v>1199</v>
      </c>
    </row>
    <row r="38" spans="1:8" ht="45" customHeight="1">
      <c r="A38" s="18" t="s">
        <v>5515</v>
      </c>
      <c r="B38" s="24"/>
      <c r="C38" s="31" t="s">
        <v>3892</v>
      </c>
      <c r="D38" s="40" t="s">
        <v>5621</v>
      </c>
      <c r="E38" s="40" t="s">
        <v>5622</v>
      </c>
      <c r="F38" s="24" t="s">
        <v>5549</v>
      </c>
      <c r="G38" s="24" t="s">
        <v>5623</v>
      </c>
      <c r="H38" s="30">
        <v>799</v>
      </c>
    </row>
    <row r="39" spans="1:8" ht="45" customHeight="1">
      <c r="A39" s="18" t="s">
        <v>5515</v>
      </c>
      <c r="B39" s="24"/>
      <c r="C39" s="31" t="s">
        <v>5624</v>
      </c>
      <c r="D39" s="40" t="s">
        <v>5625</v>
      </c>
      <c r="E39" s="40" t="s">
        <v>5626</v>
      </c>
      <c r="F39" s="24" t="s">
        <v>5549</v>
      </c>
      <c r="G39" s="24" t="s">
        <v>5627</v>
      </c>
      <c r="H39" s="30">
        <v>2385</v>
      </c>
    </row>
    <row r="40" spans="1:8" ht="45" customHeight="1">
      <c r="A40" s="18" t="s">
        <v>5515</v>
      </c>
      <c r="B40" s="24"/>
      <c r="C40" s="31" t="s">
        <v>5628</v>
      </c>
      <c r="D40" s="40" t="s">
        <v>5629</v>
      </c>
      <c r="E40" s="40" t="s">
        <v>5630</v>
      </c>
      <c r="F40" s="24" t="s">
        <v>5549</v>
      </c>
      <c r="G40" s="24" t="s">
        <v>5631</v>
      </c>
      <c r="H40" s="30">
        <v>956</v>
      </c>
    </row>
    <row r="41" spans="1:8" ht="45" customHeight="1">
      <c r="A41" s="18" t="s">
        <v>5515</v>
      </c>
      <c r="B41" s="24"/>
      <c r="C41" s="31" t="s">
        <v>5624</v>
      </c>
      <c r="D41" s="40" t="s">
        <v>5632</v>
      </c>
      <c r="E41" s="40" t="s">
        <v>5633</v>
      </c>
      <c r="F41" s="24" t="s">
        <v>5549</v>
      </c>
      <c r="G41" s="24" t="s">
        <v>5550</v>
      </c>
      <c r="H41" s="30">
        <v>3381</v>
      </c>
    </row>
    <row r="42" spans="1:8" ht="45" customHeight="1">
      <c r="A42" s="18" t="s">
        <v>109</v>
      </c>
      <c r="B42" s="24" t="s">
        <v>15359</v>
      </c>
      <c r="C42" s="31" t="s">
        <v>345</v>
      </c>
      <c r="D42" s="40" t="s">
        <v>15328</v>
      </c>
      <c r="E42" s="40" t="s">
        <v>15360</v>
      </c>
      <c r="F42" s="24" t="s">
        <v>15357</v>
      </c>
      <c r="G42" s="24" t="s">
        <v>15358</v>
      </c>
      <c r="H42" s="30">
        <v>28</v>
      </c>
    </row>
    <row r="43" spans="1:8" ht="45" customHeight="1">
      <c r="A43" s="18" t="s">
        <v>109</v>
      </c>
      <c r="B43" s="24" t="s">
        <v>5634</v>
      </c>
      <c r="C43" s="31" t="s">
        <v>109</v>
      </c>
      <c r="D43" s="40" t="s">
        <v>5635</v>
      </c>
      <c r="E43" s="40" t="s">
        <v>5636</v>
      </c>
      <c r="F43" s="24" t="s">
        <v>5637</v>
      </c>
      <c r="G43" s="24" t="s">
        <v>5638</v>
      </c>
      <c r="H43" s="30">
        <v>28</v>
      </c>
    </row>
    <row r="44" spans="1:8" ht="45" customHeight="1">
      <c r="A44" s="18" t="s">
        <v>1336</v>
      </c>
      <c r="B44" s="24" t="s">
        <v>5639</v>
      </c>
      <c r="C44" s="31" t="s">
        <v>1336</v>
      </c>
      <c r="D44" s="40" t="s">
        <v>5640</v>
      </c>
      <c r="E44" s="40" t="s">
        <v>5641</v>
      </c>
      <c r="F44" s="24" t="s">
        <v>5637</v>
      </c>
      <c r="G44" s="24" t="s">
        <v>5642</v>
      </c>
      <c r="H44" s="30">
        <v>29</v>
      </c>
    </row>
    <row r="45" spans="1:8" ht="45" customHeight="1">
      <c r="A45" s="18" t="s">
        <v>5643</v>
      </c>
      <c r="B45" s="24"/>
      <c r="C45" s="31" t="s">
        <v>5644</v>
      </c>
      <c r="D45" s="40" t="s">
        <v>5645</v>
      </c>
      <c r="E45" s="40" t="s">
        <v>5646</v>
      </c>
      <c r="F45" s="24" t="s">
        <v>5647</v>
      </c>
      <c r="G45" s="24" t="s">
        <v>5648</v>
      </c>
      <c r="H45" s="30">
        <v>60</v>
      </c>
    </row>
    <row r="46" spans="1:8" ht="45" customHeight="1">
      <c r="A46" s="18" t="s">
        <v>5689</v>
      </c>
      <c r="B46" s="24" t="s">
        <v>15361</v>
      </c>
      <c r="C46" s="31" t="s">
        <v>71</v>
      </c>
      <c r="D46" s="40" t="s">
        <v>15329</v>
      </c>
      <c r="E46" s="40" t="s">
        <v>15363</v>
      </c>
      <c r="F46" s="24" t="s">
        <v>5693</v>
      </c>
      <c r="G46" s="24" t="s">
        <v>15362</v>
      </c>
      <c r="H46" s="30">
        <v>35</v>
      </c>
    </row>
    <row r="47" spans="1:8" ht="45" customHeight="1">
      <c r="A47" s="1483" t="s">
        <v>5649</v>
      </c>
      <c r="B47" s="1484"/>
      <c r="C47" s="1488" t="s">
        <v>5650</v>
      </c>
      <c r="D47" s="1486" t="s">
        <v>5651</v>
      </c>
      <c r="E47" s="1486" t="s">
        <v>5652</v>
      </c>
      <c r="F47" s="1484" t="s">
        <v>5647</v>
      </c>
      <c r="G47" s="1484" t="s">
        <v>5648</v>
      </c>
      <c r="H47" s="1487">
        <v>49</v>
      </c>
    </row>
    <row r="48" spans="1:8" ht="45" customHeight="1">
      <c r="A48" s="18" t="s">
        <v>5653</v>
      </c>
      <c r="B48" s="24"/>
      <c r="C48" s="31" t="s">
        <v>5654</v>
      </c>
      <c r="D48" s="40" t="s">
        <v>5655</v>
      </c>
      <c r="E48" s="40" t="s">
        <v>5656</v>
      </c>
      <c r="F48" s="24" t="s">
        <v>5558</v>
      </c>
      <c r="G48" s="24" t="s">
        <v>5657</v>
      </c>
      <c r="H48" s="30">
        <v>83</v>
      </c>
    </row>
    <row r="49" spans="1:8" ht="45" customHeight="1">
      <c r="A49" s="18" t="s">
        <v>5658</v>
      </c>
      <c r="B49" s="24"/>
      <c r="C49" s="31" t="s">
        <v>5659</v>
      </c>
      <c r="D49" s="40" t="s">
        <v>5660</v>
      </c>
      <c r="E49" s="40" t="s">
        <v>5661</v>
      </c>
      <c r="F49" s="24" t="s">
        <v>5558</v>
      </c>
      <c r="G49" s="24" t="s">
        <v>5662</v>
      </c>
      <c r="H49" s="30">
        <v>90</v>
      </c>
    </row>
    <row r="50" spans="1:8" ht="45" customHeight="1">
      <c r="A50" s="18" t="s">
        <v>30</v>
      </c>
      <c r="B50" s="24"/>
      <c r="C50" s="31" t="s">
        <v>5663</v>
      </c>
      <c r="D50" s="40" t="s">
        <v>5664</v>
      </c>
      <c r="E50" s="40" t="s">
        <v>5665</v>
      </c>
      <c r="F50" s="24" t="s">
        <v>5558</v>
      </c>
      <c r="G50" s="24" t="s">
        <v>5662</v>
      </c>
      <c r="H50" s="30">
        <v>77</v>
      </c>
    </row>
    <row r="51" spans="1:8" ht="45" customHeight="1">
      <c r="A51" s="18" t="s">
        <v>30</v>
      </c>
      <c r="B51" s="24"/>
      <c r="C51" s="31" t="s">
        <v>5666</v>
      </c>
      <c r="D51" s="40" t="s">
        <v>5667</v>
      </c>
      <c r="E51" s="40" t="s">
        <v>5668</v>
      </c>
      <c r="F51" s="24" t="s">
        <v>5558</v>
      </c>
      <c r="G51" s="24" t="s">
        <v>5669</v>
      </c>
      <c r="H51" s="30">
        <v>76</v>
      </c>
    </row>
    <row r="52" spans="1:8" ht="45" customHeight="1">
      <c r="A52" s="18" t="s">
        <v>30</v>
      </c>
      <c r="B52" s="24"/>
      <c r="C52" s="31" t="s">
        <v>5670</v>
      </c>
      <c r="D52" s="40" t="s">
        <v>5671</v>
      </c>
      <c r="E52" s="40" t="s">
        <v>5672</v>
      </c>
      <c r="F52" s="24" t="s">
        <v>5558</v>
      </c>
      <c r="G52" s="24" t="s">
        <v>5669</v>
      </c>
      <c r="H52" s="30">
        <v>76</v>
      </c>
    </row>
    <row r="53" spans="1:8" ht="45" customHeight="1">
      <c r="A53" s="18" t="s">
        <v>5673</v>
      </c>
      <c r="B53" s="24"/>
      <c r="C53" s="31" t="s">
        <v>5674</v>
      </c>
      <c r="D53" s="40" t="s">
        <v>5675</v>
      </c>
      <c r="E53" s="40" t="s">
        <v>5676</v>
      </c>
      <c r="F53" s="24" t="s">
        <v>5558</v>
      </c>
      <c r="G53" s="24" t="s">
        <v>5657</v>
      </c>
      <c r="H53" s="30">
        <v>131</v>
      </c>
    </row>
    <row r="54" spans="1:8" ht="45" customHeight="1">
      <c r="A54" s="18" t="s">
        <v>1250</v>
      </c>
      <c r="B54" s="24"/>
      <c r="C54" s="31" t="s">
        <v>1263</v>
      </c>
      <c r="D54" s="40" t="s">
        <v>5677</v>
      </c>
      <c r="E54" s="40" t="s">
        <v>5678</v>
      </c>
      <c r="F54" s="24" t="s">
        <v>5558</v>
      </c>
      <c r="G54" s="24" t="s">
        <v>5669</v>
      </c>
      <c r="H54" s="30">
        <v>33</v>
      </c>
    </row>
    <row r="55" spans="1:8" ht="45" customHeight="1">
      <c r="A55" s="18" t="s">
        <v>5680</v>
      </c>
      <c r="B55" s="24"/>
      <c r="C55" s="31" t="s">
        <v>5681</v>
      </c>
      <c r="D55" s="40" t="s">
        <v>5682</v>
      </c>
      <c r="E55" s="40" t="s">
        <v>5683</v>
      </c>
      <c r="F55" s="24" t="s">
        <v>5679</v>
      </c>
      <c r="G55" s="24" t="s">
        <v>5684</v>
      </c>
      <c r="H55" s="30">
        <v>240</v>
      </c>
    </row>
    <row r="56" spans="1:8" ht="45" customHeight="1">
      <c r="A56" s="18" t="s">
        <v>30</v>
      </c>
      <c r="B56" s="24"/>
      <c r="C56" s="31" t="s">
        <v>5685</v>
      </c>
      <c r="D56" s="40" t="s">
        <v>5686</v>
      </c>
      <c r="E56" s="40" t="s">
        <v>6019</v>
      </c>
      <c r="F56" s="24" t="s">
        <v>5558</v>
      </c>
      <c r="G56" s="24" t="s">
        <v>5687</v>
      </c>
      <c r="H56" s="30">
        <v>108</v>
      </c>
    </row>
    <row r="57" spans="1:8" ht="45" customHeight="1">
      <c r="A57" s="18" t="s">
        <v>30</v>
      </c>
      <c r="B57" s="24"/>
      <c r="C57" s="31" t="s">
        <v>5670</v>
      </c>
      <c r="D57" s="40" t="s">
        <v>5688</v>
      </c>
      <c r="E57" s="40" t="s">
        <v>6022</v>
      </c>
      <c r="F57" s="24" t="s">
        <v>5558</v>
      </c>
      <c r="G57" s="24" t="s">
        <v>5687</v>
      </c>
      <c r="H57" s="30">
        <v>103</v>
      </c>
    </row>
    <row r="58" spans="1:8" ht="45" customHeight="1">
      <c r="A58" s="18" t="s">
        <v>5689</v>
      </c>
      <c r="B58" s="24"/>
      <c r="C58" s="31" t="s">
        <v>5690</v>
      </c>
      <c r="D58" s="40" t="s">
        <v>5691</v>
      </c>
      <c r="E58" s="40" t="s">
        <v>5692</v>
      </c>
      <c r="F58" s="24" t="s">
        <v>5693</v>
      </c>
      <c r="G58" s="24" t="s">
        <v>5694</v>
      </c>
      <c r="H58" s="30">
        <v>29</v>
      </c>
    </row>
    <row r="59" spans="1:8" ht="45" customHeight="1">
      <c r="A59" s="18" t="s">
        <v>5689</v>
      </c>
      <c r="B59" s="24"/>
      <c r="C59" s="31" t="s">
        <v>5695</v>
      </c>
      <c r="D59" s="40" t="s">
        <v>5696</v>
      </c>
      <c r="E59" s="40" t="s">
        <v>5697</v>
      </c>
      <c r="F59" s="24" t="s">
        <v>5693</v>
      </c>
      <c r="G59" s="24" t="s">
        <v>5694</v>
      </c>
      <c r="H59" s="30">
        <v>39</v>
      </c>
    </row>
    <row r="60" spans="1:8" ht="45" customHeight="1">
      <c r="A60" s="18" t="s">
        <v>5689</v>
      </c>
      <c r="B60" s="24"/>
      <c r="C60" s="31" t="s">
        <v>5698</v>
      </c>
      <c r="D60" s="40" t="s">
        <v>5699</v>
      </c>
      <c r="E60" s="40" t="s">
        <v>5700</v>
      </c>
      <c r="F60" s="24" t="s">
        <v>5701</v>
      </c>
      <c r="G60" s="24" t="s">
        <v>5662</v>
      </c>
      <c r="H60" s="30">
        <v>70</v>
      </c>
    </row>
    <row r="61" spans="1:8" ht="45" customHeight="1">
      <c r="A61" s="18" t="s">
        <v>5703</v>
      </c>
      <c r="B61" s="24" t="s">
        <v>6349</v>
      </c>
      <c r="C61" s="31" t="s">
        <v>6350</v>
      </c>
      <c r="D61" s="40" t="s">
        <v>6351</v>
      </c>
      <c r="E61" s="40" t="s">
        <v>6352</v>
      </c>
      <c r="F61" s="24" t="s">
        <v>35</v>
      </c>
      <c r="G61" s="24" t="s">
        <v>6353</v>
      </c>
      <c r="H61" s="30">
        <v>2300</v>
      </c>
    </row>
    <row r="62" spans="1:8" ht="45" customHeight="1">
      <c r="A62" s="18" t="s">
        <v>5703</v>
      </c>
      <c r="B62" s="24" t="s">
        <v>5702</v>
      </c>
      <c r="C62" s="31" t="s">
        <v>5704</v>
      </c>
      <c r="D62" s="40" t="s">
        <v>5705</v>
      </c>
      <c r="E62" s="40" t="s">
        <v>5706</v>
      </c>
      <c r="F62" s="24" t="s">
        <v>35</v>
      </c>
      <c r="G62" s="24" t="s">
        <v>5707</v>
      </c>
      <c r="H62" s="30">
        <v>7500</v>
      </c>
    </row>
    <row r="63" spans="1:8" ht="45" customHeight="1">
      <c r="A63" s="18" t="s">
        <v>5703</v>
      </c>
      <c r="B63" s="24" t="s">
        <v>5708</v>
      </c>
      <c r="C63" s="31" t="s">
        <v>5709</v>
      </c>
      <c r="D63" s="40" t="s">
        <v>5710</v>
      </c>
      <c r="E63" s="40" t="s">
        <v>5711</v>
      </c>
      <c r="F63" s="24" t="s">
        <v>35</v>
      </c>
      <c r="G63" s="24" t="s">
        <v>5712</v>
      </c>
      <c r="H63" s="30">
        <v>650</v>
      </c>
    </row>
    <row r="64" spans="1:8" ht="45" customHeight="1">
      <c r="A64" s="18" t="s">
        <v>5703</v>
      </c>
      <c r="B64" s="24" t="s">
        <v>5713</v>
      </c>
      <c r="C64" s="31" t="s">
        <v>5714</v>
      </c>
      <c r="D64" s="40" t="s">
        <v>5715</v>
      </c>
      <c r="E64" s="40" t="s">
        <v>5716</v>
      </c>
      <c r="F64" s="24" t="s">
        <v>35</v>
      </c>
      <c r="G64" s="24" t="s">
        <v>5717</v>
      </c>
      <c r="H64" s="30">
        <v>12500</v>
      </c>
    </row>
    <row r="65" spans="1:8" ht="45" customHeight="1">
      <c r="A65" s="18" t="s">
        <v>5703</v>
      </c>
      <c r="B65" s="24" t="s">
        <v>5718</v>
      </c>
      <c r="C65" s="31" t="s">
        <v>5719</v>
      </c>
      <c r="D65" s="40" t="s">
        <v>5720</v>
      </c>
      <c r="E65" s="40" t="s">
        <v>5721</v>
      </c>
      <c r="F65" s="24" t="s">
        <v>35</v>
      </c>
      <c r="G65" s="24" t="s">
        <v>5719</v>
      </c>
      <c r="H65" s="30">
        <v>1750</v>
      </c>
    </row>
    <row r="66" spans="1:8" ht="45" customHeight="1">
      <c r="A66" s="18" t="s">
        <v>5703</v>
      </c>
      <c r="B66" s="24" t="s">
        <v>5722</v>
      </c>
      <c r="C66" s="31" t="s">
        <v>5722</v>
      </c>
      <c r="D66" s="40" t="s">
        <v>5723</v>
      </c>
      <c r="E66" s="40" t="s">
        <v>5724</v>
      </c>
      <c r="F66" s="24" t="s">
        <v>35</v>
      </c>
      <c r="G66" s="24" t="s">
        <v>5725</v>
      </c>
      <c r="H66" s="30">
        <v>650</v>
      </c>
    </row>
    <row r="67" spans="1:8" ht="45" customHeight="1">
      <c r="A67" s="18" t="s">
        <v>5727</v>
      </c>
      <c r="B67" s="24" t="s">
        <v>5726</v>
      </c>
      <c r="C67" s="31" t="s">
        <v>5728</v>
      </c>
      <c r="D67" s="40" t="s">
        <v>5729</v>
      </c>
      <c r="E67" s="40"/>
      <c r="F67" s="24" t="s">
        <v>35</v>
      </c>
      <c r="G67" s="24" t="s">
        <v>5730</v>
      </c>
      <c r="H67" s="30">
        <v>3399</v>
      </c>
    </row>
    <row r="68" spans="1:8" ht="45" customHeight="1">
      <c r="A68" s="18" t="s">
        <v>5727</v>
      </c>
      <c r="B68" s="24" t="s">
        <v>5731</v>
      </c>
      <c r="C68" s="31" t="s">
        <v>5732</v>
      </c>
      <c r="D68" s="40" t="s">
        <v>5733</v>
      </c>
      <c r="E68" s="40"/>
      <c r="F68" s="24" t="s">
        <v>35</v>
      </c>
      <c r="G68" s="24" t="s">
        <v>5734</v>
      </c>
      <c r="H68" s="30">
        <v>2999</v>
      </c>
    </row>
    <row r="69" spans="1:8" ht="45" customHeight="1">
      <c r="A69" s="18" t="s">
        <v>5727</v>
      </c>
      <c r="B69" s="24" t="s">
        <v>5735</v>
      </c>
      <c r="C69" s="31" t="s">
        <v>5736</v>
      </c>
      <c r="D69" s="40" t="s">
        <v>5737</v>
      </c>
      <c r="E69" s="40"/>
      <c r="F69" s="24" t="s">
        <v>35</v>
      </c>
      <c r="G69" s="24" t="s">
        <v>5738</v>
      </c>
      <c r="H69" s="30">
        <v>1099</v>
      </c>
    </row>
    <row r="70" spans="1:8" ht="45" customHeight="1">
      <c r="A70" s="18" t="s">
        <v>5727</v>
      </c>
      <c r="B70" s="24" t="s">
        <v>5739</v>
      </c>
      <c r="C70" s="31" t="s">
        <v>5740</v>
      </c>
      <c r="D70" s="40" t="s">
        <v>5741</v>
      </c>
      <c r="E70" s="40"/>
      <c r="F70" s="24" t="s">
        <v>35</v>
      </c>
      <c r="G70" s="24" t="s">
        <v>5742</v>
      </c>
      <c r="H70" s="30">
        <v>1559</v>
      </c>
    </row>
    <row r="71" spans="1:8" ht="45" customHeight="1">
      <c r="A71" s="18" t="s">
        <v>5727</v>
      </c>
      <c r="B71" s="24" t="s">
        <v>5743</v>
      </c>
      <c r="C71" s="31" t="s">
        <v>5744</v>
      </c>
      <c r="D71" s="40" t="s">
        <v>5745</v>
      </c>
      <c r="E71" s="40"/>
      <c r="F71" s="24" t="s">
        <v>35</v>
      </c>
      <c r="G71" s="24" t="s">
        <v>5746</v>
      </c>
      <c r="H71" s="30">
        <v>2499</v>
      </c>
    </row>
    <row r="72" spans="1:8" ht="45" customHeight="1">
      <c r="A72" s="18" t="s">
        <v>5727</v>
      </c>
      <c r="B72" s="24" t="s">
        <v>5747</v>
      </c>
      <c r="C72" s="31" t="s">
        <v>5748</v>
      </c>
      <c r="D72" s="40" t="s">
        <v>5749</v>
      </c>
      <c r="E72" s="40"/>
      <c r="F72" s="24" t="s">
        <v>35</v>
      </c>
      <c r="G72" s="24" t="s">
        <v>5750</v>
      </c>
      <c r="H72" s="30">
        <v>4799</v>
      </c>
    </row>
    <row r="73" spans="1:8" ht="45" customHeight="1">
      <c r="A73" s="18" t="s">
        <v>5752</v>
      </c>
      <c r="B73" s="24" t="s">
        <v>5751</v>
      </c>
      <c r="C73" s="31" t="s">
        <v>5753</v>
      </c>
      <c r="D73" s="40" t="s">
        <v>5754</v>
      </c>
      <c r="E73" s="40"/>
      <c r="F73" s="24" t="s">
        <v>35</v>
      </c>
      <c r="G73" s="24" t="s">
        <v>5755</v>
      </c>
      <c r="H73" s="30">
        <v>1299</v>
      </c>
    </row>
    <row r="74" spans="1:8" ht="45" customHeight="1">
      <c r="A74" s="18" t="s">
        <v>30</v>
      </c>
      <c r="B74" s="24"/>
      <c r="C74" s="31" t="s">
        <v>5670</v>
      </c>
      <c r="D74" s="40" t="s">
        <v>5756</v>
      </c>
      <c r="E74" s="40" t="s">
        <v>15326</v>
      </c>
      <c r="F74" s="24" t="s">
        <v>5558</v>
      </c>
      <c r="G74" s="24" t="s">
        <v>5757</v>
      </c>
      <c r="H74" s="30">
        <v>28</v>
      </c>
    </row>
    <row r="75" spans="1:8" ht="45" customHeight="1">
      <c r="A75" s="18" t="s">
        <v>5758</v>
      </c>
      <c r="B75" s="24"/>
      <c r="C75" s="31" t="s">
        <v>5759</v>
      </c>
      <c r="D75" s="40" t="s">
        <v>5760</v>
      </c>
      <c r="E75" s="40" t="s">
        <v>5761</v>
      </c>
      <c r="F75" s="24" t="s">
        <v>5558</v>
      </c>
      <c r="G75" s="24" t="s">
        <v>5762</v>
      </c>
      <c r="H75" s="30">
        <v>28</v>
      </c>
    </row>
    <row r="76" spans="1:8" ht="45" customHeight="1">
      <c r="A76" s="18" t="s">
        <v>5515</v>
      </c>
      <c r="B76" s="24" t="s">
        <v>5763</v>
      </c>
      <c r="C76" s="31" t="s">
        <v>5764</v>
      </c>
      <c r="D76" s="40" t="s">
        <v>5765</v>
      </c>
      <c r="E76" s="40" t="s">
        <v>5766</v>
      </c>
      <c r="F76" s="24" t="s">
        <v>5519</v>
      </c>
      <c r="G76" s="24" t="s">
        <v>5767</v>
      </c>
      <c r="H76" s="30">
        <v>140</v>
      </c>
    </row>
    <row r="77" spans="1:8" ht="45" customHeight="1">
      <c r="A77" s="18" t="s">
        <v>3957</v>
      </c>
      <c r="B77" s="24" t="s">
        <v>5768</v>
      </c>
      <c r="C77" s="31" t="s">
        <v>5769</v>
      </c>
      <c r="D77" s="40" t="s">
        <v>5770</v>
      </c>
      <c r="E77" s="40" t="s">
        <v>5771</v>
      </c>
      <c r="F77" s="24" t="s">
        <v>5558</v>
      </c>
      <c r="G77" s="24" t="s">
        <v>5772</v>
      </c>
      <c r="H77" s="30">
        <v>709</v>
      </c>
    </row>
    <row r="78" spans="1:8" ht="45" customHeight="1">
      <c r="A78" s="18" t="s">
        <v>5773</v>
      </c>
      <c r="B78" s="24"/>
      <c r="C78" s="31" t="s">
        <v>5773</v>
      </c>
      <c r="D78" s="40" t="s">
        <v>5774</v>
      </c>
      <c r="E78" s="40" t="s">
        <v>5775</v>
      </c>
      <c r="F78" s="24" t="s">
        <v>5558</v>
      </c>
      <c r="G78" s="24" t="s">
        <v>5776</v>
      </c>
      <c r="H78" s="30">
        <v>28</v>
      </c>
    </row>
    <row r="79" spans="1:8" ht="45" customHeight="1">
      <c r="A79" s="18" t="s">
        <v>5515</v>
      </c>
      <c r="B79" s="24"/>
      <c r="C79" s="31" t="s">
        <v>5777</v>
      </c>
      <c r="D79" s="40" t="s">
        <v>5778</v>
      </c>
      <c r="E79" s="40" t="s">
        <v>5779</v>
      </c>
      <c r="F79" s="24" t="s">
        <v>5549</v>
      </c>
      <c r="G79" s="24" t="s">
        <v>5780</v>
      </c>
      <c r="H79" s="30">
        <v>200</v>
      </c>
    </row>
    <row r="80" spans="1:8" ht="45" customHeight="1">
      <c r="A80" s="18" t="s">
        <v>5515</v>
      </c>
      <c r="B80" s="24"/>
      <c r="C80" s="31" t="s">
        <v>5624</v>
      </c>
      <c r="D80" s="40" t="s">
        <v>5781</v>
      </c>
      <c r="E80" s="40" t="s">
        <v>5782</v>
      </c>
      <c r="F80" s="24" t="s">
        <v>5549</v>
      </c>
      <c r="G80" s="24" t="s">
        <v>5783</v>
      </c>
      <c r="H80" s="30">
        <v>600</v>
      </c>
    </row>
    <row r="81" spans="1:8" ht="45" customHeight="1">
      <c r="A81" s="18" t="s">
        <v>5515</v>
      </c>
      <c r="B81" s="24"/>
      <c r="C81" s="31" t="s">
        <v>3540</v>
      </c>
      <c r="D81" s="40" t="s">
        <v>5784</v>
      </c>
      <c r="E81" s="40" t="s">
        <v>5785</v>
      </c>
      <c r="F81" s="24" t="s">
        <v>5786</v>
      </c>
      <c r="G81" s="24" t="s">
        <v>5787</v>
      </c>
      <c r="H81" s="30">
        <v>84</v>
      </c>
    </row>
    <row r="82" spans="1:8" ht="45" customHeight="1">
      <c r="A82" s="18" t="s">
        <v>1250</v>
      </c>
      <c r="B82" s="24"/>
      <c r="C82" s="31" t="s">
        <v>1263</v>
      </c>
      <c r="D82" s="40" t="s">
        <v>5788</v>
      </c>
      <c r="E82" s="40" t="s">
        <v>5789</v>
      </c>
      <c r="F82" s="24" t="s">
        <v>5558</v>
      </c>
      <c r="G82" s="24" t="s">
        <v>5790</v>
      </c>
      <c r="H82" s="30">
        <v>60</v>
      </c>
    </row>
    <row r="83" spans="1:8" ht="45" customHeight="1">
      <c r="A83" s="18" t="s">
        <v>5653</v>
      </c>
      <c r="B83" s="24"/>
      <c r="C83" s="31" t="s">
        <v>5654</v>
      </c>
      <c r="D83" s="40" t="s">
        <v>5791</v>
      </c>
      <c r="E83" s="40" t="s">
        <v>5792</v>
      </c>
      <c r="F83" s="24" t="s">
        <v>5558</v>
      </c>
      <c r="G83" s="24" t="s">
        <v>5793</v>
      </c>
      <c r="H83" s="30">
        <v>98</v>
      </c>
    </row>
    <row r="84" spans="1:8" ht="45" customHeight="1">
      <c r="A84" s="18" t="s">
        <v>5658</v>
      </c>
      <c r="B84" s="24"/>
      <c r="C84" s="31" t="s">
        <v>5659</v>
      </c>
      <c r="D84" s="40" t="s">
        <v>5794</v>
      </c>
      <c r="E84" s="40" t="s">
        <v>5795</v>
      </c>
      <c r="F84" s="24" t="s">
        <v>5558</v>
      </c>
      <c r="G84" s="24" t="s">
        <v>5796</v>
      </c>
      <c r="H84" s="30">
        <v>172</v>
      </c>
    </row>
    <row r="85" spans="1:8" ht="45" customHeight="1">
      <c r="A85" s="18" t="s">
        <v>5673</v>
      </c>
      <c r="B85" s="24"/>
      <c r="C85" s="31" t="s">
        <v>5674</v>
      </c>
      <c r="D85" s="40" t="s">
        <v>5797</v>
      </c>
      <c r="E85" s="40" t="s">
        <v>5798</v>
      </c>
      <c r="F85" s="24" t="s">
        <v>5558</v>
      </c>
      <c r="G85" s="24" t="s">
        <v>5793</v>
      </c>
      <c r="H85" s="30">
        <v>305</v>
      </c>
    </row>
    <row r="86" spans="1:8" ht="45" customHeight="1">
      <c r="A86" s="18" t="s">
        <v>5653</v>
      </c>
      <c r="B86" s="24"/>
      <c r="C86" s="31" t="s">
        <v>5654</v>
      </c>
      <c r="D86" s="40" t="s">
        <v>5799</v>
      </c>
      <c r="E86" s="40" t="s">
        <v>5800</v>
      </c>
      <c r="F86" s="24" t="s">
        <v>5558</v>
      </c>
      <c r="G86" s="24" t="s">
        <v>5801</v>
      </c>
      <c r="H86" s="30">
        <v>223</v>
      </c>
    </row>
    <row r="87" spans="1:8" ht="45" customHeight="1">
      <c r="A87" s="18" t="s">
        <v>5658</v>
      </c>
      <c r="B87" s="24"/>
      <c r="C87" s="31" t="s">
        <v>5659</v>
      </c>
      <c r="D87" s="40" t="s">
        <v>5802</v>
      </c>
      <c r="E87" s="40" t="s">
        <v>5803</v>
      </c>
      <c r="F87" s="24" t="s">
        <v>5558</v>
      </c>
      <c r="G87" s="24" t="s">
        <v>5804</v>
      </c>
      <c r="H87" s="30">
        <v>307</v>
      </c>
    </row>
    <row r="88" spans="1:8" ht="45" customHeight="1">
      <c r="A88" s="18" t="s">
        <v>5673</v>
      </c>
      <c r="B88" s="24"/>
      <c r="C88" s="31" t="s">
        <v>5674</v>
      </c>
      <c r="D88" s="40" t="s">
        <v>5805</v>
      </c>
      <c r="E88" s="40" t="s">
        <v>5806</v>
      </c>
      <c r="F88" s="24" t="s">
        <v>5558</v>
      </c>
      <c r="G88" s="24" t="s">
        <v>5801</v>
      </c>
      <c r="H88" s="30">
        <v>461</v>
      </c>
    </row>
    <row r="89" spans="1:8" ht="45" customHeight="1">
      <c r="A89" s="18" t="s">
        <v>1250</v>
      </c>
      <c r="B89" s="24"/>
      <c r="C89" s="31" t="s">
        <v>1263</v>
      </c>
      <c r="D89" s="40" t="s">
        <v>5807</v>
      </c>
      <c r="E89" s="40" t="s">
        <v>5808</v>
      </c>
      <c r="F89" s="24" t="s">
        <v>5558</v>
      </c>
      <c r="G89" s="24" t="s">
        <v>5793</v>
      </c>
      <c r="H89" s="30">
        <v>90</v>
      </c>
    </row>
    <row r="90" spans="1:8" ht="45" customHeight="1">
      <c r="A90" s="18" t="s">
        <v>30</v>
      </c>
      <c r="B90" s="24"/>
      <c r="C90" s="31" t="s">
        <v>5666</v>
      </c>
      <c r="D90" s="40" t="s">
        <v>5809</v>
      </c>
      <c r="E90" s="40" t="s">
        <v>5810</v>
      </c>
      <c r="F90" s="24" t="s">
        <v>5558</v>
      </c>
      <c r="G90" s="24" t="s">
        <v>5793</v>
      </c>
      <c r="H90" s="30">
        <v>160</v>
      </c>
    </row>
    <row r="91" spans="1:8" ht="45" customHeight="1">
      <c r="A91" s="18" t="s">
        <v>30</v>
      </c>
      <c r="B91" s="24"/>
      <c r="C91" s="31" t="s">
        <v>5670</v>
      </c>
      <c r="D91" s="40" t="s">
        <v>5811</v>
      </c>
      <c r="E91" s="40" t="s">
        <v>5812</v>
      </c>
      <c r="F91" s="24" t="s">
        <v>5558</v>
      </c>
      <c r="G91" s="24" t="s">
        <v>5793</v>
      </c>
      <c r="H91" s="30">
        <v>124</v>
      </c>
    </row>
    <row r="92" spans="1:8" ht="45" customHeight="1">
      <c r="A92" s="18" t="s">
        <v>5515</v>
      </c>
      <c r="B92" s="24"/>
      <c r="C92" s="31" t="s">
        <v>5628</v>
      </c>
      <c r="D92" s="40" t="s">
        <v>5813</v>
      </c>
      <c r="E92" s="40" t="s">
        <v>5814</v>
      </c>
      <c r="F92" s="24" t="s">
        <v>5549</v>
      </c>
      <c r="G92" s="24" t="s">
        <v>5815</v>
      </c>
      <c r="H92" s="30">
        <v>559</v>
      </c>
    </row>
    <row r="93" spans="1:8" ht="45" customHeight="1">
      <c r="A93" s="18" t="s">
        <v>5515</v>
      </c>
      <c r="B93" s="24"/>
      <c r="C93" s="31" t="s">
        <v>3540</v>
      </c>
      <c r="D93" s="40" t="s">
        <v>5816</v>
      </c>
      <c r="E93" s="40" t="s">
        <v>5817</v>
      </c>
      <c r="F93" s="24" t="s">
        <v>5786</v>
      </c>
      <c r="G93" s="24" t="s">
        <v>5818</v>
      </c>
      <c r="H93" s="30">
        <v>214</v>
      </c>
    </row>
    <row r="94" spans="1:8" ht="45" customHeight="1">
      <c r="A94" s="18" t="s">
        <v>30</v>
      </c>
      <c r="B94" s="24"/>
      <c r="C94" s="31" t="s">
        <v>5663</v>
      </c>
      <c r="D94" s="40" t="s">
        <v>5819</v>
      </c>
      <c r="E94" s="40" t="s">
        <v>5820</v>
      </c>
      <c r="F94" s="24" t="s">
        <v>5558</v>
      </c>
      <c r="G94" s="24" t="s">
        <v>5796</v>
      </c>
      <c r="H94" s="30">
        <v>161</v>
      </c>
    </row>
    <row r="95" spans="1:8" ht="45" customHeight="1">
      <c r="A95" s="18" t="s">
        <v>5689</v>
      </c>
      <c r="B95" s="24" t="s">
        <v>15364</v>
      </c>
      <c r="C95" s="31" t="s">
        <v>71</v>
      </c>
      <c r="D95" s="40" t="s">
        <v>15330</v>
      </c>
      <c r="E95" s="40" t="s">
        <v>15365</v>
      </c>
      <c r="F95" s="24" t="s">
        <v>5693</v>
      </c>
      <c r="G95" s="24" t="s">
        <v>15366</v>
      </c>
      <c r="H95" s="30">
        <v>27</v>
      </c>
    </row>
    <row r="96" spans="1:8" ht="45" customHeight="1">
      <c r="A96" s="18" t="s">
        <v>5689</v>
      </c>
      <c r="B96" s="24" t="s">
        <v>15367</v>
      </c>
      <c r="C96" s="31" t="s">
        <v>71</v>
      </c>
      <c r="D96" s="40" t="s">
        <v>15331</v>
      </c>
      <c r="E96" s="40" t="s">
        <v>15368</v>
      </c>
      <c r="F96" s="24" t="s">
        <v>5693</v>
      </c>
      <c r="G96" s="24" t="s">
        <v>15369</v>
      </c>
      <c r="H96" s="30">
        <v>119</v>
      </c>
    </row>
    <row r="97" spans="1:8" ht="45" customHeight="1">
      <c r="A97" s="18" t="s">
        <v>5821</v>
      </c>
      <c r="B97" s="24"/>
      <c r="C97" s="31" t="s">
        <v>2613</v>
      </c>
      <c r="D97" s="40" t="s">
        <v>5822</v>
      </c>
      <c r="E97" s="40" t="s">
        <v>5823</v>
      </c>
      <c r="F97" s="24" t="s">
        <v>5824</v>
      </c>
      <c r="G97" s="24" t="s">
        <v>5825</v>
      </c>
      <c r="H97" s="30">
        <v>100</v>
      </c>
    </row>
    <row r="98" spans="1:8" ht="45" customHeight="1">
      <c r="A98" s="18" t="s">
        <v>5821</v>
      </c>
      <c r="B98" s="24"/>
      <c r="C98" s="31" t="s">
        <v>2230</v>
      </c>
      <c r="D98" s="40" t="s">
        <v>5826</v>
      </c>
      <c r="E98" s="40" t="s">
        <v>5827</v>
      </c>
      <c r="F98" s="24" t="s">
        <v>5828</v>
      </c>
      <c r="G98" s="24" t="s">
        <v>5829</v>
      </c>
      <c r="H98" s="30">
        <v>180</v>
      </c>
    </row>
    <row r="99" spans="1:8" ht="45" customHeight="1">
      <c r="A99" s="18" t="s">
        <v>5821</v>
      </c>
      <c r="B99" s="24" t="s">
        <v>15370</v>
      </c>
      <c r="C99" s="31" t="s">
        <v>15371</v>
      </c>
      <c r="D99" s="40" t="s">
        <v>15332</v>
      </c>
      <c r="E99" s="40" t="s">
        <v>15372</v>
      </c>
      <c r="F99" s="24" t="s">
        <v>5828</v>
      </c>
      <c r="G99" s="24" t="s">
        <v>15373</v>
      </c>
      <c r="H99" s="30">
        <v>180</v>
      </c>
    </row>
    <row r="100" spans="1:8" ht="45" customHeight="1">
      <c r="A100" s="18" t="s">
        <v>5821</v>
      </c>
      <c r="B100" s="24"/>
      <c r="C100" s="31" t="s">
        <v>5830</v>
      </c>
      <c r="D100" s="40" t="s">
        <v>5831</v>
      </c>
      <c r="E100" s="40" t="s">
        <v>5832</v>
      </c>
      <c r="F100" s="24" t="s">
        <v>5828</v>
      </c>
      <c r="G100" s="24" t="s">
        <v>5829</v>
      </c>
      <c r="H100" s="30">
        <v>310</v>
      </c>
    </row>
    <row r="101" spans="1:8" ht="45" customHeight="1">
      <c r="A101" s="18" t="s">
        <v>109</v>
      </c>
      <c r="B101" s="24" t="s">
        <v>15374</v>
      </c>
      <c r="C101" s="31" t="s">
        <v>109</v>
      </c>
      <c r="D101" s="40" t="s">
        <v>15333</v>
      </c>
      <c r="E101" s="40" t="s">
        <v>15375</v>
      </c>
      <c r="F101" s="24" t="s">
        <v>15357</v>
      </c>
      <c r="G101" s="24" t="s">
        <v>15376</v>
      </c>
      <c r="H101" s="30">
        <v>49</v>
      </c>
    </row>
    <row r="102" spans="1:8" ht="45" customHeight="1">
      <c r="A102" s="18" t="s">
        <v>30</v>
      </c>
      <c r="B102" s="24" t="s">
        <v>6564</v>
      </c>
      <c r="C102" s="31" t="s">
        <v>6565</v>
      </c>
      <c r="D102" s="40" t="s">
        <v>5833</v>
      </c>
      <c r="E102" s="40" t="s">
        <v>5834</v>
      </c>
      <c r="F102" s="24" t="s">
        <v>5835</v>
      </c>
      <c r="G102" s="24" t="s">
        <v>5836</v>
      </c>
      <c r="H102" s="30">
        <v>127</v>
      </c>
    </row>
    <row r="103" spans="1:8" ht="45" customHeight="1">
      <c r="A103" s="18" t="s">
        <v>5515</v>
      </c>
      <c r="B103" s="24" t="s">
        <v>5837</v>
      </c>
      <c r="C103" s="31" t="s">
        <v>5764</v>
      </c>
      <c r="D103" s="40" t="s">
        <v>5838</v>
      </c>
      <c r="E103" s="40" t="s">
        <v>5839</v>
      </c>
      <c r="F103" s="24" t="s">
        <v>5519</v>
      </c>
      <c r="G103" s="24" t="s">
        <v>5840</v>
      </c>
      <c r="H103" s="30">
        <v>84</v>
      </c>
    </row>
    <row r="104" spans="1:8" ht="45" customHeight="1">
      <c r="A104" s="18" t="s">
        <v>5515</v>
      </c>
      <c r="B104" s="24" t="s">
        <v>5841</v>
      </c>
      <c r="C104" s="31" t="s">
        <v>5546</v>
      </c>
      <c r="D104" s="40" t="s">
        <v>5842</v>
      </c>
      <c r="E104" s="40" t="s">
        <v>6752</v>
      </c>
      <c r="F104" s="24" t="s">
        <v>5549</v>
      </c>
      <c r="G104" s="24" t="s">
        <v>5843</v>
      </c>
      <c r="H104" s="30">
        <v>397</v>
      </c>
    </row>
    <row r="105" spans="1:8" ht="45" customHeight="1">
      <c r="A105" s="18" t="s">
        <v>5515</v>
      </c>
      <c r="B105" s="24" t="s">
        <v>5844</v>
      </c>
      <c r="C105" s="31" t="s">
        <v>5551</v>
      </c>
      <c r="D105" s="40" t="s">
        <v>5845</v>
      </c>
      <c r="E105" s="40" t="s">
        <v>6748</v>
      </c>
      <c r="F105" s="24" t="s">
        <v>5549</v>
      </c>
      <c r="G105" s="24" t="s">
        <v>5846</v>
      </c>
      <c r="H105" s="30">
        <v>532</v>
      </c>
    </row>
    <row r="106" spans="1:8" ht="45" customHeight="1">
      <c r="A106" s="18" t="s">
        <v>5515</v>
      </c>
      <c r="B106" s="24" t="s">
        <v>5847</v>
      </c>
      <c r="C106" s="31" t="s">
        <v>5628</v>
      </c>
      <c r="D106" s="40" t="s">
        <v>5848</v>
      </c>
      <c r="E106" s="40" t="s">
        <v>6750</v>
      </c>
      <c r="F106" s="24" t="s">
        <v>5549</v>
      </c>
      <c r="G106" s="24" t="s">
        <v>5849</v>
      </c>
      <c r="H106" s="30">
        <v>250</v>
      </c>
    </row>
    <row r="107" spans="1:8" ht="45" customHeight="1">
      <c r="A107" s="18" t="s">
        <v>5515</v>
      </c>
      <c r="B107" s="24" t="s">
        <v>15377</v>
      </c>
      <c r="C107" s="31" t="s">
        <v>15354</v>
      </c>
      <c r="D107" s="40" t="s">
        <v>15334</v>
      </c>
      <c r="E107" s="40" t="s">
        <v>15379</v>
      </c>
      <c r="F107" s="24" t="s">
        <v>5549</v>
      </c>
      <c r="G107" s="24" t="s">
        <v>15378</v>
      </c>
      <c r="H107" s="30">
        <v>600</v>
      </c>
    </row>
    <row r="108" spans="1:8" ht="45" customHeight="1">
      <c r="A108" s="18" t="s">
        <v>109</v>
      </c>
      <c r="B108" s="24" t="s">
        <v>15380</v>
      </c>
      <c r="C108" s="31" t="s">
        <v>109</v>
      </c>
      <c r="D108" s="40" t="s">
        <v>15335</v>
      </c>
      <c r="E108" s="40" t="s">
        <v>15416</v>
      </c>
      <c r="F108" s="24" t="s">
        <v>15357</v>
      </c>
      <c r="G108" s="24" t="s">
        <v>15381</v>
      </c>
      <c r="H108" s="30">
        <v>63</v>
      </c>
    </row>
    <row r="109" spans="1:8" ht="45" customHeight="1">
      <c r="A109" s="18" t="s">
        <v>5689</v>
      </c>
      <c r="B109" s="24" t="s">
        <v>15383</v>
      </c>
      <c r="C109" s="31" t="s">
        <v>15384</v>
      </c>
      <c r="D109" s="40" t="s">
        <v>15336</v>
      </c>
      <c r="E109" s="40" t="s">
        <v>15417</v>
      </c>
      <c r="F109" s="24" t="s">
        <v>15357</v>
      </c>
      <c r="G109" s="24" t="s">
        <v>15382</v>
      </c>
      <c r="H109" s="30">
        <v>84</v>
      </c>
    </row>
    <row r="110" spans="1:8" ht="45" customHeight="1">
      <c r="A110" s="18" t="s">
        <v>109</v>
      </c>
      <c r="B110" s="24" t="s">
        <v>15385</v>
      </c>
      <c r="C110" s="31" t="s">
        <v>109</v>
      </c>
      <c r="D110" s="40" t="s">
        <v>15337</v>
      </c>
      <c r="E110" s="40" t="s">
        <v>15418</v>
      </c>
      <c r="F110" s="24" t="s">
        <v>15357</v>
      </c>
      <c r="G110" s="24" t="s">
        <v>15386</v>
      </c>
      <c r="H110" s="30">
        <v>91</v>
      </c>
    </row>
    <row r="111" spans="1:8" ht="45" customHeight="1">
      <c r="A111" s="18" t="s">
        <v>30</v>
      </c>
      <c r="B111" s="24" t="s">
        <v>6566</v>
      </c>
      <c r="C111" s="31" t="s">
        <v>6565</v>
      </c>
      <c r="D111" s="40" t="s">
        <v>5850</v>
      </c>
      <c r="E111" s="40" t="s">
        <v>5851</v>
      </c>
      <c r="F111" s="24" t="s">
        <v>5835</v>
      </c>
      <c r="G111" s="24" t="s">
        <v>5852</v>
      </c>
      <c r="H111" s="30">
        <v>197</v>
      </c>
    </row>
    <row r="112" spans="1:8" ht="45" customHeight="1">
      <c r="A112" s="18" t="s">
        <v>5689</v>
      </c>
      <c r="B112" s="24" t="s">
        <v>15387</v>
      </c>
      <c r="C112" s="31" t="s">
        <v>15384</v>
      </c>
      <c r="D112" s="40" t="s">
        <v>15338</v>
      </c>
      <c r="E112" s="40" t="s">
        <v>15419</v>
      </c>
      <c r="F112" s="24" t="s">
        <v>15357</v>
      </c>
      <c r="G112" s="24" t="s">
        <v>15388</v>
      </c>
      <c r="H112" s="30">
        <v>130</v>
      </c>
    </row>
    <row r="113" spans="1:8" ht="45" customHeight="1">
      <c r="A113" s="18" t="s">
        <v>30</v>
      </c>
      <c r="B113" s="24" t="s">
        <v>5853</v>
      </c>
      <c r="C113" s="31" t="s">
        <v>5854</v>
      </c>
      <c r="D113" s="40" t="s">
        <v>5855</v>
      </c>
      <c r="E113" s="40" t="s">
        <v>5856</v>
      </c>
      <c r="F113" s="24" t="s">
        <v>5558</v>
      </c>
      <c r="G113" s="24" t="s">
        <v>5857</v>
      </c>
      <c r="H113" s="30">
        <v>188</v>
      </c>
    </row>
    <row r="114" spans="1:8" ht="45" customHeight="1">
      <c r="A114" s="18" t="s">
        <v>1250</v>
      </c>
      <c r="B114" s="24" t="s">
        <v>5858</v>
      </c>
      <c r="C114" s="31" t="s">
        <v>1250</v>
      </c>
      <c r="D114" s="40" t="s">
        <v>5859</v>
      </c>
      <c r="E114" s="40" t="s">
        <v>5860</v>
      </c>
      <c r="F114" s="24" t="s">
        <v>5558</v>
      </c>
      <c r="G114" s="24" t="s">
        <v>5861</v>
      </c>
      <c r="H114" s="30">
        <v>117</v>
      </c>
    </row>
    <row r="115" spans="1:8" ht="45" customHeight="1">
      <c r="A115" s="18" t="s">
        <v>5821</v>
      </c>
      <c r="B115" s="24"/>
      <c r="C115" s="31" t="s">
        <v>2230</v>
      </c>
      <c r="D115" s="40" t="s">
        <v>5862</v>
      </c>
      <c r="E115" s="40" t="s">
        <v>5863</v>
      </c>
      <c r="F115" s="24" t="s">
        <v>5828</v>
      </c>
      <c r="G115" s="24" t="s">
        <v>5864</v>
      </c>
      <c r="H115" s="30">
        <v>300</v>
      </c>
    </row>
    <row r="116" spans="1:8" ht="45" customHeight="1">
      <c r="A116" s="18" t="s">
        <v>5821</v>
      </c>
      <c r="B116" s="24"/>
      <c r="C116" s="31" t="s">
        <v>2613</v>
      </c>
      <c r="D116" s="40" t="s">
        <v>5865</v>
      </c>
      <c r="E116" s="40" t="s">
        <v>5866</v>
      </c>
      <c r="F116" s="24" t="s">
        <v>5867</v>
      </c>
      <c r="G116" s="24" t="s">
        <v>5868</v>
      </c>
      <c r="H116" s="30">
        <v>190</v>
      </c>
    </row>
    <row r="117" spans="1:8" ht="45" customHeight="1">
      <c r="A117" s="18" t="s">
        <v>5821</v>
      </c>
      <c r="B117" s="24" t="s">
        <v>15389</v>
      </c>
      <c r="C117" s="31" t="s">
        <v>15371</v>
      </c>
      <c r="D117" s="40" t="s">
        <v>15339</v>
      </c>
      <c r="E117" s="40" t="s">
        <v>15420</v>
      </c>
      <c r="F117" s="24" t="s">
        <v>5828</v>
      </c>
      <c r="G117" s="24" t="s">
        <v>15390</v>
      </c>
      <c r="H117" s="30">
        <v>250</v>
      </c>
    </row>
    <row r="118" spans="1:8" ht="45" customHeight="1">
      <c r="A118" s="18" t="s">
        <v>5821</v>
      </c>
      <c r="B118" s="24"/>
      <c r="C118" s="31" t="s">
        <v>5830</v>
      </c>
      <c r="D118" s="40" t="s">
        <v>5869</v>
      </c>
      <c r="E118" s="40" t="s">
        <v>5870</v>
      </c>
      <c r="F118" s="24" t="s">
        <v>5828</v>
      </c>
      <c r="G118" s="24" t="s">
        <v>5864</v>
      </c>
      <c r="H118" s="30">
        <v>380</v>
      </c>
    </row>
    <row r="119" spans="1:8" ht="45" customHeight="1">
      <c r="A119" s="18" t="s">
        <v>5490</v>
      </c>
      <c r="B119" s="24"/>
      <c r="C119" s="31" t="s">
        <v>5491</v>
      </c>
      <c r="D119" s="40" t="s">
        <v>5871</v>
      </c>
      <c r="E119" s="40" t="s">
        <v>5872</v>
      </c>
      <c r="F119" s="24" t="s">
        <v>5494</v>
      </c>
      <c r="G119" s="24" t="s">
        <v>5873</v>
      </c>
      <c r="H119" s="30">
        <v>60</v>
      </c>
    </row>
    <row r="120" spans="1:8" ht="45" customHeight="1">
      <c r="A120" s="18" t="s">
        <v>5490</v>
      </c>
      <c r="B120" s="24"/>
      <c r="C120" s="31" t="s">
        <v>5496</v>
      </c>
      <c r="D120" s="40" t="s">
        <v>5874</v>
      </c>
      <c r="E120" s="40" t="s">
        <v>5875</v>
      </c>
      <c r="F120" s="24" t="s">
        <v>5494</v>
      </c>
      <c r="G120" s="24" t="s">
        <v>5873</v>
      </c>
      <c r="H120" s="30">
        <v>107</v>
      </c>
    </row>
    <row r="121" spans="1:8" ht="45" customHeight="1">
      <c r="A121" s="18" t="s">
        <v>5490</v>
      </c>
      <c r="B121" s="24"/>
      <c r="C121" s="31" t="s">
        <v>5499</v>
      </c>
      <c r="D121" s="40" t="s">
        <v>5876</v>
      </c>
      <c r="E121" s="40" t="s">
        <v>5877</v>
      </c>
      <c r="F121" s="24" t="s">
        <v>5494</v>
      </c>
      <c r="G121" s="24" t="s">
        <v>5873</v>
      </c>
      <c r="H121" s="30">
        <v>292</v>
      </c>
    </row>
    <row r="122" spans="1:8" ht="45" customHeight="1">
      <c r="A122" s="18" t="s">
        <v>5503</v>
      </c>
      <c r="B122" s="24" t="s">
        <v>5878</v>
      </c>
      <c r="C122" s="31" t="s">
        <v>5504</v>
      </c>
      <c r="D122" s="40" t="s">
        <v>5879</v>
      </c>
      <c r="E122" s="40" t="s">
        <v>5880</v>
      </c>
      <c r="F122" s="24" t="s">
        <v>5507</v>
      </c>
      <c r="G122" s="24" t="s">
        <v>5881</v>
      </c>
      <c r="H122" s="30">
        <v>283</v>
      </c>
    </row>
    <row r="123" spans="1:8" ht="45" customHeight="1">
      <c r="A123" s="18" t="s">
        <v>5503</v>
      </c>
      <c r="B123" s="24" t="s">
        <v>5882</v>
      </c>
      <c r="C123" s="31" t="s">
        <v>5542</v>
      </c>
      <c r="D123" s="40" t="s">
        <v>5883</v>
      </c>
      <c r="E123" s="40" t="s">
        <v>5884</v>
      </c>
      <c r="F123" s="24" t="s">
        <v>5507</v>
      </c>
      <c r="G123" s="24" t="s">
        <v>5885</v>
      </c>
      <c r="H123" s="30">
        <v>433</v>
      </c>
    </row>
    <row r="124" spans="1:8" ht="45" customHeight="1">
      <c r="A124" s="18" t="s">
        <v>5515</v>
      </c>
      <c r="B124" s="24" t="s">
        <v>5886</v>
      </c>
      <c r="C124" s="31" t="s">
        <v>3727</v>
      </c>
      <c r="D124" s="40" t="s">
        <v>5887</v>
      </c>
      <c r="E124" s="40" t="s">
        <v>5888</v>
      </c>
      <c r="F124" s="24" t="s">
        <v>5519</v>
      </c>
      <c r="G124" s="24" t="s">
        <v>5889</v>
      </c>
      <c r="H124" s="30">
        <v>174</v>
      </c>
    </row>
    <row r="125" spans="1:8" ht="45" customHeight="1">
      <c r="A125" s="18" t="s">
        <v>5515</v>
      </c>
      <c r="B125" s="24" t="s">
        <v>5890</v>
      </c>
      <c r="C125" s="31" t="s">
        <v>5522</v>
      </c>
      <c r="D125" s="40" t="s">
        <v>5891</v>
      </c>
      <c r="E125" s="40" t="s">
        <v>5892</v>
      </c>
      <c r="F125" s="24" t="s">
        <v>5519</v>
      </c>
      <c r="G125" s="24" t="s">
        <v>5893</v>
      </c>
      <c r="H125" s="30">
        <v>315</v>
      </c>
    </row>
    <row r="126" spans="1:8" ht="45" customHeight="1">
      <c r="A126" s="18" t="s">
        <v>5515</v>
      </c>
      <c r="B126" s="24" t="s">
        <v>5894</v>
      </c>
      <c r="C126" s="31" t="s">
        <v>3784</v>
      </c>
      <c r="D126" s="40" t="s">
        <v>5895</v>
      </c>
      <c r="E126" s="40" t="s">
        <v>5896</v>
      </c>
      <c r="F126" s="24" t="s">
        <v>5519</v>
      </c>
      <c r="G126" s="24" t="s">
        <v>5897</v>
      </c>
      <c r="H126" s="30">
        <v>514</v>
      </c>
    </row>
    <row r="127" spans="1:8" ht="45" customHeight="1">
      <c r="A127" s="18" t="s">
        <v>5515</v>
      </c>
      <c r="B127" s="24" t="s">
        <v>15391</v>
      </c>
      <c r="C127" s="31" t="s">
        <v>15354</v>
      </c>
      <c r="D127" s="40" t="s">
        <v>15340</v>
      </c>
      <c r="E127" s="40" t="s">
        <v>15421</v>
      </c>
      <c r="F127" s="24" t="s">
        <v>5549</v>
      </c>
      <c r="G127" s="24" t="s">
        <v>15392</v>
      </c>
      <c r="H127" s="30">
        <v>1051</v>
      </c>
    </row>
    <row r="128" spans="1:8" ht="45" customHeight="1">
      <c r="A128" s="18" t="s">
        <v>3957</v>
      </c>
      <c r="B128" s="24" t="s">
        <v>5898</v>
      </c>
      <c r="C128" s="31" t="s">
        <v>5555</v>
      </c>
      <c r="D128" s="40" t="s">
        <v>5899</v>
      </c>
      <c r="E128" s="40" t="s">
        <v>5900</v>
      </c>
      <c r="F128" s="24" t="s">
        <v>5558</v>
      </c>
      <c r="G128" s="24" t="s">
        <v>5901</v>
      </c>
      <c r="H128" s="30">
        <v>586</v>
      </c>
    </row>
    <row r="129" spans="1:8" ht="45" customHeight="1">
      <c r="A129" s="18" t="s">
        <v>3957</v>
      </c>
      <c r="B129" s="24" t="s">
        <v>5902</v>
      </c>
      <c r="C129" s="31" t="s">
        <v>5903</v>
      </c>
      <c r="D129" s="40" t="s">
        <v>5904</v>
      </c>
      <c r="E129" s="40" t="s">
        <v>5905</v>
      </c>
      <c r="F129" s="24" t="s">
        <v>5558</v>
      </c>
      <c r="G129" s="24" t="s">
        <v>5906</v>
      </c>
      <c r="H129" s="30">
        <v>860</v>
      </c>
    </row>
    <row r="130" spans="1:8" ht="45" customHeight="1">
      <c r="A130" s="18" t="s">
        <v>5515</v>
      </c>
      <c r="B130" s="24"/>
      <c r="C130" s="31" t="s">
        <v>5546</v>
      </c>
      <c r="D130" s="40" t="s">
        <v>5907</v>
      </c>
      <c r="E130" s="40" t="s">
        <v>5908</v>
      </c>
      <c r="F130" s="24" t="s">
        <v>5549</v>
      </c>
      <c r="G130" s="24" t="s">
        <v>5909</v>
      </c>
      <c r="H130" s="30">
        <v>523</v>
      </c>
    </row>
    <row r="131" spans="1:8" ht="45" customHeight="1">
      <c r="A131" s="18" t="s">
        <v>5515</v>
      </c>
      <c r="B131" s="24"/>
      <c r="C131" s="31" t="s">
        <v>5551</v>
      </c>
      <c r="D131" s="40" t="s">
        <v>5910</v>
      </c>
      <c r="E131" s="40" t="s">
        <v>5911</v>
      </c>
      <c r="F131" s="24" t="s">
        <v>5549</v>
      </c>
      <c r="G131" s="24" t="s">
        <v>5909</v>
      </c>
      <c r="H131" s="30">
        <v>746</v>
      </c>
    </row>
    <row r="132" spans="1:8" ht="45" customHeight="1">
      <c r="A132" s="18" t="s">
        <v>5515</v>
      </c>
      <c r="B132" s="24"/>
      <c r="C132" s="31" t="s">
        <v>5624</v>
      </c>
      <c r="D132" s="40" t="s">
        <v>5912</v>
      </c>
      <c r="E132" s="40" t="s">
        <v>5913</v>
      </c>
      <c r="F132" s="24" t="s">
        <v>5549</v>
      </c>
      <c r="G132" s="24" t="s">
        <v>5909</v>
      </c>
      <c r="H132" s="30">
        <v>1504</v>
      </c>
    </row>
    <row r="133" spans="1:8" ht="45" customHeight="1">
      <c r="A133" s="18" t="s">
        <v>5821</v>
      </c>
      <c r="B133" s="24"/>
      <c r="C133" s="31" t="s">
        <v>5914</v>
      </c>
      <c r="D133" s="40" t="s">
        <v>5915</v>
      </c>
      <c r="E133" s="40" t="s">
        <v>5916</v>
      </c>
      <c r="F133" s="24" t="s">
        <v>5558</v>
      </c>
      <c r="G133" s="24" t="s">
        <v>5917</v>
      </c>
      <c r="H133" s="30">
        <v>100</v>
      </c>
    </row>
    <row r="134" spans="1:8" ht="45" customHeight="1">
      <c r="A134" s="18" t="s">
        <v>5515</v>
      </c>
      <c r="B134" s="24" t="s">
        <v>5918</v>
      </c>
      <c r="C134" s="31" t="s">
        <v>5546</v>
      </c>
      <c r="D134" s="40" t="s">
        <v>5919</v>
      </c>
      <c r="E134" s="40" t="s">
        <v>6753</v>
      </c>
      <c r="F134" s="24" t="s">
        <v>5549</v>
      </c>
      <c r="G134" s="24" t="s">
        <v>5920</v>
      </c>
      <c r="H134" s="30">
        <v>795</v>
      </c>
    </row>
    <row r="135" spans="1:8" ht="45" customHeight="1">
      <c r="A135" s="18" t="s">
        <v>5515</v>
      </c>
      <c r="B135" s="24" t="s">
        <v>5921</v>
      </c>
      <c r="C135" s="31" t="s">
        <v>5551</v>
      </c>
      <c r="D135" s="40" t="s">
        <v>5922</v>
      </c>
      <c r="E135" s="40" t="s">
        <v>6749</v>
      </c>
      <c r="F135" s="24" t="s">
        <v>5549</v>
      </c>
      <c r="G135" s="24" t="s">
        <v>5923</v>
      </c>
      <c r="H135" s="30">
        <v>1135</v>
      </c>
    </row>
    <row r="136" spans="1:8" ht="45" customHeight="1">
      <c r="A136" s="18" t="s">
        <v>5515</v>
      </c>
      <c r="B136" s="24" t="s">
        <v>5924</v>
      </c>
      <c r="C136" s="31" t="s">
        <v>5628</v>
      </c>
      <c r="D136" s="40" t="s">
        <v>5925</v>
      </c>
      <c r="E136" s="40" t="s">
        <v>6751</v>
      </c>
      <c r="F136" s="24" t="s">
        <v>5549</v>
      </c>
      <c r="G136" s="24" t="s">
        <v>5926</v>
      </c>
      <c r="H136" s="30">
        <v>632</v>
      </c>
    </row>
    <row r="137" spans="1:8" ht="45" customHeight="1">
      <c r="A137" s="18" t="s">
        <v>5515</v>
      </c>
      <c r="B137" s="24" t="s">
        <v>15393</v>
      </c>
      <c r="C137" s="31" t="s">
        <v>15354</v>
      </c>
      <c r="D137" s="40" t="s">
        <v>15341</v>
      </c>
      <c r="E137" s="40" t="s">
        <v>15422</v>
      </c>
      <c r="F137" s="24" t="s">
        <v>5549</v>
      </c>
      <c r="G137" s="24" t="s">
        <v>15394</v>
      </c>
      <c r="H137" s="30">
        <v>1682</v>
      </c>
    </row>
    <row r="138" spans="1:8" ht="45" customHeight="1">
      <c r="A138" s="18" t="s">
        <v>109</v>
      </c>
      <c r="B138" s="24" t="s">
        <v>5927</v>
      </c>
      <c r="C138" s="31" t="s">
        <v>109</v>
      </c>
      <c r="D138" s="40" t="s">
        <v>5928</v>
      </c>
      <c r="E138" s="40" t="s">
        <v>5929</v>
      </c>
      <c r="F138" s="24" t="s">
        <v>5637</v>
      </c>
      <c r="G138" s="24" t="s">
        <v>5930</v>
      </c>
      <c r="H138" s="30">
        <v>25</v>
      </c>
    </row>
    <row r="139" spans="1:8" ht="45" customHeight="1">
      <c r="A139" s="18" t="s">
        <v>1336</v>
      </c>
      <c r="B139" s="24" t="s">
        <v>5931</v>
      </c>
      <c r="C139" s="31" t="s">
        <v>1336</v>
      </c>
      <c r="D139" s="40" t="s">
        <v>5932</v>
      </c>
      <c r="E139" s="40" t="s">
        <v>5933</v>
      </c>
      <c r="F139" s="24" t="s">
        <v>5637</v>
      </c>
      <c r="G139" s="24" t="s">
        <v>5934</v>
      </c>
      <c r="H139" s="30">
        <v>15</v>
      </c>
    </row>
    <row r="140" spans="1:8" ht="45" customHeight="1">
      <c r="A140" s="18" t="s">
        <v>5689</v>
      </c>
      <c r="B140" s="24" t="s">
        <v>15395</v>
      </c>
      <c r="C140" s="31" t="s">
        <v>71</v>
      </c>
      <c r="D140" s="40" t="s">
        <v>15342</v>
      </c>
      <c r="E140" s="40" t="s">
        <v>15423</v>
      </c>
      <c r="F140" s="24" t="s">
        <v>5693</v>
      </c>
      <c r="G140" s="24" t="s">
        <v>15396</v>
      </c>
      <c r="H140" s="30">
        <v>56</v>
      </c>
    </row>
    <row r="141" spans="1:8" ht="45" customHeight="1">
      <c r="A141" s="18" t="s">
        <v>109</v>
      </c>
      <c r="B141" s="24" t="s">
        <v>15397</v>
      </c>
      <c r="C141" s="31" t="s">
        <v>109</v>
      </c>
      <c r="D141" s="40" t="s">
        <v>15343</v>
      </c>
      <c r="E141" s="40" t="s">
        <v>15424</v>
      </c>
      <c r="F141" s="24" t="s">
        <v>15357</v>
      </c>
      <c r="G141" s="24" t="s">
        <v>15398</v>
      </c>
      <c r="H141" s="30">
        <v>35</v>
      </c>
    </row>
    <row r="142" spans="1:8" ht="45" customHeight="1">
      <c r="A142" s="18" t="s">
        <v>109</v>
      </c>
      <c r="B142" s="24" t="s">
        <v>5935</v>
      </c>
      <c r="C142" s="31" t="s">
        <v>109</v>
      </c>
      <c r="D142" s="40" t="s">
        <v>5936</v>
      </c>
      <c r="E142" s="40" t="s">
        <v>5937</v>
      </c>
      <c r="F142" s="24" t="s">
        <v>5637</v>
      </c>
      <c r="G142" s="24" t="s">
        <v>5938</v>
      </c>
      <c r="H142" s="30">
        <v>56</v>
      </c>
    </row>
    <row r="143" spans="1:8" ht="45" customHeight="1">
      <c r="A143" s="18" t="s">
        <v>1336</v>
      </c>
      <c r="B143" s="24" t="s">
        <v>5939</v>
      </c>
      <c r="C143" s="31" t="s">
        <v>1336</v>
      </c>
      <c r="D143" s="40" t="s">
        <v>5940</v>
      </c>
      <c r="E143" s="40" t="s">
        <v>5941</v>
      </c>
      <c r="F143" s="24" t="s">
        <v>5637</v>
      </c>
      <c r="G143" s="24" t="s">
        <v>5942</v>
      </c>
      <c r="H143" s="30">
        <v>29</v>
      </c>
    </row>
    <row r="144" spans="1:8" ht="45" customHeight="1">
      <c r="A144" s="18" t="s">
        <v>109</v>
      </c>
      <c r="B144" s="24" t="s">
        <v>15399</v>
      </c>
      <c r="C144" s="31" t="s">
        <v>109</v>
      </c>
      <c r="D144" s="40" t="s">
        <v>15344</v>
      </c>
      <c r="E144" s="40" t="s">
        <v>15425</v>
      </c>
      <c r="F144" s="24" t="s">
        <v>15357</v>
      </c>
      <c r="G144" s="24" t="s">
        <v>15400</v>
      </c>
      <c r="H144" s="30">
        <v>56</v>
      </c>
    </row>
    <row r="145" spans="1:8" ht="45" customHeight="1">
      <c r="A145" s="18" t="s">
        <v>1336</v>
      </c>
      <c r="B145" s="24" t="s">
        <v>5943</v>
      </c>
      <c r="C145" s="31" t="s">
        <v>1336</v>
      </c>
      <c r="D145" s="40" t="s">
        <v>5944</v>
      </c>
      <c r="E145" s="40" t="s">
        <v>5945</v>
      </c>
      <c r="F145" s="24" t="s">
        <v>5637</v>
      </c>
      <c r="G145" s="24" t="s">
        <v>5946</v>
      </c>
      <c r="H145" s="30">
        <v>98</v>
      </c>
    </row>
    <row r="146" spans="1:8" ht="45" customHeight="1">
      <c r="A146" s="18" t="s">
        <v>30</v>
      </c>
      <c r="B146" s="24" t="s">
        <v>6567</v>
      </c>
      <c r="C146" s="31" t="s">
        <v>6568</v>
      </c>
      <c r="D146" s="40" t="s">
        <v>5947</v>
      </c>
      <c r="E146" s="40" t="s">
        <v>5948</v>
      </c>
      <c r="F146" s="24" t="s">
        <v>5835</v>
      </c>
      <c r="G146" s="24" t="s">
        <v>5949</v>
      </c>
      <c r="H146" s="30">
        <v>182</v>
      </c>
    </row>
    <row r="147" spans="1:8" ht="45" customHeight="1">
      <c r="A147" s="18" t="s">
        <v>5653</v>
      </c>
      <c r="B147" s="24"/>
      <c r="C147" s="31" t="s">
        <v>5654</v>
      </c>
      <c r="D147" s="40" t="s">
        <v>5950</v>
      </c>
      <c r="E147" s="40" t="s">
        <v>5951</v>
      </c>
      <c r="F147" s="24" t="s">
        <v>5558</v>
      </c>
      <c r="G147" s="24" t="s">
        <v>5952</v>
      </c>
      <c r="H147" s="30">
        <v>76</v>
      </c>
    </row>
    <row r="148" spans="1:8" ht="45" customHeight="1">
      <c r="A148" s="18" t="s">
        <v>5658</v>
      </c>
      <c r="B148" s="24"/>
      <c r="C148" s="31" t="s">
        <v>5659</v>
      </c>
      <c r="D148" s="40" t="s">
        <v>5953</v>
      </c>
      <c r="E148" s="40" t="s">
        <v>5954</v>
      </c>
      <c r="F148" s="24" t="s">
        <v>5558</v>
      </c>
      <c r="G148" s="24" t="s">
        <v>5955</v>
      </c>
      <c r="H148" s="30">
        <v>82</v>
      </c>
    </row>
    <row r="149" spans="1:8" ht="45" customHeight="1">
      <c r="A149" s="18" t="s">
        <v>5673</v>
      </c>
      <c r="B149" s="24"/>
      <c r="C149" s="31" t="s">
        <v>5674</v>
      </c>
      <c r="D149" s="40" t="s">
        <v>5956</v>
      </c>
      <c r="E149" s="40" t="s">
        <v>5957</v>
      </c>
      <c r="F149" s="24" t="s">
        <v>5558</v>
      </c>
      <c r="G149" s="24" t="s">
        <v>5952</v>
      </c>
      <c r="H149" s="30">
        <v>128</v>
      </c>
    </row>
    <row r="150" spans="1:8" ht="45" customHeight="1">
      <c r="A150" s="18" t="s">
        <v>109</v>
      </c>
      <c r="B150" s="24" t="s">
        <v>5958</v>
      </c>
      <c r="C150" s="31" t="s">
        <v>345</v>
      </c>
      <c r="D150" s="40" t="s">
        <v>5959</v>
      </c>
      <c r="E150" s="40" t="s">
        <v>5960</v>
      </c>
      <c r="F150" s="24" t="s">
        <v>5693</v>
      </c>
      <c r="G150" s="24" t="s">
        <v>5961</v>
      </c>
      <c r="H150" s="30">
        <v>98</v>
      </c>
    </row>
    <row r="151" spans="1:8" ht="45" customHeight="1">
      <c r="A151" s="18" t="s">
        <v>5643</v>
      </c>
      <c r="B151" s="24"/>
      <c r="C151" s="31" t="s">
        <v>5962</v>
      </c>
      <c r="D151" s="40" t="s">
        <v>5963</v>
      </c>
      <c r="E151" s="40" t="s">
        <v>5964</v>
      </c>
      <c r="F151" s="24" t="s">
        <v>5647</v>
      </c>
      <c r="G151" s="24" t="s">
        <v>5952</v>
      </c>
      <c r="H151" s="30">
        <v>249</v>
      </c>
    </row>
    <row r="152" spans="1:8" ht="45" customHeight="1">
      <c r="A152" s="1483" t="s">
        <v>5649</v>
      </c>
      <c r="B152" s="1484"/>
      <c r="C152" s="1488" t="s">
        <v>5650</v>
      </c>
      <c r="D152" s="1486" t="s">
        <v>5965</v>
      </c>
      <c r="E152" s="1486" t="s">
        <v>5966</v>
      </c>
      <c r="F152" s="1484" t="s">
        <v>5647</v>
      </c>
      <c r="G152" s="1484" t="s">
        <v>5967</v>
      </c>
      <c r="H152" s="1487">
        <v>199</v>
      </c>
    </row>
    <row r="153" spans="1:8" ht="45" customHeight="1">
      <c r="A153" s="18" t="s">
        <v>5653</v>
      </c>
      <c r="B153" s="24"/>
      <c r="C153" s="31" t="s">
        <v>5654</v>
      </c>
      <c r="D153" s="40" t="s">
        <v>5968</v>
      </c>
      <c r="E153" s="40" t="s">
        <v>5969</v>
      </c>
      <c r="F153" s="24" t="s">
        <v>5558</v>
      </c>
      <c r="G153" s="24" t="s">
        <v>5623</v>
      </c>
      <c r="H153" s="30">
        <v>271</v>
      </c>
    </row>
    <row r="154" spans="1:8" ht="45" customHeight="1">
      <c r="A154" s="18" t="s">
        <v>5658</v>
      </c>
      <c r="B154" s="24"/>
      <c r="C154" s="31" t="s">
        <v>5659</v>
      </c>
      <c r="D154" s="40" t="s">
        <v>5970</v>
      </c>
      <c r="E154" s="40" t="s">
        <v>5971</v>
      </c>
      <c r="F154" s="24" t="s">
        <v>5558</v>
      </c>
      <c r="G154" s="24" t="s">
        <v>5972</v>
      </c>
      <c r="H154" s="30">
        <v>320</v>
      </c>
    </row>
    <row r="155" spans="1:8" ht="45" customHeight="1">
      <c r="A155" s="18" t="s">
        <v>1250</v>
      </c>
      <c r="B155" s="24"/>
      <c r="C155" s="31" t="s">
        <v>1263</v>
      </c>
      <c r="D155" s="40" t="s">
        <v>5973</v>
      </c>
      <c r="E155" s="40" t="s">
        <v>5974</v>
      </c>
      <c r="F155" s="24" t="s">
        <v>5558</v>
      </c>
      <c r="G155" s="24" t="s">
        <v>5975</v>
      </c>
      <c r="H155" s="30">
        <v>112</v>
      </c>
    </row>
    <row r="156" spans="1:8" ht="45" customHeight="1">
      <c r="A156" s="18" t="s">
        <v>5653</v>
      </c>
      <c r="B156" s="24"/>
      <c r="C156" s="31" t="s">
        <v>5654</v>
      </c>
      <c r="D156" s="40" t="s">
        <v>5976</v>
      </c>
      <c r="E156" s="40" t="s">
        <v>5977</v>
      </c>
      <c r="F156" s="24" t="s">
        <v>5558</v>
      </c>
      <c r="G156" s="24" t="s">
        <v>5978</v>
      </c>
      <c r="H156" s="30">
        <v>218</v>
      </c>
    </row>
    <row r="157" spans="1:8" ht="45" customHeight="1">
      <c r="A157" s="18" t="s">
        <v>5658</v>
      </c>
      <c r="B157" s="24"/>
      <c r="C157" s="31" t="s">
        <v>5659</v>
      </c>
      <c r="D157" s="40" t="s">
        <v>5979</v>
      </c>
      <c r="E157" s="40" t="s">
        <v>5980</v>
      </c>
      <c r="F157" s="24" t="s">
        <v>5558</v>
      </c>
      <c r="G157" s="24" t="s">
        <v>5981</v>
      </c>
      <c r="H157" s="30">
        <v>301</v>
      </c>
    </row>
    <row r="158" spans="1:8" ht="45" customHeight="1">
      <c r="A158" s="18" t="s">
        <v>5673</v>
      </c>
      <c r="B158" s="24"/>
      <c r="C158" s="31" t="s">
        <v>5674</v>
      </c>
      <c r="D158" s="40" t="s">
        <v>5982</v>
      </c>
      <c r="E158" s="40" t="s">
        <v>5983</v>
      </c>
      <c r="F158" s="24" t="s">
        <v>5558</v>
      </c>
      <c r="G158" s="24" t="s">
        <v>5978</v>
      </c>
      <c r="H158" s="30">
        <v>430</v>
      </c>
    </row>
    <row r="159" spans="1:8" ht="45" customHeight="1">
      <c r="A159" s="18" t="s">
        <v>109</v>
      </c>
      <c r="B159" s="24" t="s">
        <v>5984</v>
      </c>
      <c r="C159" s="31" t="s">
        <v>109</v>
      </c>
      <c r="D159" s="40" t="s">
        <v>5985</v>
      </c>
      <c r="E159" s="40" t="s">
        <v>5986</v>
      </c>
      <c r="F159" s="24" t="s">
        <v>5637</v>
      </c>
      <c r="G159" s="24" t="s">
        <v>5987</v>
      </c>
      <c r="H159" s="30">
        <v>91</v>
      </c>
    </row>
    <row r="160" spans="1:8" ht="45" customHeight="1">
      <c r="A160" s="18" t="s">
        <v>1336</v>
      </c>
      <c r="B160" s="24" t="s">
        <v>5988</v>
      </c>
      <c r="C160" s="31" t="s">
        <v>1336</v>
      </c>
      <c r="D160" s="40" t="s">
        <v>5989</v>
      </c>
      <c r="E160" s="40" t="s">
        <v>5990</v>
      </c>
      <c r="F160" s="24" t="s">
        <v>5637</v>
      </c>
      <c r="G160" s="24" t="s">
        <v>5991</v>
      </c>
      <c r="H160" s="30">
        <v>72</v>
      </c>
    </row>
    <row r="161" spans="1:8" ht="45" customHeight="1">
      <c r="A161" s="18" t="s">
        <v>1336</v>
      </c>
      <c r="B161" s="24" t="s">
        <v>5992</v>
      </c>
      <c r="C161" s="31" t="s">
        <v>1336</v>
      </c>
      <c r="D161" s="40" t="s">
        <v>5993</v>
      </c>
      <c r="E161" s="40" t="s">
        <v>5994</v>
      </c>
      <c r="F161" s="24" t="s">
        <v>5637</v>
      </c>
      <c r="G161" s="24" t="s">
        <v>5995</v>
      </c>
      <c r="H161" s="30">
        <v>140</v>
      </c>
    </row>
    <row r="162" spans="1:8" ht="45" customHeight="1">
      <c r="A162" s="18" t="s">
        <v>30</v>
      </c>
      <c r="B162" s="24" t="s">
        <v>6569</v>
      </c>
      <c r="C162" s="31" t="s">
        <v>6565</v>
      </c>
      <c r="D162" s="40" t="s">
        <v>5996</v>
      </c>
      <c r="E162" s="40" t="s">
        <v>5997</v>
      </c>
      <c r="F162" s="24" t="s">
        <v>5835</v>
      </c>
      <c r="G162" s="24" t="s">
        <v>5998</v>
      </c>
      <c r="H162" s="30">
        <v>252</v>
      </c>
    </row>
    <row r="163" spans="1:8" ht="45" customHeight="1">
      <c r="A163" s="18" t="s">
        <v>109</v>
      </c>
      <c r="B163" s="24" t="s">
        <v>5999</v>
      </c>
      <c r="C163" s="31" t="s">
        <v>345</v>
      </c>
      <c r="D163" s="40" t="s">
        <v>6000</v>
      </c>
      <c r="E163" s="40" t="s">
        <v>6001</v>
      </c>
      <c r="F163" s="24" t="s">
        <v>5693</v>
      </c>
      <c r="G163" s="24" t="s">
        <v>6002</v>
      </c>
      <c r="H163" s="30">
        <v>140</v>
      </c>
    </row>
    <row r="164" spans="1:8" ht="45" customHeight="1">
      <c r="A164" s="18" t="s">
        <v>5643</v>
      </c>
      <c r="B164" s="24"/>
      <c r="C164" s="31" t="s">
        <v>5962</v>
      </c>
      <c r="D164" s="40" t="s">
        <v>6003</v>
      </c>
      <c r="E164" s="40" t="s">
        <v>6004</v>
      </c>
      <c r="F164" s="24" t="s">
        <v>5647</v>
      </c>
      <c r="G164" s="24" t="s">
        <v>6005</v>
      </c>
      <c r="H164" s="30">
        <v>368</v>
      </c>
    </row>
    <row r="165" spans="1:8" ht="45" customHeight="1">
      <c r="A165" s="1483" t="s">
        <v>5649</v>
      </c>
      <c r="B165" s="1484"/>
      <c r="C165" s="1488" t="s">
        <v>5650</v>
      </c>
      <c r="D165" s="1486" t="s">
        <v>6006</v>
      </c>
      <c r="E165" s="1486" t="s">
        <v>6007</v>
      </c>
      <c r="F165" s="1484" t="s">
        <v>5647</v>
      </c>
      <c r="G165" s="1484" t="s">
        <v>6008</v>
      </c>
      <c r="H165" s="1487">
        <v>298</v>
      </c>
    </row>
    <row r="166" spans="1:8" ht="45" customHeight="1">
      <c r="A166" s="18" t="s">
        <v>30</v>
      </c>
      <c r="B166" s="24"/>
      <c r="C166" s="31" t="s">
        <v>5663</v>
      </c>
      <c r="D166" s="40" t="s">
        <v>6009</v>
      </c>
      <c r="E166" s="40" t="s">
        <v>6010</v>
      </c>
      <c r="F166" s="24" t="s">
        <v>5558</v>
      </c>
      <c r="G166" s="24" t="s">
        <v>6011</v>
      </c>
      <c r="H166" s="30">
        <v>372</v>
      </c>
    </row>
    <row r="167" spans="1:8" ht="45" customHeight="1">
      <c r="A167" s="18" t="s">
        <v>5653</v>
      </c>
      <c r="B167" s="24"/>
      <c r="C167" s="31" t="s">
        <v>5654</v>
      </c>
      <c r="D167" s="40" t="s">
        <v>6012</v>
      </c>
      <c r="E167" s="40" t="s">
        <v>6013</v>
      </c>
      <c r="F167" s="24" t="s">
        <v>5558</v>
      </c>
      <c r="G167" s="24" t="s">
        <v>6014</v>
      </c>
      <c r="H167" s="30">
        <v>344</v>
      </c>
    </row>
    <row r="168" spans="1:8" ht="45" customHeight="1">
      <c r="A168" s="18" t="s">
        <v>5658</v>
      </c>
      <c r="B168" s="24"/>
      <c r="C168" s="31" t="s">
        <v>6015</v>
      </c>
      <c r="D168" s="40" t="s">
        <v>6016</v>
      </c>
      <c r="E168" s="40" t="s">
        <v>6017</v>
      </c>
      <c r="F168" s="24" t="s">
        <v>5558</v>
      </c>
      <c r="G168" s="24" t="s">
        <v>6011</v>
      </c>
      <c r="H168" s="30">
        <v>436</v>
      </c>
    </row>
    <row r="169" spans="1:8" ht="45" customHeight="1">
      <c r="A169" s="18" t="s">
        <v>30</v>
      </c>
      <c r="B169" s="24"/>
      <c r="C169" s="31" t="s">
        <v>5666</v>
      </c>
      <c r="D169" s="40" t="s">
        <v>6018</v>
      </c>
      <c r="E169" s="40" t="s">
        <v>6019</v>
      </c>
      <c r="F169" s="24" t="s">
        <v>5558</v>
      </c>
      <c r="G169" s="24" t="s">
        <v>6020</v>
      </c>
      <c r="H169" s="30">
        <v>370</v>
      </c>
    </row>
    <row r="170" spans="1:8" ht="45" customHeight="1">
      <c r="A170" s="18" t="s">
        <v>30</v>
      </c>
      <c r="B170" s="24"/>
      <c r="C170" s="31" t="s">
        <v>5670</v>
      </c>
      <c r="D170" s="40" t="s">
        <v>6021</v>
      </c>
      <c r="E170" s="40" t="s">
        <v>6022</v>
      </c>
      <c r="F170" s="24" t="s">
        <v>5558</v>
      </c>
      <c r="G170" s="24" t="s">
        <v>6020</v>
      </c>
      <c r="H170" s="30">
        <v>324</v>
      </c>
    </row>
    <row r="171" spans="1:8" ht="45" customHeight="1">
      <c r="A171" s="18" t="s">
        <v>5673</v>
      </c>
      <c r="B171" s="24"/>
      <c r="C171" s="31" t="s">
        <v>5674</v>
      </c>
      <c r="D171" s="40" t="s">
        <v>6023</v>
      </c>
      <c r="E171" s="40" t="s">
        <v>6024</v>
      </c>
      <c r="F171" s="24" t="s">
        <v>5558</v>
      </c>
      <c r="G171" s="24" t="s">
        <v>6014</v>
      </c>
      <c r="H171" s="30">
        <v>586</v>
      </c>
    </row>
    <row r="172" spans="1:8" ht="45" customHeight="1">
      <c r="A172" s="18" t="s">
        <v>1250</v>
      </c>
      <c r="B172" s="24"/>
      <c r="C172" s="31" t="s">
        <v>1263</v>
      </c>
      <c r="D172" s="40" t="s">
        <v>6025</v>
      </c>
      <c r="E172" s="40" t="s">
        <v>6026</v>
      </c>
      <c r="F172" s="24" t="s">
        <v>5558</v>
      </c>
      <c r="G172" s="24" t="s">
        <v>6020</v>
      </c>
      <c r="H172" s="30">
        <v>206</v>
      </c>
    </row>
    <row r="173" spans="1:8" ht="45" customHeight="1">
      <c r="A173" s="18" t="s">
        <v>5689</v>
      </c>
      <c r="B173" s="24"/>
      <c r="C173" s="31" t="s">
        <v>5695</v>
      </c>
      <c r="D173" s="40" t="s">
        <v>6027</v>
      </c>
      <c r="E173" s="40" t="s">
        <v>6028</v>
      </c>
      <c r="F173" s="24" t="s">
        <v>5693</v>
      </c>
      <c r="G173" s="24" t="s">
        <v>6029</v>
      </c>
      <c r="H173" s="30">
        <v>89</v>
      </c>
    </row>
    <row r="174" spans="1:8" ht="45" customHeight="1">
      <c r="A174" s="18" t="s">
        <v>5689</v>
      </c>
      <c r="B174" s="24"/>
      <c r="C174" s="31" t="s">
        <v>5690</v>
      </c>
      <c r="D174" s="40" t="s">
        <v>6030</v>
      </c>
      <c r="E174" s="40" t="s">
        <v>6031</v>
      </c>
      <c r="F174" s="24" t="s">
        <v>5693</v>
      </c>
      <c r="G174" s="24" t="s">
        <v>6002</v>
      </c>
      <c r="H174" s="30">
        <v>172</v>
      </c>
    </row>
    <row r="175" spans="1:8" ht="45" customHeight="1">
      <c r="A175" s="18" t="s">
        <v>5689</v>
      </c>
      <c r="B175" s="24"/>
      <c r="C175" s="31" t="s">
        <v>5695</v>
      </c>
      <c r="D175" s="40" t="s">
        <v>6032</v>
      </c>
      <c r="E175" s="40" t="s">
        <v>6033</v>
      </c>
      <c r="F175" s="24" t="s">
        <v>5693</v>
      </c>
      <c r="G175" s="24" t="s">
        <v>6002</v>
      </c>
      <c r="H175" s="30">
        <v>199</v>
      </c>
    </row>
    <row r="176" spans="1:8" ht="45" customHeight="1">
      <c r="A176" s="18" t="s">
        <v>5689</v>
      </c>
      <c r="B176" s="24"/>
      <c r="C176" s="31" t="s">
        <v>5698</v>
      </c>
      <c r="D176" s="40" t="s">
        <v>6034</v>
      </c>
      <c r="E176" s="40" t="s">
        <v>6035</v>
      </c>
      <c r="F176" s="24" t="s">
        <v>6036</v>
      </c>
      <c r="G176" s="24" t="s">
        <v>6005</v>
      </c>
      <c r="H176" s="30">
        <v>216</v>
      </c>
    </row>
    <row r="177" spans="1:8" ht="45" customHeight="1">
      <c r="A177" s="18" t="s">
        <v>5689</v>
      </c>
      <c r="B177" s="24"/>
      <c r="C177" s="31" t="s">
        <v>5690</v>
      </c>
      <c r="D177" s="40" t="s">
        <v>6037</v>
      </c>
      <c r="E177" s="40" t="s">
        <v>6038</v>
      </c>
      <c r="F177" s="24" t="s">
        <v>5693</v>
      </c>
      <c r="G177" s="24" t="s">
        <v>6029</v>
      </c>
      <c r="H177" s="30">
        <v>78</v>
      </c>
    </row>
    <row r="178" spans="1:8" ht="45" customHeight="1">
      <c r="A178" s="18" t="s">
        <v>109</v>
      </c>
      <c r="B178" s="24" t="s">
        <v>15401</v>
      </c>
      <c r="C178" s="31" t="s">
        <v>109</v>
      </c>
      <c r="D178" s="40" t="s">
        <v>15345</v>
      </c>
      <c r="E178" s="40" t="s">
        <v>15426</v>
      </c>
      <c r="F178" s="24" t="s">
        <v>15357</v>
      </c>
      <c r="G178" s="24" t="s">
        <v>15402</v>
      </c>
      <c r="H178" s="30">
        <v>35</v>
      </c>
    </row>
    <row r="179" spans="1:8" ht="45" customHeight="1">
      <c r="A179" s="18" t="s">
        <v>5689</v>
      </c>
      <c r="B179" s="24" t="s">
        <v>15403</v>
      </c>
      <c r="C179" s="31" t="s">
        <v>71</v>
      </c>
      <c r="D179" s="40" t="s">
        <v>15346</v>
      </c>
      <c r="E179" s="40" t="s">
        <v>15427</v>
      </c>
      <c r="F179" s="24" t="s">
        <v>5693</v>
      </c>
      <c r="G179" s="24" t="s">
        <v>15404</v>
      </c>
      <c r="H179" s="30">
        <v>90</v>
      </c>
    </row>
    <row r="180" spans="1:8" ht="45" customHeight="1">
      <c r="A180" s="18" t="s">
        <v>5689</v>
      </c>
      <c r="B180" s="24" t="s">
        <v>15405</v>
      </c>
      <c r="C180" s="31" t="s">
        <v>15384</v>
      </c>
      <c r="D180" s="40" t="s">
        <v>15347</v>
      </c>
      <c r="E180" s="40" t="s">
        <v>15428</v>
      </c>
      <c r="F180" s="24" t="s">
        <v>15357</v>
      </c>
      <c r="G180" s="24" t="s">
        <v>15406</v>
      </c>
      <c r="H180" s="30">
        <v>63</v>
      </c>
    </row>
    <row r="181" spans="1:8" ht="45" customHeight="1">
      <c r="A181" s="18" t="s">
        <v>5689</v>
      </c>
      <c r="B181" s="24" t="s">
        <v>15407</v>
      </c>
      <c r="C181" s="31" t="s">
        <v>15408</v>
      </c>
      <c r="D181" s="40" t="s">
        <v>15348</v>
      </c>
      <c r="E181" s="40" t="s">
        <v>15429</v>
      </c>
      <c r="F181" s="24" t="s">
        <v>5693</v>
      </c>
      <c r="G181" s="24" t="s">
        <v>15409</v>
      </c>
      <c r="H181" s="30">
        <v>74</v>
      </c>
    </row>
    <row r="182" spans="1:8" ht="45" customHeight="1">
      <c r="A182" s="18" t="s">
        <v>109</v>
      </c>
      <c r="B182" s="24" t="s">
        <v>15410</v>
      </c>
      <c r="C182" s="31" t="s">
        <v>109</v>
      </c>
      <c r="D182" s="40" t="s">
        <v>15349</v>
      </c>
      <c r="E182" s="40" t="s">
        <v>15430</v>
      </c>
      <c r="F182" s="24" t="s">
        <v>15357</v>
      </c>
      <c r="G182" s="24" t="s">
        <v>15411</v>
      </c>
      <c r="H182" s="30">
        <v>70</v>
      </c>
    </row>
    <row r="183" spans="1:8" ht="45" customHeight="1">
      <c r="A183" s="18" t="s">
        <v>5689</v>
      </c>
      <c r="B183" s="24" t="s">
        <v>15412</v>
      </c>
      <c r="C183" s="31" t="s">
        <v>15384</v>
      </c>
      <c r="D183" s="40" t="s">
        <v>15350</v>
      </c>
      <c r="E183" s="40" t="s">
        <v>15431</v>
      </c>
      <c r="F183" s="24" t="s">
        <v>15357</v>
      </c>
      <c r="G183" s="24" t="s">
        <v>15413</v>
      </c>
      <c r="H183" s="30">
        <v>131</v>
      </c>
    </row>
    <row r="184" spans="1:8" ht="45" customHeight="1">
      <c r="A184" s="18" t="s">
        <v>109</v>
      </c>
      <c r="B184" s="24" t="s">
        <v>15414</v>
      </c>
      <c r="C184" s="31" t="s">
        <v>109</v>
      </c>
      <c r="D184" s="40" t="s">
        <v>15351</v>
      </c>
      <c r="E184" s="40" t="s">
        <v>15432</v>
      </c>
      <c r="F184" s="24" t="s">
        <v>15357</v>
      </c>
      <c r="G184" s="24" t="s">
        <v>15415</v>
      </c>
      <c r="H184" s="30">
        <v>98</v>
      </c>
    </row>
    <row r="185" spans="1:8" ht="45" customHeight="1">
      <c r="A185" s="18" t="s">
        <v>5653</v>
      </c>
      <c r="B185" s="24" t="s">
        <v>6039</v>
      </c>
      <c r="C185" s="31" t="s">
        <v>6040</v>
      </c>
      <c r="D185" s="40" t="s">
        <v>6041</v>
      </c>
      <c r="E185" s="40" t="s">
        <v>6740</v>
      </c>
      <c r="F185" s="24" t="s">
        <v>5558</v>
      </c>
      <c r="G185" s="24" t="s">
        <v>6042</v>
      </c>
      <c r="H185" s="30">
        <v>105</v>
      </c>
    </row>
    <row r="186" spans="1:8" ht="45" customHeight="1">
      <c r="A186" s="18" t="s">
        <v>30</v>
      </c>
      <c r="B186" s="24" t="s">
        <v>6043</v>
      </c>
      <c r="C186" s="31" t="s">
        <v>6044</v>
      </c>
      <c r="D186" s="40" t="s">
        <v>6045</v>
      </c>
      <c r="E186" s="40" t="s">
        <v>6741</v>
      </c>
      <c r="F186" s="24" t="s">
        <v>6046</v>
      </c>
      <c r="G186" s="24" t="s">
        <v>6047</v>
      </c>
      <c r="H186" s="30">
        <v>75</v>
      </c>
    </row>
    <row r="187" spans="1:8" ht="45" customHeight="1">
      <c r="A187" s="18" t="s">
        <v>30</v>
      </c>
      <c r="B187" s="24" t="s">
        <v>6048</v>
      </c>
      <c r="C187" s="31" t="s">
        <v>6049</v>
      </c>
      <c r="D187" s="40" t="s">
        <v>6050</v>
      </c>
      <c r="E187" s="40" t="s">
        <v>6742</v>
      </c>
      <c r="F187" s="24" t="s">
        <v>5828</v>
      </c>
      <c r="G187" s="24" t="s">
        <v>6051</v>
      </c>
      <c r="H187" s="30">
        <v>255</v>
      </c>
    </row>
    <row r="188" spans="1:8" ht="45" customHeight="1">
      <c r="A188" s="18" t="s">
        <v>30</v>
      </c>
      <c r="B188" s="24" t="s">
        <v>6039</v>
      </c>
      <c r="C188" s="31" t="s">
        <v>6052</v>
      </c>
      <c r="D188" s="40" t="s">
        <v>6053</v>
      </c>
      <c r="E188" s="40" t="s">
        <v>6744</v>
      </c>
      <c r="F188" s="24" t="s">
        <v>5558</v>
      </c>
      <c r="G188" s="24" t="s">
        <v>6054</v>
      </c>
      <c r="H188" s="30">
        <v>129</v>
      </c>
    </row>
    <row r="189" spans="1:8" ht="45" customHeight="1">
      <c r="A189" s="18" t="s">
        <v>5673</v>
      </c>
      <c r="B189" s="24" t="s">
        <v>6039</v>
      </c>
      <c r="C189" s="31" t="s">
        <v>6055</v>
      </c>
      <c r="D189" s="40" t="s">
        <v>6056</v>
      </c>
      <c r="E189" s="40" t="s">
        <v>6743</v>
      </c>
      <c r="F189" s="24" t="s">
        <v>5558</v>
      </c>
      <c r="G189" s="24" t="s">
        <v>6057</v>
      </c>
      <c r="H189" s="30">
        <v>234</v>
      </c>
    </row>
    <row r="190" spans="1:8" ht="45" customHeight="1">
      <c r="A190" s="18" t="s">
        <v>1250</v>
      </c>
      <c r="B190" s="24" t="s">
        <v>6039</v>
      </c>
      <c r="C190" s="31" t="s">
        <v>6052</v>
      </c>
      <c r="D190" s="40" t="s">
        <v>6058</v>
      </c>
      <c r="E190" s="40" t="s">
        <v>6745</v>
      </c>
      <c r="F190" s="24" t="s">
        <v>5558</v>
      </c>
      <c r="G190" s="24" t="s">
        <v>6059</v>
      </c>
      <c r="H190" s="30">
        <v>63</v>
      </c>
    </row>
    <row r="191" spans="1:8" ht="45" customHeight="1">
      <c r="A191" s="18" t="s">
        <v>5515</v>
      </c>
      <c r="B191" s="24"/>
      <c r="C191" s="31" t="s">
        <v>5546</v>
      </c>
      <c r="D191" s="40" t="s">
        <v>6060</v>
      </c>
      <c r="E191" s="40" t="s">
        <v>6061</v>
      </c>
      <c r="F191" s="24" t="s">
        <v>5549</v>
      </c>
      <c r="G191" s="24" t="s">
        <v>6062</v>
      </c>
      <c r="H191" s="30">
        <v>1847</v>
      </c>
    </row>
    <row r="192" spans="1:8" ht="45" customHeight="1">
      <c r="A192" s="18" t="s">
        <v>5515</v>
      </c>
      <c r="B192" s="24"/>
      <c r="C192" s="31" t="s">
        <v>5551</v>
      </c>
      <c r="D192" s="40" t="s">
        <v>6063</v>
      </c>
      <c r="E192" s="40" t="s">
        <v>6064</v>
      </c>
      <c r="F192" s="24" t="s">
        <v>5549</v>
      </c>
      <c r="G192" s="24" t="s">
        <v>6062</v>
      </c>
      <c r="H192" s="30">
        <v>2425</v>
      </c>
    </row>
    <row r="193" spans="1:8" ht="45" customHeight="1">
      <c r="A193" s="18" t="s">
        <v>5515</v>
      </c>
      <c r="B193" s="24" t="s">
        <v>6065</v>
      </c>
      <c r="C193" s="31" t="s">
        <v>6066</v>
      </c>
      <c r="D193" s="40" t="s">
        <v>6067</v>
      </c>
      <c r="E193" s="40" t="s">
        <v>6747</v>
      </c>
      <c r="F193" s="24" t="s">
        <v>5549</v>
      </c>
      <c r="G193" s="24" t="s">
        <v>6068</v>
      </c>
      <c r="H193" s="30">
        <v>1022</v>
      </c>
    </row>
    <row r="194" spans="1:8" ht="45" customHeight="1">
      <c r="A194" s="18" t="s">
        <v>30</v>
      </c>
      <c r="B194" s="24"/>
      <c r="C194" s="31" t="s">
        <v>5663</v>
      </c>
      <c r="D194" s="40" t="s">
        <v>6069</v>
      </c>
      <c r="E194" s="40" t="s">
        <v>6070</v>
      </c>
      <c r="F194" s="24" t="s">
        <v>5558</v>
      </c>
      <c r="G194" s="24" t="s">
        <v>5955</v>
      </c>
      <c r="H194" s="30">
        <v>63</v>
      </c>
    </row>
    <row r="195" spans="1:8" ht="45" customHeight="1">
      <c r="A195" s="18" t="s">
        <v>30</v>
      </c>
      <c r="B195" s="24"/>
      <c r="C195" s="31" t="s">
        <v>5666</v>
      </c>
      <c r="D195" s="40" t="s">
        <v>6071</v>
      </c>
      <c r="E195" s="40" t="s">
        <v>6072</v>
      </c>
      <c r="F195" s="24" t="s">
        <v>5558</v>
      </c>
      <c r="G195" s="24" t="s">
        <v>5952</v>
      </c>
      <c r="H195" s="30">
        <v>61</v>
      </c>
    </row>
    <row r="196" spans="1:8" ht="45" customHeight="1">
      <c r="A196" s="18" t="s">
        <v>30</v>
      </c>
      <c r="B196" s="24"/>
      <c r="C196" s="31" t="s">
        <v>5670</v>
      </c>
      <c r="D196" s="40" t="s">
        <v>6073</v>
      </c>
      <c r="E196" s="40" t="s">
        <v>6074</v>
      </c>
      <c r="F196" s="24" t="s">
        <v>5558</v>
      </c>
      <c r="G196" s="24" t="s">
        <v>5952</v>
      </c>
      <c r="H196" s="30">
        <v>56</v>
      </c>
    </row>
    <row r="197" spans="1:8" ht="45" customHeight="1">
      <c r="A197" s="18" t="s">
        <v>1250</v>
      </c>
      <c r="B197" s="24"/>
      <c r="C197" s="31" t="s">
        <v>6075</v>
      </c>
      <c r="D197" s="40" t="s">
        <v>6076</v>
      </c>
      <c r="E197" s="40" t="s">
        <v>6077</v>
      </c>
      <c r="F197" s="24" t="s">
        <v>5558</v>
      </c>
      <c r="G197" s="24" t="s">
        <v>5952</v>
      </c>
      <c r="H197" s="30">
        <v>55</v>
      </c>
    </row>
    <row r="198" spans="1:8" ht="45" customHeight="1">
      <c r="A198" s="18" t="s">
        <v>30</v>
      </c>
      <c r="B198" s="24"/>
      <c r="C198" s="31" t="s">
        <v>5663</v>
      </c>
      <c r="D198" s="40" t="s">
        <v>6078</v>
      </c>
      <c r="E198" s="40" t="s">
        <v>6079</v>
      </c>
      <c r="F198" s="24" t="s">
        <v>5558</v>
      </c>
      <c r="G198" s="24" t="s">
        <v>5981</v>
      </c>
      <c r="H198" s="30">
        <v>260</v>
      </c>
    </row>
    <row r="199" spans="1:8" ht="45" customHeight="1">
      <c r="A199" s="18" t="s">
        <v>30</v>
      </c>
      <c r="B199" s="24"/>
      <c r="C199" s="31" t="s">
        <v>5666</v>
      </c>
      <c r="D199" s="40" t="s">
        <v>6080</v>
      </c>
      <c r="E199" s="40" t="s">
        <v>6081</v>
      </c>
      <c r="F199" s="24" t="s">
        <v>5558</v>
      </c>
      <c r="G199" s="24" t="s">
        <v>5978</v>
      </c>
      <c r="H199" s="30">
        <v>259</v>
      </c>
    </row>
    <row r="200" spans="1:8" ht="45" customHeight="1">
      <c r="A200" s="18" t="s">
        <v>30</v>
      </c>
      <c r="B200" s="24"/>
      <c r="C200" s="31" t="s">
        <v>5670</v>
      </c>
      <c r="D200" s="40" t="s">
        <v>6082</v>
      </c>
      <c r="E200" s="40" t="s">
        <v>6083</v>
      </c>
      <c r="F200" s="24" t="s">
        <v>5558</v>
      </c>
      <c r="G200" s="24" t="s">
        <v>5978</v>
      </c>
      <c r="H200" s="30">
        <v>220</v>
      </c>
    </row>
    <row r="201" spans="1:8" ht="45" customHeight="1">
      <c r="A201" s="18" t="s">
        <v>1250</v>
      </c>
      <c r="B201" s="24" t="s">
        <v>6084</v>
      </c>
      <c r="C201" s="31" t="s">
        <v>6085</v>
      </c>
      <c r="D201" s="40" t="s">
        <v>6086</v>
      </c>
      <c r="E201" s="40" t="s">
        <v>6739</v>
      </c>
      <c r="F201" s="24" t="s">
        <v>5558</v>
      </c>
      <c r="G201" s="24" t="s">
        <v>6087</v>
      </c>
      <c r="H201" s="30">
        <v>153</v>
      </c>
    </row>
    <row r="202" spans="1:8" ht="45" customHeight="1">
      <c r="A202" s="18" t="s">
        <v>5689</v>
      </c>
      <c r="B202" s="24"/>
      <c r="C202" s="31" t="s">
        <v>5698</v>
      </c>
      <c r="D202" s="40" t="s">
        <v>6088</v>
      </c>
      <c r="E202" s="40" t="s">
        <v>6089</v>
      </c>
      <c r="F202" s="24" t="s">
        <v>6036</v>
      </c>
      <c r="G202" s="24" t="s">
        <v>6090</v>
      </c>
      <c r="H202" s="30">
        <v>147</v>
      </c>
    </row>
    <row r="203" spans="1:8" ht="45" customHeight="1">
      <c r="A203" s="18" t="s">
        <v>109</v>
      </c>
      <c r="B203" s="24" t="s">
        <v>6091</v>
      </c>
      <c r="C203" s="31" t="s">
        <v>345</v>
      </c>
      <c r="D203" s="40" t="s">
        <v>6092</v>
      </c>
      <c r="E203" s="40" t="s">
        <v>6093</v>
      </c>
      <c r="F203" s="24" t="s">
        <v>5693</v>
      </c>
      <c r="G203" s="24" t="s">
        <v>6094</v>
      </c>
      <c r="H203" s="30">
        <v>70</v>
      </c>
    </row>
    <row r="204" spans="1:8" ht="45" customHeight="1">
      <c r="A204" s="18" t="s">
        <v>1336</v>
      </c>
      <c r="B204" s="24" t="s">
        <v>6095</v>
      </c>
      <c r="C204" s="31" t="s">
        <v>1336</v>
      </c>
      <c r="D204" s="40" t="s">
        <v>6096</v>
      </c>
      <c r="E204" s="40" t="s">
        <v>6097</v>
      </c>
      <c r="F204" s="24" t="s">
        <v>5637</v>
      </c>
      <c r="G204" s="24" t="s">
        <v>6098</v>
      </c>
      <c r="H204" s="30">
        <v>30</v>
      </c>
    </row>
    <row r="205" spans="1:8" ht="45" customHeight="1">
      <c r="A205" s="18" t="s">
        <v>109</v>
      </c>
      <c r="B205" s="24" t="s">
        <v>6099</v>
      </c>
      <c r="C205" s="31" t="s">
        <v>345</v>
      </c>
      <c r="D205" s="40" t="s">
        <v>6100</v>
      </c>
      <c r="E205" s="40" t="s">
        <v>6101</v>
      </c>
      <c r="F205" s="24" t="s">
        <v>5693</v>
      </c>
      <c r="G205" s="24" t="s">
        <v>6102</v>
      </c>
      <c r="H205" s="30">
        <v>111</v>
      </c>
    </row>
    <row r="206" spans="1:8" ht="45" customHeight="1">
      <c r="A206" s="18" t="s">
        <v>1336</v>
      </c>
      <c r="B206" s="24" t="s">
        <v>6103</v>
      </c>
      <c r="C206" s="31" t="s">
        <v>1336</v>
      </c>
      <c r="D206" s="40" t="s">
        <v>6104</v>
      </c>
      <c r="E206" s="40" t="s">
        <v>6105</v>
      </c>
      <c r="F206" s="24" t="s">
        <v>5637</v>
      </c>
      <c r="G206" s="24" t="s">
        <v>6106</v>
      </c>
      <c r="H206" s="30">
        <v>86</v>
      </c>
    </row>
    <row r="207" spans="1:8" ht="45" customHeight="1">
      <c r="A207" s="18" t="s">
        <v>5689</v>
      </c>
      <c r="B207" s="24"/>
      <c r="C207" s="31" t="s">
        <v>5690</v>
      </c>
      <c r="D207" s="40" t="s">
        <v>6107</v>
      </c>
      <c r="E207" s="40" t="s">
        <v>6108</v>
      </c>
      <c r="F207" s="24" t="s">
        <v>5693</v>
      </c>
      <c r="G207" s="24" t="s">
        <v>6109</v>
      </c>
      <c r="H207" s="30">
        <v>79</v>
      </c>
    </row>
    <row r="208" spans="1:8" ht="45" customHeight="1">
      <c r="A208" s="18" t="s">
        <v>5689</v>
      </c>
      <c r="B208" s="24"/>
      <c r="C208" s="31" t="s">
        <v>5695</v>
      </c>
      <c r="D208" s="40" t="s">
        <v>6110</v>
      </c>
      <c r="E208" s="40" t="s">
        <v>6111</v>
      </c>
      <c r="F208" s="24" t="s">
        <v>5693</v>
      </c>
      <c r="G208" s="24" t="s">
        <v>6109</v>
      </c>
      <c r="H208" s="30">
        <v>99</v>
      </c>
    </row>
  </sheetData>
  <mergeCells count="1">
    <mergeCell ref="C1:E1"/>
  </mergeCells>
  <pageMargins left="0.7" right="0.7" top="0.75" bottom="0.75" header="0.3" footer="0.3"/>
  <pageSetup orientation="portrait" verticalDpi="597" r:id="rId1"/>
  <headerFooter>
    <oddFooter>&amp;L&amp;"museo sans for dell,Bold"&amp;KAAAAAA                 Dell - Internal Use - Confidential</oddFooter>
    <evenFooter>&amp;L&amp;"museo sans for dell,Bold"&amp;KAAAAAA                 Dell - Internal Use - Confidential</evenFooter>
    <firstFooter>&amp;L&amp;"museo sans for dell,Bold"&amp;KAAAAAA                 Dell - Internal Use - Confidential</first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97"/>
  <sheetViews>
    <sheetView zoomScale="90" zoomScaleNormal="90" zoomScaleSheetLayoutView="55" workbookViewId="0">
      <pane xSplit="1" ySplit="2" topLeftCell="B3" activePane="bottomRight" state="frozen"/>
      <selection activeCell="B26" sqref="B26"/>
      <selection pane="topRight" activeCell="B26" sqref="B26"/>
      <selection pane="bottomLeft" activeCell="B26" sqref="B26"/>
      <selection pane="bottomRight" activeCell="B3" sqref="B3"/>
    </sheetView>
  </sheetViews>
  <sheetFormatPr defaultColWidth="9.140625" defaultRowHeight="15"/>
  <cols>
    <col min="1" max="1" width="6.85546875" style="262" customWidth="1"/>
    <col min="2" max="2" width="12.7109375" style="262" customWidth="1"/>
    <col min="3" max="3" width="22" style="252" customWidth="1"/>
    <col min="4" max="4" width="105.42578125" style="258" customWidth="1"/>
    <col min="5" max="5" width="10.5703125" style="305" bestFit="1" customWidth="1"/>
    <col min="6" max="6" width="23.5703125" style="1227" customWidth="1"/>
    <col min="7" max="7" width="34" style="252" customWidth="1"/>
    <col min="8" max="8" width="33.42578125" style="258" customWidth="1"/>
    <col min="9" max="9" width="35.28515625" style="262" bestFit="1" customWidth="1"/>
    <col min="10" max="14" width="7.28515625" style="262" customWidth="1"/>
    <col min="15" max="15" width="31.28515625" style="262" customWidth="1"/>
    <col min="16" max="16384" width="9.140625" style="262"/>
  </cols>
  <sheetData>
    <row r="1" spans="1:15" ht="21.75" customHeight="1" thickBot="1">
      <c r="A1" s="252"/>
      <c r="B1" s="252"/>
      <c r="C1" s="253" t="s">
        <v>8502</v>
      </c>
      <c r="D1" s="254"/>
      <c r="E1" s="255"/>
      <c r="F1" s="256"/>
      <c r="G1" s="257"/>
      <c r="I1" s="259"/>
      <c r="J1" s="260"/>
      <c r="K1" s="260"/>
      <c r="L1" s="260"/>
      <c r="M1" s="260"/>
      <c r="N1" s="260"/>
      <c r="O1" s="261"/>
    </row>
    <row r="2" spans="1:15" s="263" customFormat="1" ht="30.75" thickBot="1">
      <c r="B2" s="264" t="s">
        <v>8503</v>
      </c>
      <c r="C2" s="264" t="s">
        <v>8504</v>
      </c>
      <c r="D2" s="265" t="s">
        <v>8505</v>
      </c>
      <c r="E2" s="266" t="s">
        <v>8506</v>
      </c>
      <c r="F2" s="267" t="s">
        <v>8507</v>
      </c>
      <c r="G2" s="266" t="s">
        <v>8508</v>
      </c>
      <c r="H2" s="268" t="s">
        <v>8509</v>
      </c>
      <c r="I2" s="268"/>
      <c r="J2" s="269"/>
      <c r="K2" s="268"/>
      <c r="L2" s="268"/>
      <c r="M2" s="268"/>
      <c r="N2" s="268"/>
      <c r="O2" s="270"/>
    </row>
    <row r="3" spans="1:15" s="279" customFormat="1">
      <c r="A3" s="271"/>
      <c r="B3" s="271"/>
      <c r="C3" s="272"/>
      <c r="D3" s="273" t="s">
        <v>8510</v>
      </c>
      <c r="E3" s="274"/>
      <c r="F3" s="275"/>
      <c r="G3" s="276"/>
      <c r="H3" s="277"/>
      <c r="I3" s="277"/>
      <c r="J3" s="277"/>
      <c r="K3" s="277"/>
      <c r="L3" s="277"/>
      <c r="M3" s="277"/>
      <c r="N3" s="277"/>
      <c r="O3" s="278"/>
    </row>
    <row r="4" spans="1:15" s="279" customFormat="1" ht="15.75" thickBot="1">
      <c r="A4" s="271"/>
      <c r="B4" s="271"/>
      <c r="C4" s="280"/>
      <c r="D4" s="281" t="s">
        <v>8511</v>
      </c>
      <c r="E4" s="282"/>
      <c r="F4" s="282"/>
      <c r="G4" s="283"/>
      <c r="H4" s="284"/>
      <c r="I4" s="283"/>
      <c r="J4" s="283"/>
      <c r="K4" s="283"/>
      <c r="L4" s="283"/>
      <c r="M4" s="283"/>
      <c r="N4" s="283"/>
      <c r="O4" s="285"/>
    </row>
    <row r="5" spans="1:15" s="279" customFormat="1" ht="16.5" thickBot="1">
      <c r="A5" s="271"/>
      <c r="B5" s="286" t="s">
        <v>8512</v>
      </c>
      <c r="C5" s="287" t="s">
        <v>8513</v>
      </c>
      <c r="D5" s="288" t="s">
        <v>8514</v>
      </c>
      <c r="E5" s="289">
        <v>125000</v>
      </c>
      <c r="F5" s="290" t="s">
        <v>8515</v>
      </c>
      <c r="G5" s="291" t="s">
        <v>8516</v>
      </c>
      <c r="H5" s="292" t="s">
        <v>8511</v>
      </c>
      <c r="I5" s="292"/>
      <c r="J5" s="292"/>
      <c r="K5" s="292"/>
      <c r="L5" s="292"/>
      <c r="M5" s="292"/>
      <c r="N5" s="292"/>
      <c r="O5" s="292"/>
    </row>
    <row r="6" spans="1:15" s="279" customFormat="1" ht="15.75">
      <c r="A6" s="271"/>
      <c r="B6" s="286" t="s">
        <v>8517</v>
      </c>
      <c r="C6" s="293" t="s">
        <v>8518</v>
      </c>
      <c r="D6" s="294" t="s">
        <v>8519</v>
      </c>
      <c r="E6" s="295">
        <v>29625</v>
      </c>
      <c r="F6" s="296" t="s">
        <v>8515</v>
      </c>
      <c r="G6" s="296" t="s">
        <v>8516</v>
      </c>
      <c r="H6" s="297" t="s">
        <v>8519</v>
      </c>
      <c r="I6" s="298"/>
      <c r="J6" s="298"/>
      <c r="K6" s="298"/>
      <c r="L6" s="298"/>
      <c r="M6" s="298"/>
      <c r="N6" s="298"/>
      <c r="O6" s="298"/>
    </row>
    <row r="7" spans="1:15" s="279" customFormat="1" ht="15.75">
      <c r="A7" s="271"/>
      <c r="B7" s="286" t="s">
        <v>8520</v>
      </c>
      <c r="C7" s="293" t="s">
        <v>8521</v>
      </c>
      <c r="D7" s="294" t="s">
        <v>8522</v>
      </c>
      <c r="E7" s="299">
        <v>50362.5</v>
      </c>
      <c r="F7" s="296" t="s">
        <v>8515</v>
      </c>
      <c r="G7" s="296" t="s">
        <v>8516</v>
      </c>
      <c r="H7" s="297" t="s">
        <v>8522</v>
      </c>
      <c r="I7" s="298"/>
      <c r="J7" s="298"/>
      <c r="K7" s="298"/>
      <c r="L7" s="298"/>
      <c r="M7" s="298"/>
      <c r="N7" s="298"/>
      <c r="O7" s="298"/>
    </row>
    <row r="8" spans="1:15" s="279" customFormat="1" ht="15.75">
      <c r="A8" s="271"/>
      <c r="B8" s="286" t="s">
        <v>8523</v>
      </c>
      <c r="C8" s="293" t="s">
        <v>8524</v>
      </c>
      <c r="D8" s="294" t="s">
        <v>8525</v>
      </c>
      <c r="E8" s="299">
        <v>71100</v>
      </c>
      <c r="F8" s="296" t="s">
        <v>8515</v>
      </c>
      <c r="G8" s="296" t="s">
        <v>8516</v>
      </c>
      <c r="H8" s="297" t="s">
        <v>8525</v>
      </c>
      <c r="I8" s="298"/>
      <c r="J8" s="298"/>
      <c r="K8" s="298"/>
      <c r="L8" s="298"/>
      <c r="M8" s="298"/>
      <c r="N8" s="298"/>
      <c r="O8" s="298"/>
    </row>
    <row r="9" spans="1:15" s="279" customFormat="1" ht="15.75">
      <c r="A9" s="271"/>
      <c r="B9" s="286" t="s">
        <v>8526</v>
      </c>
      <c r="C9" s="293" t="s">
        <v>8527</v>
      </c>
      <c r="D9" s="294" t="s">
        <v>8528</v>
      </c>
      <c r="E9" s="295">
        <v>18125</v>
      </c>
      <c r="F9" s="296" t="s">
        <v>8515</v>
      </c>
      <c r="G9" s="296" t="s">
        <v>8516</v>
      </c>
      <c r="H9" s="297" t="s">
        <v>8528</v>
      </c>
      <c r="I9" s="298"/>
      <c r="J9" s="298"/>
      <c r="K9" s="298"/>
      <c r="L9" s="298"/>
      <c r="M9" s="298"/>
      <c r="N9" s="298"/>
      <c r="O9" s="298"/>
    </row>
    <row r="10" spans="1:15" s="279" customFormat="1" ht="15.75">
      <c r="A10" s="271"/>
      <c r="B10" s="286" t="s">
        <v>8529</v>
      </c>
      <c r="C10" s="293" t="s">
        <v>8530</v>
      </c>
      <c r="D10" s="294" t="s">
        <v>8531</v>
      </c>
      <c r="E10" s="299">
        <v>30812.5</v>
      </c>
      <c r="F10" s="296" t="s">
        <v>8515</v>
      </c>
      <c r="G10" s="296" t="s">
        <v>8516</v>
      </c>
      <c r="H10" s="297" t="s">
        <v>8531</v>
      </c>
      <c r="I10" s="298"/>
      <c r="J10" s="298"/>
      <c r="K10" s="298"/>
      <c r="L10" s="298"/>
      <c r="M10" s="298"/>
      <c r="N10" s="298"/>
      <c r="O10" s="298"/>
    </row>
    <row r="11" spans="1:15" s="279" customFormat="1" ht="15.75">
      <c r="A11" s="271"/>
      <c r="B11" s="286" t="s">
        <v>8532</v>
      </c>
      <c r="C11" s="293" t="s">
        <v>8533</v>
      </c>
      <c r="D11" s="294" t="s">
        <v>8534</v>
      </c>
      <c r="E11" s="299">
        <v>43500</v>
      </c>
      <c r="F11" s="296" t="s">
        <v>8515</v>
      </c>
      <c r="G11" s="296" t="s">
        <v>8516</v>
      </c>
      <c r="H11" s="297" t="s">
        <v>8534</v>
      </c>
      <c r="I11" s="298"/>
      <c r="J11" s="298"/>
      <c r="K11" s="298"/>
      <c r="L11" s="298"/>
      <c r="M11" s="298"/>
      <c r="N11" s="298"/>
      <c r="O11" s="298"/>
    </row>
    <row r="12" spans="1:15" s="279" customFormat="1" ht="15.75">
      <c r="A12" s="271"/>
      <c r="B12" s="286" t="s">
        <v>8535</v>
      </c>
      <c r="C12" s="293" t="s">
        <v>8536</v>
      </c>
      <c r="D12" s="294" t="s">
        <v>8537</v>
      </c>
      <c r="E12" s="299">
        <v>29625</v>
      </c>
      <c r="F12" s="296" t="s">
        <v>8515</v>
      </c>
      <c r="G12" s="296" t="s">
        <v>8516</v>
      </c>
      <c r="H12" s="297" t="s">
        <v>8537</v>
      </c>
      <c r="I12" s="298"/>
      <c r="J12" s="298"/>
      <c r="K12" s="298"/>
      <c r="L12" s="298"/>
      <c r="M12" s="298"/>
      <c r="N12" s="298"/>
      <c r="O12" s="298"/>
    </row>
    <row r="13" spans="1:15" s="279" customFormat="1" ht="15.75">
      <c r="A13" s="271"/>
      <c r="B13" s="286" t="s">
        <v>8538</v>
      </c>
      <c r="C13" s="293" t="s">
        <v>8539</v>
      </c>
      <c r="D13" s="294" t="s">
        <v>8540</v>
      </c>
      <c r="E13" s="299">
        <v>50362.5</v>
      </c>
      <c r="F13" s="296" t="s">
        <v>8515</v>
      </c>
      <c r="G13" s="296" t="s">
        <v>8516</v>
      </c>
      <c r="H13" s="297" t="s">
        <v>8540</v>
      </c>
      <c r="I13" s="298"/>
      <c r="J13" s="298"/>
      <c r="K13" s="298"/>
      <c r="L13" s="298"/>
      <c r="M13" s="298"/>
      <c r="N13" s="298"/>
      <c r="O13" s="298"/>
    </row>
    <row r="14" spans="1:15" s="279" customFormat="1" ht="15.75">
      <c r="A14" s="271"/>
      <c r="B14" s="286" t="s">
        <v>8541</v>
      </c>
      <c r="C14" s="293" t="s">
        <v>8542</v>
      </c>
      <c r="D14" s="294" t="s">
        <v>8543</v>
      </c>
      <c r="E14" s="299">
        <v>71100</v>
      </c>
      <c r="F14" s="296" t="s">
        <v>8515</v>
      </c>
      <c r="G14" s="296" t="s">
        <v>8516</v>
      </c>
      <c r="H14" s="297" t="s">
        <v>8543</v>
      </c>
      <c r="I14" s="298"/>
      <c r="J14" s="298"/>
      <c r="K14" s="298"/>
      <c r="L14" s="298"/>
      <c r="M14" s="298"/>
      <c r="N14" s="298"/>
      <c r="O14" s="298"/>
    </row>
    <row r="15" spans="1:15" s="279" customFormat="1" ht="15.75">
      <c r="A15" s="271"/>
      <c r="B15" s="286" t="s">
        <v>8544</v>
      </c>
      <c r="C15" s="293" t="s">
        <v>8545</v>
      </c>
      <c r="D15" s="294" t="s">
        <v>8546</v>
      </c>
      <c r="E15" s="299">
        <v>39500</v>
      </c>
      <c r="F15" s="296" t="s">
        <v>8515</v>
      </c>
      <c r="G15" s="296" t="s">
        <v>8516</v>
      </c>
      <c r="H15" s="297" t="s">
        <v>8546</v>
      </c>
      <c r="I15" s="298"/>
      <c r="J15" s="298"/>
      <c r="K15" s="298"/>
      <c r="L15" s="298"/>
      <c r="M15" s="298"/>
      <c r="N15" s="298"/>
      <c r="O15" s="298"/>
    </row>
    <row r="16" spans="1:15" s="279" customFormat="1" ht="15.75">
      <c r="A16" s="271"/>
      <c r="B16" s="286" t="s">
        <v>8547</v>
      </c>
      <c r="C16" s="293" t="s">
        <v>8548</v>
      </c>
      <c r="D16" s="294" t="s">
        <v>8549</v>
      </c>
      <c r="E16" s="299">
        <v>67150</v>
      </c>
      <c r="F16" s="296" t="s">
        <v>8515</v>
      </c>
      <c r="G16" s="296" t="s">
        <v>8516</v>
      </c>
      <c r="H16" s="297" t="s">
        <v>8549</v>
      </c>
      <c r="I16" s="298"/>
      <c r="J16" s="298"/>
      <c r="K16" s="298"/>
      <c r="L16" s="298"/>
      <c r="M16" s="298"/>
      <c r="N16" s="298"/>
      <c r="O16" s="298"/>
    </row>
    <row r="17" spans="1:15" s="279" customFormat="1" ht="15.75">
      <c r="A17" s="271"/>
      <c r="B17" s="286" t="s">
        <v>8550</v>
      </c>
      <c r="C17" s="293" t="s">
        <v>8551</v>
      </c>
      <c r="D17" s="294" t="s">
        <v>8552</v>
      </c>
      <c r="E17" s="299">
        <v>94800</v>
      </c>
      <c r="F17" s="296" t="s">
        <v>8515</v>
      </c>
      <c r="G17" s="296" t="s">
        <v>8516</v>
      </c>
      <c r="H17" s="297" t="s">
        <v>8552</v>
      </c>
      <c r="I17" s="298"/>
      <c r="J17" s="298"/>
      <c r="K17" s="298"/>
      <c r="L17" s="298"/>
      <c r="M17" s="298"/>
      <c r="N17" s="298"/>
      <c r="O17" s="298"/>
    </row>
    <row r="18" spans="1:15" s="279" customFormat="1" ht="15.75">
      <c r="A18" s="271"/>
      <c r="B18" s="286" t="s">
        <v>8553</v>
      </c>
      <c r="C18" s="293" t="s">
        <v>8554</v>
      </c>
      <c r="D18" s="294" t="s">
        <v>8555</v>
      </c>
      <c r="E18" s="299">
        <v>20000</v>
      </c>
      <c r="F18" s="296" t="s">
        <v>8515</v>
      </c>
      <c r="G18" s="296" t="s">
        <v>8516</v>
      </c>
      <c r="H18" s="297" t="s">
        <v>8555</v>
      </c>
      <c r="I18" s="298"/>
      <c r="J18" s="298"/>
      <c r="K18" s="298"/>
      <c r="L18" s="298"/>
      <c r="M18" s="298"/>
      <c r="N18" s="298"/>
      <c r="O18" s="298"/>
    </row>
    <row r="19" spans="1:15" s="279" customFormat="1" ht="15.75">
      <c r="A19" s="271"/>
      <c r="B19" s="286" t="s">
        <v>8556</v>
      </c>
      <c r="C19" s="293" t="s">
        <v>8557</v>
      </c>
      <c r="D19" s="294" t="s">
        <v>8558</v>
      </c>
      <c r="E19" s="299">
        <v>36000</v>
      </c>
      <c r="F19" s="296" t="s">
        <v>8515</v>
      </c>
      <c r="G19" s="296" t="s">
        <v>8516</v>
      </c>
      <c r="H19" s="297" t="s">
        <v>8558</v>
      </c>
      <c r="I19" s="298"/>
      <c r="J19" s="298"/>
      <c r="K19" s="298"/>
      <c r="L19" s="298"/>
      <c r="M19" s="298"/>
      <c r="N19" s="298"/>
      <c r="O19" s="298"/>
    </row>
    <row r="20" spans="1:15" s="279" customFormat="1" ht="15.75">
      <c r="A20" s="271"/>
      <c r="B20" s="286" t="s">
        <v>8559</v>
      </c>
      <c r="C20" s="293" t="s">
        <v>8560</v>
      </c>
      <c r="D20" s="294" t="s">
        <v>8561</v>
      </c>
      <c r="E20" s="299">
        <v>51000</v>
      </c>
      <c r="F20" s="296" t="s">
        <v>8515</v>
      </c>
      <c r="G20" s="296" t="s">
        <v>8516</v>
      </c>
      <c r="H20" s="297" t="s">
        <v>8561</v>
      </c>
      <c r="I20" s="298"/>
      <c r="J20" s="298"/>
      <c r="K20" s="298"/>
      <c r="L20" s="298"/>
      <c r="M20" s="298"/>
      <c r="N20" s="298"/>
      <c r="O20" s="298"/>
    </row>
    <row r="21" spans="1:15" s="279" customFormat="1" ht="15.75">
      <c r="A21" s="271"/>
      <c r="B21" s="286" t="s">
        <v>8562</v>
      </c>
      <c r="C21" s="293" t="s">
        <v>8563</v>
      </c>
      <c r="D21" s="294" t="s">
        <v>8564</v>
      </c>
      <c r="E21" s="299">
        <v>69862.5</v>
      </c>
      <c r="F21" s="296" t="s">
        <v>8515</v>
      </c>
      <c r="G21" s="296" t="s">
        <v>8516</v>
      </c>
      <c r="H21" s="297" t="s">
        <v>8564</v>
      </c>
      <c r="I21" s="298"/>
      <c r="J21" s="298"/>
      <c r="K21" s="298"/>
      <c r="L21" s="298"/>
      <c r="M21" s="298"/>
      <c r="N21" s="298"/>
      <c r="O21" s="298"/>
    </row>
    <row r="22" spans="1:15" s="279" customFormat="1" ht="15.75">
      <c r="A22" s="271"/>
      <c r="B22" s="286" t="s">
        <v>8565</v>
      </c>
      <c r="C22" s="293" t="s">
        <v>8566</v>
      </c>
      <c r="D22" s="294" t="s">
        <v>8567</v>
      </c>
      <c r="E22" s="299">
        <v>118766.25</v>
      </c>
      <c r="F22" s="296" t="s">
        <v>8515</v>
      </c>
      <c r="G22" s="296" t="s">
        <v>8516</v>
      </c>
      <c r="H22" s="297" t="s">
        <v>8567</v>
      </c>
      <c r="I22" s="298"/>
      <c r="J22" s="298"/>
      <c r="K22" s="298"/>
      <c r="L22" s="298"/>
      <c r="M22" s="298"/>
      <c r="N22" s="298"/>
      <c r="O22" s="298"/>
    </row>
    <row r="23" spans="1:15" s="279" customFormat="1" ht="15.75">
      <c r="A23" s="271"/>
      <c r="B23" s="286" t="s">
        <v>8568</v>
      </c>
      <c r="C23" s="293" t="s">
        <v>8569</v>
      </c>
      <c r="D23" s="294" t="s">
        <v>8570</v>
      </c>
      <c r="E23" s="299">
        <v>167670</v>
      </c>
      <c r="F23" s="296" t="s">
        <v>8515</v>
      </c>
      <c r="G23" s="296" t="s">
        <v>8516</v>
      </c>
      <c r="H23" s="297" t="s">
        <v>8570</v>
      </c>
      <c r="I23" s="298"/>
      <c r="J23" s="298"/>
      <c r="K23" s="298"/>
      <c r="L23" s="298"/>
      <c r="M23" s="298"/>
      <c r="N23" s="298"/>
      <c r="O23" s="298"/>
    </row>
    <row r="24" spans="1:15" s="279" customFormat="1" ht="14.25" customHeight="1">
      <c r="A24" s="271"/>
      <c r="B24" s="286" t="s">
        <v>8571</v>
      </c>
      <c r="C24" s="300" t="s">
        <v>8572</v>
      </c>
      <c r="D24" s="301" t="s">
        <v>8573</v>
      </c>
      <c r="E24" s="296">
        <v>1250</v>
      </c>
      <c r="F24" s="302" t="s">
        <v>8515</v>
      </c>
      <c r="G24" s="303"/>
      <c r="H24" s="1268" t="s">
        <v>8574</v>
      </c>
      <c r="I24" s="1268" t="s">
        <v>8575</v>
      </c>
      <c r="J24" s="1268" t="s">
        <v>8575</v>
      </c>
      <c r="K24" s="1268" t="s">
        <v>8575</v>
      </c>
      <c r="L24" s="1268" t="s">
        <v>8575</v>
      </c>
      <c r="M24" s="1268" t="s">
        <v>8575</v>
      </c>
      <c r="N24" s="1268" t="s">
        <v>8575</v>
      </c>
      <c r="O24" s="1268" t="s">
        <v>8575</v>
      </c>
    </row>
    <row r="25" spans="1:15" s="279" customFormat="1" ht="14.25" customHeight="1">
      <c r="A25" s="271"/>
      <c r="B25" s="286"/>
      <c r="C25" s="300"/>
      <c r="D25" s="304" t="s">
        <v>8576</v>
      </c>
      <c r="E25" s="305"/>
      <c r="F25" s="306"/>
      <c r="G25" s="252"/>
      <c r="H25" s="307"/>
      <c r="I25" s="308"/>
      <c r="J25" s="308"/>
      <c r="K25" s="308"/>
      <c r="L25" s="308"/>
      <c r="M25" s="308"/>
      <c r="N25" s="308"/>
      <c r="O25" s="309"/>
    </row>
    <row r="26" spans="1:15" s="279" customFormat="1" ht="15.75">
      <c r="A26" s="271"/>
      <c r="B26" s="286"/>
      <c r="C26" s="300"/>
      <c r="D26" s="310" t="s">
        <v>8577</v>
      </c>
      <c r="E26" s="305"/>
      <c r="F26" s="306"/>
      <c r="G26" s="252"/>
      <c r="H26" s="1265" t="s">
        <v>8578</v>
      </c>
      <c r="I26" s="1266"/>
      <c r="J26" s="1266"/>
      <c r="K26" s="1266"/>
      <c r="L26" s="1266"/>
      <c r="M26" s="1266"/>
      <c r="N26" s="1266"/>
      <c r="O26" s="1267"/>
    </row>
    <row r="27" spans="1:15" s="279" customFormat="1" ht="15.75">
      <c r="A27" s="271"/>
      <c r="B27" s="286"/>
      <c r="C27" s="311"/>
      <c r="D27" s="312" t="s">
        <v>8579</v>
      </c>
      <c r="E27" s="305"/>
      <c r="F27" s="306"/>
      <c r="G27" s="252"/>
      <c r="H27" s="313"/>
      <c r="I27" s="314"/>
      <c r="J27" s="314"/>
      <c r="K27" s="314"/>
      <c r="L27" s="314"/>
      <c r="M27" s="314"/>
      <c r="N27" s="314"/>
      <c r="O27" s="315"/>
    </row>
    <row r="28" spans="1:15" s="279" customFormat="1" ht="16.5" thickBot="1">
      <c r="A28" s="271"/>
      <c r="B28" s="286"/>
      <c r="C28" s="316" t="s">
        <v>8580</v>
      </c>
      <c r="D28" s="317"/>
      <c r="E28" s="318"/>
      <c r="F28" s="318"/>
      <c r="G28" s="318"/>
      <c r="H28" s="319"/>
      <c r="I28" s="319"/>
      <c r="J28" s="319"/>
      <c r="K28" s="319"/>
      <c r="L28" s="319"/>
      <c r="M28" s="319"/>
      <c r="N28" s="319"/>
      <c r="O28" s="319"/>
    </row>
    <row r="29" spans="1:15" s="279" customFormat="1" ht="15.75">
      <c r="A29" s="271"/>
      <c r="B29" s="286"/>
      <c r="C29" s="320"/>
      <c r="D29" s="273" t="s">
        <v>8581</v>
      </c>
      <c r="E29" s="274"/>
      <c r="F29" s="275"/>
      <c r="G29" s="275"/>
      <c r="H29" s="277"/>
      <c r="I29" s="277"/>
      <c r="J29" s="277"/>
      <c r="K29" s="277"/>
      <c r="L29" s="277"/>
      <c r="M29" s="277"/>
      <c r="N29" s="277"/>
      <c r="O29" s="278"/>
    </row>
    <row r="30" spans="1:15" s="279" customFormat="1" ht="21.75" customHeight="1" thickBot="1">
      <c r="A30" s="271"/>
      <c r="B30" s="286"/>
      <c r="C30" s="321"/>
      <c r="D30" s="281" t="s">
        <v>8582</v>
      </c>
      <c r="E30" s="282"/>
      <c r="F30" s="282"/>
      <c r="G30" s="283"/>
      <c r="H30" s="284"/>
      <c r="I30" s="283"/>
      <c r="J30" s="283"/>
      <c r="K30" s="283"/>
      <c r="L30" s="283"/>
      <c r="M30" s="283"/>
      <c r="N30" s="283"/>
      <c r="O30" s="285"/>
    </row>
    <row r="31" spans="1:15" s="279" customFormat="1" ht="16.5" thickBot="1">
      <c r="A31" s="271"/>
      <c r="B31" s="286" t="s">
        <v>8583</v>
      </c>
      <c r="C31" s="287" t="s">
        <v>8584</v>
      </c>
      <c r="D31" s="288" t="s">
        <v>8585</v>
      </c>
      <c r="E31" s="289">
        <v>90000</v>
      </c>
      <c r="F31" s="290" t="s">
        <v>8515</v>
      </c>
      <c r="G31" s="322" t="s">
        <v>8516</v>
      </c>
      <c r="H31" s="292" t="s">
        <v>8582</v>
      </c>
      <c r="I31" s="292"/>
      <c r="J31" s="292"/>
      <c r="K31" s="292"/>
      <c r="L31" s="292"/>
      <c r="M31" s="292"/>
      <c r="N31" s="292"/>
      <c r="O31" s="292"/>
    </row>
    <row r="32" spans="1:15" s="279" customFormat="1" ht="15.75">
      <c r="A32" s="271"/>
      <c r="B32" s="286" t="s">
        <v>8586</v>
      </c>
      <c r="C32" s="323" t="s">
        <v>8587</v>
      </c>
      <c r="D32" s="294" t="s">
        <v>8588</v>
      </c>
      <c r="E32" s="299">
        <v>21750</v>
      </c>
      <c r="F32" s="324" t="s">
        <v>8515</v>
      </c>
      <c r="G32" s="296" t="s">
        <v>8516</v>
      </c>
      <c r="H32" s="297" t="s">
        <v>8588</v>
      </c>
      <c r="I32" s="298"/>
      <c r="J32" s="298"/>
      <c r="K32" s="298"/>
      <c r="L32" s="298"/>
      <c r="M32" s="298"/>
      <c r="N32" s="298"/>
      <c r="O32" s="298"/>
    </row>
    <row r="33" spans="1:15" s="279" customFormat="1" ht="15.75">
      <c r="A33" s="271"/>
      <c r="B33" s="286" t="s">
        <v>8589</v>
      </c>
      <c r="C33" s="323" t="s">
        <v>8590</v>
      </c>
      <c r="D33" s="294" t="s">
        <v>8591</v>
      </c>
      <c r="E33" s="299">
        <v>36975</v>
      </c>
      <c r="F33" s="324" t="s">
        <v>8515</v>
      </c>
      <c r="G33" s="296" t="s">
        <v>8516</v>
      </c>
      <c r="H33" s="297" t="s">
        <v>8591</v>
      </c>
      <c r="I33" s="298"/>
      <c r="J33" s="298"/>
      <c r="K33" s="298"/>
      <c r="L33" s="298"/>
      <c r="M33" s="298"/>
      <c r="N33" s="298"/>
      <c r="O33" s="298"/>
    </row>
    <row r="34" spans="1:15" s="279" customFormat="1" ht="15.75">
      <c r="A34" s="271"/>
      <c r="B34" s="286" t="s">
        <v>8592</v>
      </c>
      <c r="C34" s="323" t="s">
        <v>8593</v>
      </c>
      <c r="D34" s="294" t="s">
        <v>8594</v>
      </c>
      <c r="E34" s="299">
        <v>52200</v>
      </c>
      <c r="F34" s="324" t="s">
        <v>8515</v>
      </c>
      <c r="G34" s="296" t="s">
        <v>8516</v>
      </c>
      <c r="H34" s="297" t="s">
        <v>8594</v>
      </c>
      <c r="I34" s="298"/>
      <c r="J34" s="298"/>
      <c r="K34" s="298"/>
      <c r="L34" s="298"/>
      <c r="M34" s="298"/>
      <c r="N34" s="298"/>
      <c r="O34" s="298"/>
    </row>
    <row r="35" spans="1:15" s="279" customFormat="1" ht="15.75">
      <c r="A35" s="271"/>
      <c r="B35" s="286" t="s">
        <v>8595</v>
      </c>
      <c r="C35" s="323" t="s">
        <v>8596</v>
      </c>
      <c r="D35" s="294" t="s">
        <v>8597</v>
      </c>
      <c r="E35" s="299">
        <v>13571.999999999998</v>
      </c>
      <c r="F35" s="324" t="s">
        <v>8515</v>
      </c>
      <c r="G35" s="296" t="s">
        <v>8516</v>
      </c>
      <c r="H35" s="297" t="s">
        <v>8597</v>
      </c>
      <c r="I35" s="298"/>
      <c r="J35" s="298"/>
      <c r="K35" s="298"/>
      <c r="L35" s="298"/>
      <c r="M35" s="298"/>
      <c r="N35" s="298"/>
      <c r="O35" s="298"/>
    </row>
    <row r="36" spans="1:15" s="279" customFormat="1" ht="15.75">
      <c r="A36" s="271"/>
      <c r="B36" s="286" t="s">
        <v>8598</v>
      </c>
      <c r="C36" s="323" t="s">
        <v>8599</v>
      </c>
      <c r="D36" s="294" t="s">
        <v>8600</v>
      </c>
      <c r="E36" s="299">
        <v>23072.399999999998</v>
      </c>
      <c r="F36" s="324" t="s">
        <v>8515</v>
      </c>
      <c r="G36" s="296" t="s">
        <v>8516</v>
      </c>
      <c r="H36" s="297" t="s">
        <v>8600</v>
      </c>
      <c r="I36" s="298"/>
      <c r="J36" s="298"/>
      <c r="K36" s="298"/>
      <c r="L36" s="298"/>
      <c r="M36" s="298"/>
      <c r="N36" s="298"/>
      <c r="O36" s="298"/>
    </row>
    <row r="37" spans="1:15" s="279" customFormat="1" ht="15.75">
      <c r="A37" s="271"/>
      <c r="B37" s="286" t="s">
        <v>8601</v>
      </c>
      <c r="C37" s="323" t="s">
        <v>8602</v>
      </c>
      <c r="D37" s="294" t="s">
        <v>8603</v>
      </c>
      <c r="E37" s="299">
        <v>32572.799999999996</v>
      </c>
      <c r="F37" s="324" t="s">
        <v>8515</v>
      </c>
      <c r="G37" s="296" t="s">
        <v>8516</v>
      </c>
      <c r="H37" s="297" t="s">
        <v>8603</v>
      </c>
      <c r="I37" s="298"/>
      <c r="J37" s="298"/>
      <c r="K37" s="298"/>
      <c r="L37" s="298"/>
      <c r="M37" s="298"/>
      <c r="N37" s="298"/>
      <c r="O37" s="298"/>
    </row>
    <row r="38" spans="1:15" s="279" customFormat="1" ht="15.75">
      <c r="A38" s="271"/>
      <c r="B38" s="286" t="s">
        <v>8604</v>
      </c>
      <c r="C38" s="323" t="s">
        <v>8605</v>
      </c>
      <c r="D38" s="294" t="s">
        <v>8606</v>
      </c>
      <c r="E38" s="299">
        <v>21750</v>
      </c>
      <c r="F38" s="324" t="s">
        <v>8515</v>
      </c>
      <c r="G38" s="296" t="s">
        <v>8516</v>
      </c>
      <c r="H38" s="297" t="s">
        <v>8606</v>
      </c>
      <c r="I38" s="298"/>
      <c r="J38" s="298"/>
      <c r="K38" s="298"/>
      <c r="L38" s="298"/>
      <c r="M38" s="298"/>
      <c r="N38" s="298"/>
      <c r="O38" s="298"/>
    </row>
    <row r="39" spans="1:15" s="279" customFormat="1" ht="15.75">
      <c r="A39" s="271"/>
      <c r="B39" s="286" t="s">
        <v>8607</v>
      </c>
      <c r="C39" s="323" t="s">
        <v>8608</v>
      </c>
      <c r="D39" s="294" t="s">
        <v>8609</v>
      </c>
      <c r="E39" s="299">
        <v>36975</v>
      </c>
      <c r="F39" s="324" t="s">
        <v>8515</v>
      </c>
      <c r="G39" s="296" t="s">
        <v>8516</v>
      </c>
      <c r="H39" s="297" t="s">
        <v>8609</v>
      </c>
      <c r="I39" s="298"/>
      <c r="J39" s="298"/>
      <c r="K39" s="298"/>
      <c r="L39" s="298"/>
      <c r="M39" s="298"/>
      <c r="N39" s="298"/>
      <c r="O39" s="298"/>
    </row>
    <row r="40" spans="1:15" s="279" customFormat="1" ht="15.75">
      <c r="A40" s="271"/>
      <c r="B40" s="286" t="s">
        <v>8610</v>
      </c>
      <c r="C40" s="323" t="s">
        <v>8611</v>
      </c>
      <c r="D40" s="294" t="s">
        <v>8612</v>
      </c>
      <c r="E40" s="299">
        <v>52200</v>
      </c>
      <c r="F40" s="324" t="s">
        <v>8515</v>
      </c>
      <c r="G40" s="296" t="s">
        <v>8516</v>
      </c>
      <c r="H40" s="297" t="s">
        <v>8612</v>
      </c>
      <c r="I40" s="298"/>
      <c r="J40" s="298"/>
      <c r="K40" s="298"/>
      <c r="L40" s="298"/>
      <c r="M40" s="298"/>
      <c r="N40" s="298"/>
      <c r="O40" s="298"/>
    </row>
    <row r="41" spans="1:15" s="279" customFormat="1" ht="15.75">
      <c r="A41" s="271"/>
      <c r="B41" s="286" t="s">
        <v>8613</v>
      </c>
      <c r="C41" s="293" t="s">
        <v>8614</v>
      </c>
      <c r="D41" s="294" t="s">
        <v>8615</v>
      </c>
      <c r="E41" s="299">
        <v>29000</v>
      </c>
      <c r="F41" s="296" t="s">
        <v>8515</v>
      </c>
      <c r="G41" s="296" t="s">
        <v>8516</v>
      </c>
      <c r="H41" s="297" t="s">
        <v>8615</v>
      </c>
      <c r="I41" s="298"/>
      <c r="J41" s="298"/>
      <c r="K41" s="298"/>
      <c r="L41" s="298"/>
      <c r="M41" s="298"/>
      <c r="N41" s="298"/>
      <c r="O41" s="298"/>
    </row>
    <row r="42" spans="1:15" s="279" customFormat="1" ht="15.75">
      <c r="A42" s="271"/>
      <c r="B42" s="286" t="s">
        <v>8616</v>
      </c>
      <c r="C42" s="293" t="s">
        <v>8617</v>
      </c>
      <c r="D42" s="294" t="s">
        <v>8618</v>
      </c>
      <c r="E42" s="299">
        <v>49300</v>
      </c>
      <c r="F42" s="296" t="s">
        <v>8515</v>
      </c>
      <c r="G42" s="296" t="s">
        <v>8516</v>
      </c>
      <c r="H42" s="297" t="s">
        <v>8618</v>
      </c>
      <c r="I42" s="298"/>
      <c r="J42" s="298"/>
      <c r="K42" s="298"/>
      <c r="L42" s="298"/>
      <c r="M42" s="298"/>
      <c r="N42" s="298"/>
      <c r="O42" s="298"/>
    </row>
    <row r="43" spans="1:15" s="279" customFormat="1" ht="15.75">
      <c r="A43" s="271"/>
      <c r="B43" s="286" t="s">
        <v>8619</v>
      </c>
      <c r="C43" s="293" t="s">
        <v>8620</v>
      </c>
      <c r="D43" s="294" t="s">
        <v>8621</v>
      </c>
      <c r="E43" s="299">
        <v>69600</v>
      </c>
      <c r="F43" s="296" t="s">
        <v>8515</v>
      </c>
      <c r="G43" s="296" t="s">
        <v>8516</v>
      </c>
      <c r="H43" s="297" t="s">
        <v>8621</v>
      </c>
      <c r="I43" s="298"/>
      <c r="J43" s="298"/>
      <c r="K43" s="298"/>
      <c r="L43" s="298"/>
      <c r="M43" s="298"/>
      <c r="N43" s="298"/>
      <c r="O43" s="298"/>
    </row>
    <row r="44" spans="1:15" s="279" customFormat="1" ht="15.75">
      <c r="A44" s="271"/>
      <c r="B44" s="286" t="s">
        <v>8622</v>
      </c>
      <c r="C44" s="293" t="s">
        <v>8623</v>
      </c>
      <c r="D44" s="294" t="s">
        <v>8624</v>
      </c>
      <c r="E44" s="299">
        <v>14400</v>
      </c>
      <c r="F44" s="296" t="s">
        <v>8515</v>
      </c>
      <c r="G44" s="296" t="s">
        <v>8516</v>
      </c>
      <c r="H44" s="297" t="s">
        <v>8624</v>
      </c>
      <c r="I44" s="298"/>
      <c r="J44" s="298"/>
      <c r="K44" s="298"/>
      <c r="L44" s="298"/>
      <c r="M44" s="298"/>
      <c r="N44" s="298"/>
      <c r="O44" s="298"/>
    </row>
    <row r="45" spans="1:15" s="279" customFormat="1" ht="15.75">
      <c r="A45" s="271"/>
      <c r="B45" s="286" t="s">
        <v>8625</v>
      </c>
      <c r="C45" s="293" t="s">
        <v>8626</v>
      </c>
      <c r="D45" s="294" t="s">
        <v>8627</v>
      </c>
      <c r="E45" s="299">
        <v>25920</v>
      </c>
      <c r="F45" s="296" t="s">
        <v>8515</v>
      </c>
      <c r="G45" s="296" t="s">
        <v>8516</v>
      </c>
      <c r="H45" s="297" t="s">
        <v>8627</v>
      </c>
      <c r="I45" s="298"/>
      <c r="J45" s="298"/>
      <c r="K45" s="298"/>
      <c r="L45" s="298"/>
      <c r="M45" s="298"/>
      <c r="N45" s="298"/>
      <c r="O45" s="298"/>
    </row>
    <row r="46" spans="1:15" s="279" customFormat="1" ht="15.75">
      <c r="A46" s="271"/>
      <c r="B46" s="286" t="s">
        <v>8628</v>
      </c>
      <c r="C46" s="293" t="s">
        <v>8629</v>
      </c>
      <c r="D46" s="294" t="s">
        <v>8630</v>
      </c>
      <c r="E46" s="299">
        <v>36720</v>
      </c>
      <c r="F46" s="296" t="s">
        <v>8515</v>
      </c>
      <c r="G46" s="296" t="s">
        <v>8516</v>
      </c>
      <c r="H46" s="297" t="s">
        <v>8630</v>
      </c>
      <c r="I46" s="298"/>
      <c r="J46" s="298"/>
      <c r="K46" s="298"/>
      <c r="L46" s="298"/>
      <c r="M46" s="298"/>
      <c r="N46" s="298"/>
      <c r="O46" s="298"/>
    </row>
    <row r="47" spans="1:15" s="279" customFormat="1" ht="15.75">
      <c r="A47" s="271"/>
      <c r="B47" s="286" t="s">
        <v>8631</v>
      </c>
      <c r="C47" s="293" t="s">
        <v>8632</v>
      </c>
      <c r="D47" s="294" t="s">
        <v>8633</v>
      </c>
      <c r="E47" s="299">
        <v>51274.8</v>
      </c>
      <c r="F47" s="296" t="s">
        <v>8515</v>
      </c>
      <c r="G47" s="296" t="s">
        <v>8516</v>
      </c>
      <c r="H47" s="297" t="s">
        <v>8633</v>
      </c>
      <c r="I47" s="298"/>
      <c r="J47" s="298"/>
      <c r="K47" s="298"/>
      <c r="L47" s="298"/>
      <c r="M47" s="298"/>
      <c r="N47" s="298"/>
      <c r="O47" s="298"/>
    </row>
    <row r="48" spans="1:15" s="279" customFormat="1" ht="15.75">
      <c r="A48" s="271"/>
      <c r="B48" s="286" t="s">
        <v>8634</v>
      </c>
      <c r="C48" s="293" t="s">
        <v>8635</v>
      </c>
      <c r="D48" s="294" t="s">
        <v>8636</v>
      </c>
      <c r="E48" s="299">
        <v>87167.16</v>
      </c>
      <c r="F48" s="296" t="s">
        <v>8515</v>
      </c>
      <c r="G48" s="296" t="s">
        <v>8516</v>
      </c>
      <c r="H48" s="297" t="s">
        <v>8636</v>
      </c>
      <c r="I48" s="298"/>
      <c r="J48" s="298"/>
      <c r="K48" s="298"/>
      <c r="L48" s="298"/>
      <c r="M48" s="298"/>
      <c r="N48" s="298"/>
      <c r="O48" s="298"/>
    </row>
    <row r="49" spans="1:15" s="279" customFormat="1" ht="15.75">
      <c r="A49" s="271"/>
      <c r="B49" s="286" t="s">
        <v>8637</v>
      </c>
      <c r="C49" s="293" t="s">
        <v>8638</v>
      </c>
      <c r="D49" s="294" t="s">
        <v>8639</v>
      </c>
      <c r="E49" s="299">
        <v>123059.52000000002</v>
      </c>
      <c r="F49" s="296" t="s">
        <v>8515</v>
      </c>
      <c r="G49" s="296" t="s">
        <v>8516</v>
      </c>
      <c r="H49" s="297" t="s">
        <v>8639</v>
      </c>
      <c r="I49" s="298"/>
      <c r="J49" s="298"/>
      <c r="K49" s="298"/>
      <c r="L49" s="298"/>
      <c r="M49" s="298"/>
      <c r="N49" s="298"/>
      <c r="O49" s="298"/>
    </row>
    <row r="50" spans="1:15" s="279" customFormat="1" ht="15.75" customHeight="1">
      <c r="A50" s="271"/>
      <c r="B50" s="286" t="s">
        <v>8571</v>
      </c>
      <c r="C50" s="300" t="s">
        <v>8572</v>
      </c>
      <c r="D50" s="301" t="s">
        <v>8573</v>
      </c>
      <c r="E50" s="296">
        <v>1250</v>
      </c>
      <c r="F50" s="302" t="s">
        <v>8515</v>
      </c>
      <c r="G50" s="303"/>
      <c r="H50" s="325" t="s">
        <v>8574</v>
      </c>
      <c r="I50" s="308"/>
      <c r="J50" s="308"/>
      <c r="K50" s="308"/>
      <c r="L50" s="308"/>
      <c r="M50" s="308"/>
      <c r="N50" s="308"/>
      <c r="O50" s="309"/>
    </row>
    <row r="51" spans="1:15" s="279" customFormat="1" ht="14.25" customHeight="1">
      <c r="A51" s="271"/>
      <c r="B51" s="286"/>
      <c r="C51" s="300"/>
      <c r="D51" s="304" t="s">
        <v>8576</v>
      </c>
      <c r="E51" s="305"/>
      <c r="F51" s="306"/>
      <c r="G51" s="252"/>
      <c r="H51" s="307"/>
      <c r="I51" s="308"/>
      <c r="J51" s="308"/>
      <c r="K51" s="308"/>
      <c r="L51" s="308"/>
      <c r="M51" s="308"/>
      <c r="N51" s="308"/>
      <c r="O51" s="309"/>
    </row>
    <row r="52" spans="1:15" s="279" customFormat="1" ht="16.5" customHeight="1">
      <c r="A52" s="271"/>
      <c r="B52" s="286"/>
      <c r="C52" s="300"/>
      <c r="D52" s="310" t="s">
        <v>8577</v>
      </c>
      <c r="E52" s="305"/>
      <c r="F52" s="306"/>
      <c r="G52" s="252"/>
      <c r="H52" s="1265" t="s">
        <v>8578</v>
      </c>
      <c r="I52" s="1266"/>
      <c r="J52" s="1266"/>
      <c r="K52" s="1266"/>
      <c r="L52" s="1266"/>
      <c r="M52" s="1266"/>
      <c r="N52" s="1266"/>
      <c r="O52" s="1267"/>
    </row>
    <row r="53" spans="1:15" s="279" customFormat="1" ht="15.75">
      <c r="A53" s="271"/>
      <c r="B53" s="286"/>
      <c r="C53" s="311"/>
      <c r="D53" s="312" t="s">
        <v>8579</v>
      </c>
      <c r="E53" s="305"/>
      <c r="F53" s="306"/>
      <c r="G53" s="252"/>
      <c r="H53" s="313"/>
      <c r="I53" s="314"/>
      <c r="J53" s="314"/>
      <c r="K53" s="314"/>
      <c r="L53" s="314"/>
      <c r="M53" s="314"/>
      <c r="N53" s="314"/>
      <c r="O53" s="315"/>
    </row>
    <row r="54" spans="1:15" s="279" customFormat="1" ht="16.5" thickBot="1">
      <c r="A54" s="271"/>
      <c r="B54" s="286"/>
      <c r="C54" s="326" t="s">
        <v>8580</v>
      </c>
      <c r="D54" s="317"/>
      <c r="E54" s="318"/>
      <c r="F54" s="318"/>
      <c r="G54" s="318"/>
      <c r="H54" s="319"/>
      <c r="I54" s="319"/>
      <c r="J54" s="319"/>
      <c r="K54" s="319"/>
      <c r="L54" s="319"/>
      <c r="M54" s="319"/>
      <c r="N54" s="319"/>
      <c r="O54" s="319"/>
    </row>
    <row r="55" spans="1:15" s="279" customFormat="1" ht="15.75">
      <c r="A55" s="271"/>
      <c r="B55" s="286"/>
      <c r="C55" s="320"/>
      <c r="D55" s="273" t="s">
        <v>8640</v>
      </c>
      <c r="E55" s="274"/>
      <c r="F55" s="275"/>
      <c r="G55" s="275"/>
      <c r="H55" s="277"/>
      <c r="I55" s="277"/>
      <c r="J55" s="277"/>
      <c r="K55" s="277"/>
      <c r="L55" s="277"/>
      <c r="M55" s="277"/>
      <c r="N55" s="277"/>
      <c r="O55" s="278"/>
    </row>
    <row r="56" spans="1:15" s="279" customFormat="1" ht="21.75" customHeight="1" thickBot="1">
      <c r="A56" s="271"/>
      <c r="B56" s="286"/>
      <c r="C56" s="321"/>
      <c r="D56" s="281" t="s">
        <v>8641</v>
      </c>
      <c r="E56" s="282"/>
      <c r="F56" s="282"/>
      <c r="G56" s="283"/>
      <c r="H56" s="284"/>
      <c r="I56" s="283"/>
      <c r="J56" s="283"/>
      <c r="K56" s="283"/>
      <c r="L56" s="283"/>
      <c r="M56" s="283"/>
      <c r="N56" s="283"/>
      <c r="O56" s="285"/>
    </row>
    <row r="57" spans="1:15" s="279" customFormat="1" ht="16.5" thickBot="1">
      <c r="A57" s="271"/>
      <c r="B57" s="286" t="s">
        <v>8642</v>
      </c>
      <c r="C57" s="287" t="s">
        <v>8643</v>
      </c>
      <c r="D57" s="288" t="s">
        <v>8644</v>
      </c>
      <c r="E57" s="289">
        <v>85000</v>
      </c>
      <c r="F57" s="290" t="s">
        <v>8515</v>
      </c>
      <c r="G57" s="322" t="s">
        <v>8516</v>
      </c>
      <c r="H57" s="292" t="s">
        <v>8641</v>
      </c>
      <c r="I57" s="292"/>
      <c r="J57" s="292"/>
      <c r="K57" s="292"/>
      <c r="L57" s="292"/>
      <c r="M57" s="292"/>
      <c r="N57" s="292"/>
      <c r="O57" s="292"/>
    </row>
    <row r="58" spans="1:15" s="279" customFormat="1" ht="15.75">
      <c r="A58" s="271"/>
      <c r="B58" s="286" t="s">
        <v>8645</v>
      </c>
      <c r="C58" s="293" t="s">
        <v>8646</v>
      </c>
      <c r="D58" s="294" t="s">
        <v>8647</v>
      </c>
      <c r="E58" s="299">
        <v>21750</v>
      </c>
      <c r="F58" s="296" t="s">
        <v>8515</v>
      </c>
      <c r="G58" s="296" t="s">
        <v>8516</v>
      </c>
      <c r="H58" s="297" t="s">
        <v>8647</v>
      </c>
      <c r="I58" s="298"/>
      <c r="J58" s="298"/>
      <c r="K58" s="298"/>
      <c r="L58" s="298"/>
      <c r="M58" s="298"/>
      <c r="N58" s="298"/>
      <c r="O58" s="298"/>
    </row>
    <row r="59" spans="1:15" s="279" customFormat="1" ht="15.75">
      <c r="A59" s="271"/>
      <c r="B59" s="286" t="s">
        <v>8648</v>
      </c>
      <c r="C59" s="293" t="s">
        <v>8649</v>
      </c>
      <c r="D59" s="294" t="s">
        <v>8650</v>
      </c>
      <c r="E59" s="299">
        <v>36975</v>
      </c>
      <c r="F59" s="296" t="s">
        <v>8515</v>
      </c>
      <c r="G59" s="296" t="s">
        <v>8516</v>
      </c>
      <c r="H59" s="297" t="s">
        <v>8650</v>
      </c>
      <c r="I59" s="298"/>
      <c r="J59" s="298"/>
      <c r="K59" s="298"/>
      <c r="L59" s="298"/>
      <c r="M59" s="298"/>
      <c r="N59" s="298"/>
      <c r="O59" s="298"/>
    </row>
    <row r="60" spans="1:15" s="279" customFormat="1" ht="15.75">
      <c r="A60" s="271"/>
      <c r="B60" s="286" t="s">
        <v>8651</v>
      </c>
      <c r="C60" s="293" t="s">
        <v>8652</v>
      </c>
      <c r="D60" s="294" t="s">
        <v>8653</v>
      </c>
      <c r="E60" s="299">
        <v>52200</v>
      </c>
      <c r="F60" s="296" t="s">
        <v>8515</v>
      </c>
      <c r="G60" s="296" t="s">
        <v>8516</v>
      </c>
      <c r="H60" s="297" t="s">
        <v>8653</v>
      </c>
      <c r="I60" s="298"/>
      <c r="J60" s="298"/>
      <c r="K60" s="298"/>
      <c r="L60" s="298"/>
      <c r="M60" s="298"/>
      <c r="N60" s="298"/>
      <c r="O60" s="298"/>
    </row>
    <row r="61" spans="1:15" s="279" customFormat="1" ht="15.75">
      <c r="A61" s="271"/>
      <c r="B61" s="286" t="s">
        <v>8654</v>
      </c>
      <c r="C61" s="293" t="s">
        <v>8655</v>
      </c>
      <c r="D61" s="294" t="s">
        <v>8656</v>
      </c>
      <c r="E61" s="299">
        <v>13571.999999999998</v>
      </c>
      <c r="F61" s="296" t="s">
        <v>8515</v>
      </c>
      <c r="G61" s="296" t="s">
        <v>8516</v>
      </c>
      <c r="H61" s="297" t="s">
        <v>8656</v>
      </c>
      <c r="I61" s="298"/>
      <c r="J61" s="298"/>
      <c r="K61" s="298"/>
      <c r="L61" s="298"/>
      <c r="M61" s="298"/>
      <c r="N61" s="298"/>
      <c r="O61" s="298"/>
    </row>
    <row r="62" spans="1:15" s="279" customFormat="1" ht="15.75">
      <c r="A62" s="271"/>
      <c r="B62" s="286" t="s">
        <v>8657</v>
      </c>
      <c r="C62" s="293" t="s">
        <v>8658</v>
      </c>
      <c r="D62" s="294" t="s">
        <v>8659</v>
      </c>
      <c r="E62" s="299">
        <v>23072.399999999998</v>
      </c>
      <c r="F62" s="296" t="s">
        <v>8515</v>
      </c>
      <c r="G62" s="296" t="s">
        <v>8516</v>
      </c>
      <c r="H62" s="297" t="s">
        <v>8659</v>
      </c>
      <c r="I62" s="298"/>
      <c r="J62" s="298"/>
      <c r="K62" s="298"/>
      <c r="L62" s="298"/>
      <c r="M62" s="298"/>
      <c r="N62" s="298"/>
      <c r="O62" s="298"/>
    </row>
    <row r="63" spans="1:15" s="279" customFormat="1" ht="15.75">
      <c r="A63" s="271"/>
      <c r="B63" s="286" t="s">
        <v>8660</v>
      </c>
      <c r="C63" s="293" t="s">
        <v>8661</v>
      </c>
      <c r="D63" s="294" t="s">
        <v>8662</v>
      </c>
      <c r="E63" s="299">
        <v>32572.799999999996</v>
      </c>
      <c r="F63" s="296" t="s">
        <v>8515</v>
      </c>
      <c r="G63" s="296" t="s">
        <v>8516</v>
      </c>
      <c r="H63" s="297" t="s">
        <v>8662</v>
      </c>
      <c r="I63" s="298"/>
      <c r="J63" s="298"/>
      <c r="K63" s="298"/>
      <c r="L63" s="298"/>
      <c r="M63" s="298"/>
      <c r="N63" s="298"/>
      <c r="O63" s="298"/>
    </row>
    <row r="64" spans="1:15" s="279" customFormat="1" ht="15.75">
      <c r="A64" s="271"/>
      <c r="B64" s="286" t="s">
        <v>8663</v>
      </c>
      <c r="C64" s="293" t="s">
        <v>8664</v>
      </c>
      <c r="D64" s="294" t="s">
        <v>8665</v>
      </c>
      <c r="E64" s="299">
        <v>21750</v>
      </c>
      <c r="F64" s="296" t="s">
        <v>8515</v>
      </c>
      <c r="G64" s="296" t="s">
        <v>8516</v>
      </c>
      <c r="H64" s="297" t="s">
        <v>8665</v>
      </c>
      <c r="I64" s="298"/>
      <c r="J64" s="298"/>
      <c r="K64" s="298"/>
      <c r="L64" s="298"/>
      <c r="M64" s="298"/>
      <c r="N64" s="298"/>
      <c r="O64" s="298"/>
    </row>
    <row r="65" spans="1:15" s="279" customFormat="1" ht="15.75">
      <c r="A65" s="271"/>
      <c r="B65" s="286" t="s">
        <v>8666</v>
      </c>
      <c r="C65" s="293" t="s">
        <v>8667</v>
      </c>
      <c r="D65" s="294" t="s">
        <v>8668</v>
      </c>
      <c r="E65" s="299">
        <v>36975</v>
      </c>
      <c r="F65" s="296" t="s">
        <v>8515</v>
      </c>
      <c r="G65" s="296" t="s">
        <v>8516</v>
      </c>
      <c r="H65" s="297" t="s">
        <v>8668</v>
      </c>
      <c r="I65" s="298"/>
      <c r="J65" s="298"/>
      <c r="K65" s="298"/>
      <c r="L65" s="298"/>
      <c r="M65" s="298"/>
      <c r="N65" s="298"/>
      <c r="O65" s="298"/>
    </row>
    <row r="66" spans="1:15" s="279" customFormat="1" ht="15.75">
      <c r="A66" s="271"/>
      <c r="B66" s="286" t="s">
        <v>8669</v>
      </c>
      <c r="C66" s="293" t="s">
        <v>8670</v>
      </c>
      <c r="D66" s="294" t="s">
        <v>8671</v>
      </c>
      <c r="E66" s="299">
        <v>52200</v>
      </c>
      <c r="F66" s="296" t="s">
        <v>8515</v>
      </c>
      <c r="G66" s="296" t="s">
        <v>8516</v>
      </c>
      <c r="H66" s="297" t="s">
        <v>8671</v>
      </c>
      <c r="I66" s="298"/>
      <c r="J66" s="298"/>
      <c r="K66" s="298"/>
      <c r="L66" s="298"/>
      <c r="M66" s="298"/>
      <c r="N66" s="298"/>
      <c r="O66" s="298"/>
    </row>
    <row r="67" spans="1:15" s="279" customFormat="1" ht="15.75">
      <c r="A67" s="271"/>
      <c r="B67" s="286" t="s">
        <v>8672</v>
      </c>
      <c r="C67" s="293" t="s">
        <v>8673</v>
      </c>
      <c r="D67" s="294" t="s">
        <v>8674</v>
      </c>
      <c r="E67" s="299">
        <v>29000</v>
      </c>
      <c r="F67" s="296" t="s">
        <v>8515</v>
      </c>
      <c r="G67" s="296" t="s">
        <v>8516</v>
      </c>
      <c r="H67" s="297" t="s">
        <v>8674</v>
      </c>
      <c r="I67" s="298"/>
      <c r="J67" s="298"/>
      <c r="K67" s="298"/>
      <c r="L67" s="298"/>
      <c r="M67" s="298"/>
      <c r="N67" s="298"/>
      <c r="O67" s="298"/>
    </row>
    <row r="68" spans="1:15" s="279" customFormat="1" ht="15.75">
      <c r="A68" s="271"/>
      <c r="B68" s="286" t="s">
        <v>8675</v>
      </c>
      <c r="C68" s="293" t="s">
        <v>8676</v>
      </c>
      <c r="D68" s="294" t="s">
        <v>8677</v>
      </c>
      <c r="E68" s="299">
        <v>49300</v>
      </c>
      <c r="F68" s="296" t="s">
        <v>8515</v>
      </c>
      <c r="G68" s="296" t="s">
        <v>8516</v>
      </c>
      <c r="H68" s="297" t="s">
        <v>8677</v>
      </c>
      <c r="I68" s="298"/>
      <c r="J68" s="298"/>
      <c r="K68" s="298"/>
      <c r="L68" s="298"/>
      <c r="M68" s="298"/>
      <c r="N68" s="298"/>
      <c r="O68" s="298"/>
    </row>
    <row r="69" spans="1:15" s="279" customFormat="1" ht="15.75">
      <c r="A69" s="271"/>
      <c r="B69" s="286" t="s">
        <v>8678</v>
      </c>
      <c r="C69" s="293" t="s">
        <v>8679</v>
      </c>
      <c r="D69" s="294" t="s">
        <v>8680</v>
      </c>
      <c r="E69" s="299">
        <v>69600</v>
      </c>
      <c r="F69" s="296" t="s">
        <v>8515</v>
      </c>
      <c r="G69" s="296" t="s">
        <v>8516</v>
      </c>
      <c r="H69" s="297" t="s">
        <v>8680</v>
      </c>
      <c r="I69" s="298"/>
      <c r="J69" s="298"/>
      <c r="K69" s="298"/>
      <c r="L69" s="298"/>
      <c r="M69" s="298"/>
      <c r="N69" s="298"/>
      <c r="O69" s="298"/>
    </row>
    <row r="70" spans="1:15" s="279" customFormat="1" ht="15.75">
      <c r="A70" s="271"/>
      <c r="B70" s="286" t="s">
        <v>8681</v>
      </c>
      <c r="C70" s="293" t="s">
        <v>8682</v>
      </c>
      <c r="D70" s="294" t="s">
        <v>8683</v>
      </c>
      <c r="E70" s="299">
        <v>14400</v>
      </c>
      <c r="F70" s="296" t="s">
        <v>8515</v>
      </c>
      <c r="G70" s="296" t="s">
        <v>8516</v>
      </c>
      <c r="H70" s="297" t="s">
        <v>8683</v>
      </c>
      <c r="I70" s="298"/>
      <c r="J70" s="298"/>
      <c r="K70" s="298"/>
      <c r="L70" s="298"/>
      <c r="M70" s="298"/>
      <c r="N70" s="298"/>
      <c r="O70" s="298"/>
    </row>
    <row r="71" spans="1:15" s="279" customFormat="1" ht="15.75">
      <c r="A71" s="271"/>
      <c r="B71" s="286" t="s">
        <v>8684</v>
      </c>
      <c r="C71" s="293" t="s">
        <v>8685</v>
      </c>
      <c r="D71" s="294" t="s">
        <v>8686</v>
      </c>
      <c r="E71" s="299">
        <v>25920</v>
      </c>
      <c r="F71" s="296" t="s">
        <v>8515</v>
      </c>
      <c r="G71" s="296" t="s">
        <v>8516</v>
      </c>
      <c r="H71" s="297" t="s">
        <v>8686</v>
      </c>
      <c r="I71" s="298"/>
      <c r="J71" s="298"/>
      <c r="K71" s="298"/>
      <c r="L71" s="298"/>
      <c r="M71" s="298"/>
      <c r="N71" s="298"/>
      <c r="O71" s="298"/>
    </row>
    <row r="72" spans="1:15" s="279" customFormat="1" ht="15.75">
      <c r="A72" s="271"/>
      <c r="B72" s="286" t="s">
        <v>8687</v>
      </c>
      <c r="C72" s="293" t="s">
        <v>8688</v>
      </c>
      <c r="D72" s="294" t="s">
        <v>8689</v>
      </c>
      <c r="E72" s="299">
        <v>36720</v>
      </c>
      <c r="F72" s="296" t="s">
        <v>8515</v>
      </c>
      <c r="G72" s="296" t="s">
        <v>8516</v>
      </c>
      <c r="H72" s="297" t="s">
        <v>8689</v>
      </c>
      <c r="I72" s="298"/>
      <c r="J72" s="298"/>
      <c r="K72" s="298"/>
      <c r="L72" s="298"/>
      <c r="M72" s="298"/>
      <c r="N72" s="298"/>
      <c r="O72" s="298"/>
    </row>
    <row r="73" spans="1:15" s="279" customFormat="1" ht="15.75">
      <c r="A73" s="271"/>
      <c r="B73" s="286" t="s">
        <v>8690</v>
      </c>
      <c r="C73" s="323" t="s">
        <v>8691</v>
      </c>
      <c r="D73" s="294" t="s">
        <v>8692</v>
      </c>
      <c r="E73" s="299">
        <v>51274.8</v>
      </c>
      <c r="F73" s="324" t="s">
        <v>8515</v>
      </c>
      <c r="G73" s="296" t="s">
        <v>8516</v>
      </c>
      <c r="H73" s="297" t="s">
        <v>8692</v>
      </c>
      <c r="I73" s="298"/>
      <c r="J73" s="298"/>
      <c r="K73" s="298"/>
      <c r="L73" s="298"/>
      <c r="M73" s="298"/>
      <c r="N73" s="298"/>
      <c r="O73" s="298"/>
    </row>
    <row r="74" spans="1:15" s="279" customFormat="1" ht="15.75">
      <c r="A74" s="271"/>
      <c r="B74" s="286" t="s">
        <v>8693</v>
      </c>
      <c r="C74" s="323" t="s">
        <v>8694</v>
      </c>
      <c r="D74" s="294" t="s">
        <v>8695</v>
      </c>
      <c r="E74" s="299">
        <v>87167.16</v>
      </c>
      <c r="F74" s="324" t="s">
        <v>8515</v>
      </c>
      <c r="G74" s="296" t="s">
        <v>8516</v>
      </c>
      <c r="H74" s="297" t="s">
        <v>8695</v>
      </c>
      <c r="I74" s="298"/>
      <c r="J74" s="298"/>
      <c r="K74" s="298"/>
      <c r="L74" s="298"/>
      <c r="M74" s="298"/>
      <c r="N74" s="298"/>
      <c r="O74" s="298"/>
    </row>
    <row r="75" spans="1:15" s="279" customFormat="1" ht="15.75">
      <c r="A75" s="271"/>
      <c r="B75" s="286" t="s">
        <v>8696</v>
      </c>
      <c r="C75" s="323" t="s">
        <v>8697</v>
      </c>
      <c r="D75" s="294" t="s">
        <v>8698</v>
      </c>
      <c r="E75" s="299">
        <v>123059.52000000002</v>
      </c>
      <c r="F75" s="324" t="s">
        <v>8515</v>
      </c>
      <c r="G75" s="296" t="s">
        <v>8516</v>
      </c>
      <c r="H75" s="297" t="s">
        <v>8698</v>
      </c>
      <c r="I75" s="298"/>
      <c r="J75" s="298"/>
      <c r="K75" s="298"/>
      <c r="L75" s="298"/>
      <c r="M75" s="298"/>
      <c r="N75" s="298"/>
      <c r="O75" s="298"/>
    </row>
    <row r="76" spans="1:15" s="279" customFormat="1" ht="15.75">
      <c r="A76" s="271"/>
      <c r="B76" s="286" t="s">
        <v>8571</v>
      </c>
      <c r="C76" s="327" t="s">
        <v>8572</v>
      </c>
      <c r="D76" s="301" t="s">
        <v>8573</v>
      </c>
      <c r="E76" s="296">
        <v>1250</v>
      </c>
      <c r="F76" s="302" t="s">
        <v>8515</v>
      </c>
      <c r="G76" s="296" t="s">
        <v>8516</v>
      </c>
      <c r="H76" s="1262" t="s">
        <v>8574</v>
      </c>
      <c r="I76" s="1263" t="s">
        <v>8575</v>
      </c>
      <c r="J76" s="1263" t="s">
        <v>8575</v>
      </c>
      <c r="K76" s="1263" t="s">
        <v>8575</v>
      </c>
      <c r="L76" s="1263" t="s">
        <v>8575</v>
      </c>
      <c r="M76" s="1263" t="s">
        <v>8575</v>
      </c>
      <c r="N76" s="1263" t="s">
        <v>8575</v>
      </c>
      <c r="O76" s="1264" t="s">
        <v>8575</v>
      </c>
    </row>
    <row r="77" spans="1:15" s="279" customFormat="1" ht="14.25" customHeight="1">
      <c r="A77" s="271"/>
      <c r="B77" s="286"/>
      <c r="C77" s="300"/>
      <c r="D77" s="304" t="s">
        <v>8576</v>
      </c>
      <c r="E77" s="305"/>
      <c r="F77" s="306"/>
      <c r="G77" s="252"/>
      <c r="H77" s="307"/>
      <c r="I77" s="308"/>
      <c r="J77" s="308"/>
      <c r="K77" s="308"/>
      <c r="L77" s="308"/>
      <c r="M77" s="308"/>
      <c r="N77" s="308"/>
      <c r="O77" s="309"/>
    </row>
    <row r="78" spans="1:15" s="279" customFormat="1" ht="16.5" customHeight="1">
      <c r="A78" s="271"/>
      <c r="B78" s="286"/>
      <c r="C78" s="300"/>
      <c r="D78" s="328" t="s">
        <v>8577</v>
      </c>
      <c r="E78" s="296"/>
      <c r="F78" s="302"/>
      <c r="G78" s="303"/>
      <c r="H78" s="1265" t="s">
        <v>8578</v>
      </c>
      <c r="I78" s="1266"/>
      <c r="J78" s="1266"/>
      <c r="K78" s="1266"/>
      <c r="L78" s="1266"/>
      <c r="M78" s="1266"/>
      <c r="N78" s="1266"/>
      <c r="O78" s="1267"/>
    </row>
    <row r="79" spans="1:15" s="279" customFormat="1" ht="15.75">
      <c r="A79" s="271"/>
      <c r="B79" s="286"/>
      <c r="C79" s="311"/>
      <c r="D79" s="312" t="s">
        <v>8579</v>
      </c>
      <c r="E79" s="305"/>
      <c r="F79" s="306"/>
      <c r="G79" s="252"/>
      <c r="H79" s="313"/>
      <c r="I79" s="314"/>
      <c r="J79" s="314"/>
      <c r="K79" s="314"/>
      <c r="L79" s="314"/>
      <c r="M79" s="314"/>
      <c r="N79" s="314"/>
      <c r="O79" s="315"/>
    </row>
    <row r="80" spans="1:15" s="279" customFormat="1" ht="16.5" customHeight="1" thickBot="1">
      <c r="A80" s="271"/>
      <c r="B80" s="286"/>
      <c r="C80" s="326" t="s">
        <v>8580</v>
      </c>
      <c r="D80" s="329"/>
      <c r="E80" s="330"/>
      <c r="F80" s="331"/>
      <c r="G80" s="332"/>
      <c r="H80" s="333"/>
      <c r="I80" s="333"/>
      <c r="J80" s="333"/>
      <c r="K80" s="333"/>
      <c r="L80" s="333"/>
      <c r="M80" s="333"/>
      <c r="N80" s="333"/>
      <c r="O80" s="333"/>
    </row>
    <row r="81" spans="1:15" s="279" customFormat="1" ht="15.75">
      <c r="A81" s="271"/>
      <c r="B81" s="286"/>
      <c r="C81" s="320"/>
      <c r="D81" s="273" t="s">
        <v>8699</v>
      </c>
      <c r="E81" s="274"/>
      <c r="F81" s="275"/>
      <c r="G81" s="275"/>
      <c r="H81" s="277"/>
      <c r="I81" s="277"/>
      <c r="J81" s="277"/>
      <c r="K81" s="277"/>
      <c r="L81" s="277"/>
      <c r="M81" s="277"/>
      <c r="N81" s="277"/>
      <c r="O81" s="278"/>
    </row>
    <row r="82" spans="1:15" s="279" customFormat="1" ht="21.75" customHeight="1" thickBot="1">
      <c r="A82" s="271"/>
      <c r="B82" s="286"/>
      <c r="C82" s="321"/>
      <c r="D82" s="281" t="s">
        <v>8700</v>
      </c>
      <c r="E82" s="282"/>
      <c r="F82" s="282"/>
      <c r="G82" s="283"/>
      <c r="H82" s="284"/>
      <c r="I82" s="283"/>
      <c r="J82" s="283"/>
      <c r="K82" s="283"/>
      <c r="L82" s="283"/>
      <c r="M82" s="283"/>
      <c r="N82" s="283"/>
      <c r="O82" s="285"/>
    </row>
    <row r="83" spans="1:15" s="279" customFormat="1" ht="16.5" customHeight="1" thickBot="1">
      <c r="A83" s="271"/>
      <c r="B83" s="286" t="s">
        <v>8701</v>
      </c>
      <c r="C83" s="287" t="s">
        <v>8702</v>
      </c>
      <c r="D83" s="334" t="s">
        <v>8703</v>
      </c>
      <c r="E83" s="335">
        <v>54995</v>
      </c>
      <c r="F83" s="290" t="s">
        <v>8515</v>
      </c>
      <c r="G83" s="322" t="s">
        <v>8516</v>
      </c>
      <c r="H83" s="336" t="s">
        <v>8704</v>
      </c>
      <c r="I83" s="292"/>
      <c r="J83" s="292"/>
      <c r="K83" s="292"/>
      <c r="L83" s="292"/>
      <c r="M83" s="292"/>
      <c r="N83" s="292"/>
      <c r="O83" s="337"/>
    </row>
    <row r="84" spans="1:15" s="279" customFormat="1" ht="16.5" customHeight="1" thickBot="1">
      <c r="A84" s="271"/>
      <c r="B84" s="286" t="s">
        <v>8705</v>
      </c>
      <c r="C84" s="287" t="s">
        <v>8706</v>
      </c>
      <c r="D84" s="334" t="s">
        <v>8707</v>
      </c>
      <c r="E84" s="335">
        <v>38497</v>
      </c>
      <c r="F84" s="290" t="s">
        <v>8515</v>
      </c>
      <c r="G84" s="322" t="s">
        <v>8516</v>
      </c>
      <c r="H84" s="336" t="s">
        <v>8708</v>
      </c>
      <c r="I84" s="292"/>
      <c r="J84" s="292"/>
      <c r="K84" s="292"/>
      <c r="L84" s="292"/>
      <c r="M84" s="292"/>
      <c r="N84" s="292"/>
      <c r="O84" s="337"/>
    </row>
    <row r="85" spans="1:15" s="279" customFormat="1" ht="16.5" customHeight="1" thickBot="1">
      <c r="A85" s="271"/>
      <c r="B85" s="286" t="s">
        <v>8709</v>
      </c>
      <c r="C85" s="287" t="s">
        <v>8710</v>
      </c>
      <c r="D85" s="334" t="s">
        <v>8711</v>
      </c>
      <c r="E85" s="335">
        <v>81393</v>
      </c>
      <c r="F85" s="290" t="s">
        <v>8515</v>
      </c>
      <c r="G85" s="322" t="s">
        <v>8516</v>
      </c>
      <c r="H85" s="338" t="s">
        <v>8712</v>
      </c>
      <c r="I85" s="292"/>
      <c r="J85" s="292"/>
      <c r="K85" s="292"/>
      <c r="L85" s="292"/>
      <c r="M85" s="292"/>
      <c r="N85" s="292"/>
      <c r="O85" s="337"/>
    </row>
    <row r="86" spans="1:15" s="279" customFormat="1" ht="16.5" customHeight="1">
      <c r="A86" s="271"/>
      <c r="B86" s="286" t="s">
        <v>8713</v>
      </c>
      <c r="C86" s="339" t="s">
        <v>8714</v>
      </c>
      <c r="D86" s="340" t="s">
        <v>8715</v>
      </c>
      <c r="E86" s="341">
        <v>26398</v>
      </c>
      <c r="F86" s="302" t="s">
        <v>8515</v>
      </c>
      <c r="G86" s="296" t="s">
        <v>8516</v>
      </c>
      <c r="H86" s="1244" t="s">
        <v>8716</v>
      </c>
      <c r="I86" s="1245"/>
      <c r="J86" s="1245"/>
      <c r="K86" s="1245"/>
      <c r="L86" s="1245"/>
      <c r="M86" s="1245"/>
      <c r="N86" s="1245"/>
      <c r="O86" s="1245"/>
    </row>
    <row r="87" spans="1:15" s="279" customFormat="1" ht="16.5" customHeight="1">
      <c r="A87" s="271"/>
      <c r="B87" s="286" t="s">
        <v>8717</v>
      </c>
      <c r="C87" s="342" t="s">
        <v>8718</v>
      </c>
      <c r="D87" s="340" t="s">
        <v>8719</v>
      </c>
      <c r="E87" s="341">
        <v>44876</v>
      </c>
      <c r="F87" s="302" t="s">
        <v>8515</v>
      </c>
      <c r="G87" s="296" t="s">
        <v>8516</v>
      </c>
      <c r="H87" s="1247"/>
      <c r="I87" s="1248"/>
      <c r="J87" s="1248"/>
      <c r="K87" s="1248"/>
      <c r="L87" s="1248"/>
      <c r="M87" s="1248"/>
      <c r="N87" s="1248"/>
      <c r="O87" s="1248"/>
    </row>
    <row r="88" spans="1:15" s="279" customFormat="1" ht="16.5" customHeight="1">
      <c r="A88" s="271"/>
      <c r="B88" s="286" t="s">
        <v>8720</v>
      </c>
      <c r="C88" s="342" t="s">
        <v>8721</v>
      </c>
      <c r="D88" s="340" t="s">
        <v>8722</v>
      </c>
      <c r="E88" s="341">
        <v>63354</v>
      </c>
      <c r="F88" s="302" t="s">
        <v>8515</v>
      </c>
      <c r="G88" s="296" t="s">
        <v>8516</v>
      </c>
      <c r="H88" s="1247"/>
      <c r="I88" s="1248"/>
      <c r="J88" s="1248"/>
      <c r="K88" s="1248"/>
      <c r="L88" s="1248"/>
      <c r="M88" s="1248"/>
      <c r="N88" s="1248"/>
      <c r="O88" s="1248"/>
    </row>
    <row r="89" spans="1:15" s="279" customFormat="1" ht="16.5" customHeight="1">
      <c r="A89" s="271"/>
      <c r="B89" s="286" t="s">
        <v>8723</v>
      </c>
      <c r="C89" s="339" t="s">
        <v>8724</v>
      </c>
      <c r="D89" s="340" t="s">
        <v>8725</v>
      </c>
      <c r="E89" s="341">
        <v>84472</v>
      </c>
      <c r="F89" s="302" t="s">
        <v>8515</v>
      </c>
      <c r="G89" s="296" t="s">
        <v>8516</v>
      </c>
      <c r="H89" s="1247"/>
      <c r="I89" s="1248"/>
      <c r="J89" s="1248"/>
      <c r="K89" s="1248"/>
      <c r="L89" s="1248"/>
      <c r="M89" s="1248"/>
      <c r="N89" s="1248"/>
      <c r="O89" s="1248"/>
    </row>
    <row r="90" spans="1:15" s="279" customFormat="1" ht="16.5" customHeight="1">
      <c r="A90" s="271"/>
      <c r="B90" s="286" t="s">
        <v>8726</v>
      </c>
      <c r="C90" s="342" t="s">
        <v>8727</v>
      </c>
      <c r="D90" s="340" t="s">
        <v>8728</v>
      </c>
      <c r="E90" s="341">
        <v>105590</v>
      </c>
      <c r="F90" s="302" t="s">
        <v>8515</v>
      </c>
      <c r="G90" s="296" t="s">
        <v>8516</v>
      </c>
      <c r="H90" s="1250"/>
      <c r="I90" s="1251"/>
      <c r="J90" s="1251"/>
      <c r="K90" s="1251"/>
      <c r="L90" s="1251"/>
      <c r="M90" s="1251"/>
      <c r="N90" s="1251"/>
      <c r="O90" s="1251"/>
    </row>
    <row r="91" spans="1:15" s="279" customFormat="1" ht="16.5" customHeight="1">
      <c r="A91" s="271"/>
      <c r="B91" s="286" t="s">
        <v>8729</v>
      </c>
      <c r="C91" s="339" t="s">
        <v>8730</v>
      </c>
      <c r="D91" s="340" t="s">
        <v>8731</v>
      </c>
      <c r="E91" s="341">
        <v>13199</v>
      </c>
      <c r="F91" s="302" t="s">
        <v>8515</v>
      </c>
      <c r="G91" s="296" t="s">
        <v>8516</v>
      </c>
      <c r="H91" s="1244" t="s">
        <v>8732</v>
      </c>
      <c r="I91" s="1245"/>
      <c r="J91" s="1245"/>
      <c r="K91" s="1245"/>
      <c r="L91" s="1245"/>
      <c r="M91" s="1245"/>
      <c r="N91" s="1245"/>
      <c r="O91" s="1246"/>
    </row>
    <row r="92" spans="1:15" s="279" customFormat="1" ht="16.5" customHeight="1">
      <c r="A92" s="271"/>
      <c r="B92" s="286" t="s">
        <v>8733</v>
      </c>
      <c r="C92" s="342" t="s">
        <v>8734</v>
      </c>
      <c r="D92" s="340" t="s">
        <v>8735</v>
      </c>
      <c r="E92" s="341">
        <v>22438</v>
      </c>
      <c r="F92" s="302" t="s">
        <v>8515</v>
      </c>
      <c r="G92" s="296" t="s">
        <v>8516</v>
      </c>
      <c r="H92" s="1247"/>
      <c r="I92" s="1248"/>
      <c r="J92" s="1248"/>
      <c r="K92" s="1248"/>
      <c r="L92" s="1248"/>
      <c r="M92" s="1248"/>
      <c r="N92" s="1248"/>
      <c r="O92" s="1249"/>
    </row>
    <row r="93" spans="1:15" s="279" customFormat="1" ht="16.5" customHeight="1">
      <c r="A93" s="271"/>
      <c r="B93" s="286" t="s">
        <v>8736</v>
      </c>
      <c r="C93" s="342" t="s">
        <v>8737</v>
      </c>
      <c r="D93" s="340" t="s">
        <v>8738</v>
      </c>
      <c r="E93" s="341">
        <v>31677</v>
      </c>
      <c r="F93" s="302" t="s">
        <v>8515</v>
      </c>
      <c r="G93" s="296" t="s">
        <v>8516</v>
      </c>
      <c r="H93" s="1247"/>
      <c r="I93" s="1248"/>
      <c r="J93" s="1248"/>
      <c r="K93" s="1248"/>
      <c r="L93" s="1248"/>
      <c r="M93" s="1248"/>
      <c r="N93" s="1248"/>
      <c r="O93" s="1249"/>
    </row>
    <row r="94" spans="1:15" s="279" customFormat="1" ht="16.5" customHeight="1">
      <c r="A94" s="271"/>
      <c r="B94" s="286" t="s">
        <v>8739</v>
      </c>
      <c r="C94" s="342" t="s">
        <v>8740</v>
      </c>
      <c r="D94" s="340" t="s">
        <v>8741</v>
      </c>
      <c r="E94" s="341">
        <v>42236</v>
      </c>
      <c r="F94" s="302" t="s">
        <v>8515</v>
      </c>
      <c r="G94" s="296" t="s">
        <v>8516</v>
      </c>
      <c r="H94" s="1247"/>
      <c r="I94" s="1248"/>
      <c r="J94" s="1248"/>
      <c r="K94" s="1248"/>
      <c r="L94" s="1248"/>
      <c r="M94" s="1248"/>
      <c r="N94" s="1248"/>
      <c r="O94" s="1249"/>
    </row>
    <row r="95" spans="1:15" s="279" customFormat="1" ht="16.5" customHeight="1">
      <c r="A95" s="271"/>
      <c r="B95" s="286" t="s">
        <v>8742</v>
      </c>
      <c r="C95" s="342" t="s">
        <v>8743</v>
      </c>
      <c r="D95" s="340" t="s">
        <v>8744</v>
      </c>
      <c r="E95" s="341">
        <v>52795</v>
      </c>
      <c r="F95" s="302" t="s">
        <v>8515</v>
      </c>
      <c r="G95" s="296" t="s">
        <v>8516</v>
      </c>
      <c r="H95" s="1250"/>
      <c r="I95" s="1251"/>
      <c r="J95" s="1251"/>
      <c r="K95" s="1251"/>
      <c r="L95" s="1251"/>
      <c r="M95" s="1251"/>
      <c r="N95" s="1251"/>
      <c r="O95" s="1252"/>
    </row>
    <row r="96" spans="1:15" s="279" customFormat="1" ht="16.5" customHeight="1">
      <c r="A96" s="271"/>
      <c r="B96" s="286" t="s">
        <v>8745</v>
      </c>
      <c r="C96" s="342" t="s">
        <v>8746</v>
      </c>
      <c r="D96" s="340" t="s">
        <v>8747</v>
      </c>
      <c r="E96" s="341">
        <v>12099</v>
      </c>
      <c r="F96" s="302" t="s">
        <v>8515</v>
      </c>
      <c r="G96" s="296" t="s">
        <v>8516</v>
      </c>
      <c r="H96" s="1253" t="s">
        <v>8748</v>
      </c>
      <c r="I96" s="1254"/>
      <c r="J96" s="1254"/>
      <c r="K96" s="1254"/>
      <c r="L96" s="1254"/>
      <c r="M96" s="1254"/>
      <c r="N96" s="1254"/>
      <c r="O96" s="1255"/>
    </row>
    <row r="97" spans="1:15" s="279" customFormat="1" ht="16.5" customHeight="1">
      <c r="A97" s="271"/>
      <c r="B97" s="286" t="s">
        <v>8749</v>
      </c>
      <c r="C97" s="342" t="s">
        <v>8750</v>
      </c>
      <c r="D97" s="340" t="s">
        <v>8751</v>
      </c>
      <c r="E97" s="341">
        <v>20568</v>
      </c>
      <c r="F97" s="302" t="s">
        <v>8515</v>
      </c>
      <c r="G97" s="296" t="s">
        <v>8516</v>
      </c>
      <c r="H97" s="1256"/>
      <c r="I97" s="1257"/>
      <c r="J97" s="1257"/>
      <c r="K97" s="1257"/>
      <c r="L97" s="1257"/>
      <c r="M97" s="1257"/>
      <c r="N97" s="1257"/>
      <c r="O97" s="1258"/>
    </row>
    <row r="98" spans="1:15" s="279" customFormat="1" ht="16.5" customHeight="1">
      <c r="A98" s="271"/>
      <c r="B98" s="286" t="s">
        <v>8752</v>
      </c>
      <c r="C98" s="342" t="s">
        <v>8753</v>
      </c>
      <c r="D98" s="340" t="s">
        <v>8754</v>
      </c>
      <c r="E98" s="341">
        <v>29037</v>
      </c>
      <c r="F98" s="302" t="s">
        <v>8515</v>
      </c>
      <c r="G98" s="296" t="s">
        <v>8516</v>
      </c>
      <c r="H98" s="1256"/>
      <c r="I98" s="1257"/>
      <c r="J98" s="1257"/>
      <c r="K98" s="1257"/>
      <c r="L98" s="1257"/>
      <c r="M98" s="1257"/>
      <c r="N98" s="1257"/>
      <c r="O98" s="1258"/>
    </row>
    <row r="99" spans="1:15" s="279" customFormat="1" ht="16.5" customHeight="1">
      <c r="A99" s="271"/>
      <c r="B99" s="286" t="s">
        <v>8755</v>
      </c>
      <c r="C99" s="342" t="s">
        <v>8756</v>
      </c>
      <c r="D99" s="340" t="s">
        <v>8757</v>
      </c>
      <c r="E99" s="341">
        <v>38716</v>
      </c>
      <c r="F99" s="302" t="s">
        <v>8515</v>
      </c>
      <c r="G99" s="296" t="s">
        <v>8516</v>
      </c>
      <c r="H99" s="1256"/>
      <c r="I99" s="1257"/>
      <c r="J99" s="1257"/>
      <c r="K99" s="1257"/>
      <c r="L99" s="1257"/>
      <c r="M99" s="1257"/>
      <c r="N99" s="1257"/>
      <c r="O99" s="1258"/>
    </row>
    <row r="100" spans="1:15" s="279" customFormat="1" ht="16.5" customHeight="1">
      <c r="A100" s="271"/>
      <c r="B100" s="286" t="s">
        <v>8758</v>
      </c>
      <c r="C100" s="342" t="s">
        <v>8759</v>
      </c>
      <c r="D100" s="340" t="s">
        <v>8760</v>
      </c>
      <c r="E100" s="341">
        <v>48396</v>
      </c>
      <c r="F100" s="302" t="s">
        <v>8515</v>
      </c>
      <c r="G100" s="296" t="s">
        <v>8516</v>
      </c>
      <c r="H100" s="1259"/>
      <c r="I100" s="1260"/>
      <c r="J100" s="1260"/>
      <c r="K100" s="1260"/>
      <c r="L100" s="1260"/>
      <c r="M100" s="1260"/>
      <c r="N100" s="1260"/>
      <c r="O100" s="1261"/>
    </row>
    <row r="101" spans="1:15" s="279" customFormat="1" ht="16.5" customHeight="1">
      <c r="A101" s="271"/>
      <c r="B101" s="286" t="s">
        <v>8761</v>
      </c>
      <c r="C101" s="339" t="s">
        <v>8762</v>
      </c>
      <c r="D101" s="340" t="s">
        <v>8763</v>
      </c>
      <c r="E101" s="341">
        <v>12649</v>
      </c>
      <c r="F101" s="302" t="s">
        <v>8515</v>
      </c>
      <c r="G101" s="296" t="s">
        <v>8516</v>
      </c>
      <c r="H101" s="1244" t="s">
        <v>8764</v>
      </c>
      <c r="I101" s="1245"/>
      <c r="J101" s="1245"/>
      <c r="K101" s="1245"/>
      <c r="L101" s="1245"/>
      <c r="M101" s="1245"/>
      <c r="N101" s="1245"/>
      <c r="O101" s="1246"/>
    </row>
    <row r="102" spans="1:15" s="279" customFormat="1" ht="16.5" customHeight="1">
      <c r="A102" s="271"/>
      <c r="B102" s="286" t="s">
        <v>8765</v>
      </c>
      <c r="C102" s="342" t="s">
        <v>8766</v>
      </c>
      <c r="D102" s="340" t="s">
        <v>8767</v>
      </c>
      <c r="E102" s="341">
        <v>21503</v>
      </c>
      <c r="F102" s="302" t="s">
        <v>8515</v>
      </c>
      <c r="G102" s="296" t="s">
        <v>8516</v>
      </c>
      <c r="H102" s="1247"/>
      <c r="I102" s="1248"/>
      <c r="J102" s="1248"/>
      <c r="K102" s="1248"/>
      <c r="L102" s="1248"/>
      <c r="M102" s="1248"/>
      <c r="N102" s="1248"/>
      <c r="O102" s="1249"/>
    </row>
    <row r="103" spans="1:15" s="279" customFormat="1" ht="16.5" customHeight="1">
      <c r="A103" s="271"/>
      <c r="B103" s="286" t="s">
        <v>8768</v>
      </c>
      <c r="C103" s="342" t="s">
        <v>8769</v>
      </c>
      <c r="D103" s="340" t="s">
        <v>8770</v>
      </c>
      <c r="E103" s="341">
        <v>30357</v>
      </c>
      <c r="F103" s="302" t="s">
        <v>8515</v>
      </c>
      <c r="G103" s="296" t="s">
        <v>8516</v>
      </c>
      <c r="H103" s="1247"/>
      <c r="I103" s="1248"/>
      <c r="J103" s="1248"/>
      <c r="K103" s="1248"/>
      <c r="L103" s="1248"/>
      <c r="M103" s="1248"/>
      <c r="N103" s="1248"/>
      <c r="O103" s="1249"/>
    </row>
    <row r="104" spans="1:15" s="279" customFormat="1" ht="16.5" customHeight="1">
      <c r="A104" s="271"/>
      <c r="B104" s="286" t="s">
        <v>8771</v>
      </c>
      <c r="C104" s="342" t="s">
        <v>8772</v>
      </c>
      <c r="D104" s="340" t="s">
        <v>8773</v>
      </c>
      <c r="E104" s="341">
        <v>40476</v>
      </c>
      <c r="F104" s="302" t="s">
        <v>8515</v>
      </c>
      <c r="G104" s="296" t="s">
        <v>8516</v>
      </c>
      <c r="H104" s="1247"/>
      <c r="I104" s="1248"/>
      <c r="J104" s="1248"/>
      <c r="K104" s="1248"/>
      <c r="L104" s="1248"/>
      <c r="M104" s="1248"/>
      <c r="N104" s="1248"/>
      <c r="O104" s="1249"/>
    </row>
    <row r="105" spans="1:15" s="279" customFormat="1" ht="16.5" customHeight="1">
      <c r="A105" s="271"/>
      <c r="B105" s="286" t="s">
        <v>8774</v>
      </c>
      <c r="C105" s="342" t="s">
        <v>8775</v>
      </c>
      <c r="D105" s="340" t="s">
        <v>8776</v>
      </c>
      <c r="E105" s="341">
        <v>50595</v>
      </c>
      <c r="F105" s="302" t="s">
        <v>8515</v>
      </c>
      <c r="G105" s="296" t="s">
        <v>8516</v>
      </c>
      <c r="H105" s="1250"/>
      <c r="I105" s="1251"/>
      <c r="J105" s="1251"/>
      <c r="K105" s="1251"/>
      <c r="L105" s="1251"/>
      <c r="M105" s="1251"/>
      <c r="N105" s="1251"/>
      <c r="O105" s="1252"/>
    </row>
    <row r="106" spans="1:15" s="279" customFormat="1" ht="15.75">
      <c r="A106" s="271"/>
      <c r="B106" s="286" t="s">
        <v>8571</v>
      </c>
      <c r="C106" s="327" t="s">
        <v>8572</v>
      </c>
      <c r="D106" s="301" t="s">
        <v>8573</v>
      </c>
      <c r="E106" s="296">
        <v>1250</v>
      </c>
      <c r="F106" s="302" t="s">
        <v>8515</v>
      </c>
      <c r="G106" s="296" t="s">
        <v>8516</v>
      </c>
      <c r="H106" s="1262" t="s">
        <v>8574</v>
      </c>
      <c r="I106" s="1263" t="s">
        <v>8575</v>
      </c>
      <c r="J106" s="1263" t="s">
        <v>8575</v>
      </c>
      <c r="K106" s="1263" t="s">
        <v>8575</v>
      </c>
      <c r="L106" s="1263" t="s">
        <v>8575</v>
      </c>
      <c r="M106" s="1263" t="s">
        <v>8575</v>
      </c>
      <c r="N106" s="1263" t="s">
        <v>8575</v>
      </c>
      <c r="O106" s="1264" t="s">
        <v>8575</v>
      </c>
    </row>
    <row r="107" spans="1:15" s="279" customFormat="1" ht="14.25" customHeight="1">
      <c r="A107" s="271"/>
      <c r="B107" s="286"/>
      <c r="C107" s="300"/>
      <c r="D107" s="304" t="s">
        <v>8576</v>
      </c>
      <c r="E107" s="305"/>
      <c r="F107" s="306"/>
      <c r="G107" s="252"/>
      <c r="H107" s="307"/>
      <c r="I107" s="308"/>
      <c r="J107" s="308"/>
      <c r="K107" s="308"/>
      <c r="L107" s="308"/>
      <c r="M107" s="308"/>
      <c r="N107" s="308"/>
      <c r="O107" s="309"/>
    </row>
    <row r="108" spans="1:15" s="279" customFormat="1" ht="16.5" customHeight="1" thickBot="1">
      <c r="A108" s="343"/>
      <c r="B108" s="286"/>
      <c r="C108" s="344"/>
      <c r="D108" s="345" t="s">
        <v>8777</v>
      </c>
      <c r="E108" s="346"/>
      <c r="F108" s="347"/>
      <c r="G108" s="348"/>
      <c r="H108" s="1265" t="s">
        <v>8578</v>
      </c>
      <c r="I108" s="1266"/>
      <c r="J108" s="1266"/>
      <c r="K108" s="1266"/>
      <c r="L108" s="1266"/>
      <c r="M108" s="1266"/>
      <c r="N108" s="1266"/>
      <c r="O108" s="1267"/>
    </row>
    <row r="109" spans="1:15" s="279" customFormat="1" ht="15.75">
      <c r="A109" s="271"/>
      <c r="B109" s="286"/>
      <c r="C109" s="311"/>
      <c r="D109" s="312" t="s">
        <v>8579</v>
      </c>
      <c r="E109" s="305"/>
      <c r="F109" s="306"/>
      <c r="G109" s="252"/>
      <c r="H109" s="313"/>
      <c r="I109" s="314"/>
      <c r="J109" s="314"/>
      <c r="K109" s="314"/>
      <c r="L109" s="314"/>
      <c r="M109" s="314"/>
      <c r="N109" s="314"/>
      <c r="O109" s="315"/>
    </row>
    <row r="110" spans="1:15" s="279" customFormat="1" ht="16.5" customHeight="1" thickBot="1">
      <c r="A110" s="271"/>
      <c r="B110" s="286"/>
      <c r="C110" s="326" t="s">
        <v>8580</v>
      </c>
      <c r="D110" s="329"/>
      <c r="E110" s="330"/>
      <c r="F110" s="331"/>
      <c r="G110" s="332"/>
      <c r="H110" s="333"/>
      <c r="I110" s="333"/>
      <c r="J110" s="333"/>
      <c r="K110" s="333"/>
      <c r="L110" s="333"/>
      <c r="M110" s="333"/>
      <c r="N110" s="333"/>
      <c r="O110" s="333"/>
    </row>
    <row r="111" spans="1:15" s="279" customFormat="1" ht="15.75">
      <c r="A111" s="271"/>
      <c r="B111" s="286"/>
      <c r="C111" s="320"/>
      <c r="D111" s="273" t="s">
        <v>8778</v>
      </c>
      <c r="E111" s="274"/>
      <c r="F111" s="275"/>
      <c r="G111" s="275"/>
      <c r="H111" s="277"/>
      <c r="I111" s="277"/>
      <c r="J111" s="277"/>
      <c r="K111" s="277"/>
      <c r="L111" s="277"/>
      <c r="M111" s="277"/>
      <c r="N111" s="277"/>
      <c r="O111" s="278"/>
    </row>
    <row r="112" spans="1:15" s="279" customFormat="1" ht="21.75" customHeight="1" thickBot="1">
      <c r="A112" s="271"/>
      <c r="B112" s="286"/>
      <c r="C112" s="321"/>
      <c r="D112" s="281" t="s">
        <v>8779</v>
      </c>
      <c r="E112" s="282"/>
      <c r="F112" s="282"/>
      <c r="G112" s="283"/>
      <c r="H112" s="284"/>
      <c r="I112" s="283"/>
      <c r="J112" s="283"/>
      <c r="K112" s="283"/>
      <c r="L112" s="283"/>
      <c r="M112" s="283"/>
      <c r="N112" s="283"/>
      <c r="O112" s="285"/>
    </row>
    <row r="113" spans="1:15" s="279" customFormat="1" ht="16.5" customHeight="1" thickBot="1">
      <c r="A113" s="271"/>
      <c r="B113" s="286" t="s">
        <v>8780</v>
      </c>
      <c r="C113" s="287" t="s">
        <v>8781</v>
      </c>
      <c r="D113" s="334" t="s">
        <v>8782</v>
      </c>
      <c r="E113" s="335">
        <v>39995</v>
      </c>
      <c r="F113" s="290" t="s">
        <v>8515</v>
      </c>
      <c r="G113" s="322" t="s">
        <v>8516</v>
      </c>
      <c r="H113" s="336" t="s">
        <v>8704</v>
      </c>
      <c r="I113" s="292"/>
      <c r="J113" s="292"/>
      <c r="K113" s="292"/>
      <c r="L113" s="292"/>
      <c r="M113" s="292"/>
      <c r="N113" s="292"/>
      <c r="O113" s="337"/>
    </row>
    <row r="114" spans="1:15" s="279" customFormat="1" ht="16.5" customHeight="1" thickBot="1">
      <c r="A114" s="271"/>
      <c r="B114" s="286" t="s">
        <v>8783</v>
      </c>
      <c r="C114" s="287" t="s">
        <v>8784</v>
      </c>
      <c r="D114" s="334" t="s">
        <v>8785</v>
      </c>
      <c r="E114" s="335">
        <v>27997</v>
      </c>
      <c r="F114" s="290" t="s">
        <v>8515</v>
      </c>
      <c r="G114" s="322" t="s">
        <v>8516</v>
      </c>
      <c r="H114" s="336" t="s">
        <v>8708</v>
      </c>
      <c r="I114" s="292"/>
      <c r="J114" s="292"/>
      <c r="K114" s="292"/>
      <c r="L114" s="292"/>
      <c r="M114" s="292"/>
      <c r="N114" s="292"/>
      <c r="O114" s="337"/>
    </row>
    <row r="115" spans="1:15" s="279" customFormat="1" ht="16.5" customHeight="1" thickBot="1">
      <c r="A115" s="271"/>
      <c r="B115" s="286" t="s">
        <v>8786</v>
      </c>
      <c r="C115" s="287" t="s">
        <v>8787</v>
      </c>
      <c r="D115" s="334" t="s">
        <v>8788</v>
      </c>
      <c r="E115" s="335">
        <v>59193</v>
      </c>
      <c r="F115" s="290" t="s">
        <v>8515</v>
      </c>
      <c r="G115" s="322" t="s">
        <v>8516</v>
      </c>
      <c r="H115" s="338" t="s">
        <v>8712</v>
      </c>
      <c r="I115" s="292"/>
      <c r="J115" s="292"/>
      <c r="K115" s="292"/>
      <c r="L115" s="292"/>
      <c r="M115" s="292"/>
      <c r="N115" s="292"/>
      <c r="O115" s="337"/>
    </row>
    <row r="116" spans="1:15" s="279" customFormat="1" ht="16.5" customHeight="1">
      <c r="A116" s="271"/>
      <c r="B116" s="286" t="s">
        <v>8789</v>
      </c>
      <c r="C116" s="349" t="s">
        <v>8790</v>
      </c>
      <c r="D116" s="350" t="s">
        <v>8791</v>
      </c>
      <c r="E116" s="351">
        <v>19198</v>
      </c>
      <c r="F116" s="302" t="s">
        <v>8515</v>
      </c>
      <c r="G116" s="296" t="s">
        <v>8516</v>
      </c>
      <c r="H116" s="1244" t="s">
        <v>8716</v>
      </c>
      <c r="I116" s="1245"/>
      <c r="J116" s="1245"/>
      <c r="K116" s="1245"/>
      <c r="L116" s="1245"/>
      <c r="M116" s="1245"/>
      <c r="N116" s="1245"/>
      <c r="O116" s="1245"/>
    </row>
    <row r="117" spans="1:15" s="279" customFormat="1" ht="16.5" customHeight="1">
      <c r="A117" s="271"/>
      <c r="B117" s="286" t="s">
        <v>8792</v>
      </c>
      <c r="C117" s="349" t="s">
        <v>8793</v>
      </c>
      <c r="D117" s="350" t="s">
        <v>8794</v>
      </c>
      <c r="E117" s="351">
        <v>32636</v>
      </c>
      <c r="F117" s="302" t="s">
        <v>8515</v>
      </c>
      <c r="G117" s="296" t="s">
        <v>8516</v>
      </c>
      <c r="H117" s="1247"/>
      <c r="I117" s="1248"/>
      <c r="J117" s="1248"/>
      <c r="K117" s="1248"/>
      <c r="L117" s="1248"/>
      <c r="M117" s="1248"/>
      <c r="N117" s="1248"/>
      <c r="O117" s="1248"/>
    </row>
    <row r="118" spans="1:15" s="279" customFormat="1" ht="16.5" customHeight="1">
      <c r="A118" s="271"/>
      <c r="B118" s="286" t="s">
        <v>8795</v>
      </c>
      <c r="C118" s="349" t="s">
        <v>8796</v>
      </c>
      <c r="D118" s="350" t="s">
        <v>8797</v>
      </c>
      <c r="E118" s="351">
        <v>46075</v>
      </c>
      <c r="F118" s="302" t="s">
        <v>8515</v>
      </c>
      <c r="G118" s="296" t="s">
        <v>8516</v>
      </c>
      <c r="H118" s="1247"/>
      <c r="I118" s="1248"/>
      <c r="J118" s="1248"/>
      <c r="K118" s="1248"/>
      <c r="L118" s="1248"/>
      <c r="M118" s="1248"/>
      <c r="N118" s="1248"/>
      <c r="O118" s="1248"/>
    </row>
    <row r="119" spans="1:15" s="279" customFormat="1" ht="16.5" customHeight="1">
      <c r="A119" s="271"/>
      <c r="B119" s="286" t="s">
        <v>8798</v>
      </c>
      <c r="C119" s="352" t="s">
        <v>8799</v>
      </c>
      <c r="D119" s="353" t="s">
        <v>8800</v>
      </c>
      <c r="E119" s="351">
        <v>61434</v>
      </c>
      <c r="F119" s="302" t="s">
        <v>8515</v>
      </c>
      <c r="G119" s="296" t="s">
        <v>8516</v>
      </c>
      <c r="H119" s="1247"/>
      <c r="I119" s="1248"/>
      <c r="J119" s="1248"/>
      <c r="K119" s="1248"/>
      <c r="L119" s="1248"/>
      <c r="M119" s="1248"/>
      <c r="N119" s="1248"/>
      <c r="O119" s="1248"/>
    </row>
    <row r="120" spans="1:15" s="279" customFormat="1" ht="16.5" customHeight="1">
      <c r="A120" s="271"/>
      <c r="B120" s="286" t="s">
        <v>8801</v>
      </c>
      <c r="C120" s="352" t="s">
        <v>8802</v>
      </c>
      <c r="D120" s="353" t="s">
        <v>8803</v>
      </c>
      <c r="E120" s="351">
        <v>76792</v>
      </c>
      <c r="F120" s="302" t="s">
        <v>8515</v>
      </c>
      <c r="G120" s="296" t="s">
        <v>8516</v>
      </c>
      <c r="H120" s="1250"/>
      <c r="I120" s="1251"/>
      <c r="J120" s="1251"/>
      <c r="K120" s="1251"/>
      <c r="L120" s="1251"/>
      <c r="M120" s="1251"/>
      <c r="N120" s="1251"/>
      <c r="O120" s="1251"/>
    </row>
    <row r="121" spans="1:15" s="279" customFormat="1" ht="16.5" customHeight="1">
      <c r="A121" s="271"/>
      <c r="B121" s="286" t="s">
        <v>8804</v>
      </c>
      <c r="C121" s="349" t="s">
        <v>8805</v>
      </c>
      <c r="D121" s="350" t="s">
        <v>8806</v>
      </c>
      <c r="E121" s="351">
        <v>9199</v>
      </c>
      <c r="F121" s="302" t="s">
        <v>8515</v>
      </c>
      <c r="G121" s="296" t="s">
        <v>8516</v>
      </c>
      <c r="H121" s="1244" t="s">
        <v>8764</v>
      </c>
      <c r="I121" s="1245"/>
      <c r="J121" s="1245"/>
      <c r="K121" s="1245"/>
      <c r="L121" s="1245"/>
      <c r="M121" s="1245"/>
      <c r="N121" s="1245"/>
      <c r="O121" s="1246"/>
    </row>
    <row r="122" spans="1:15" s="279" customFormat="1" ht="16.5" customHeight="1">
      <c r="A122" s="271"/>
      <c r="B122" s="286" t="s">
        <v>8807</v>
      </c>
      <c r="C122" s="349" t="s">
        <v>8808</v>
      </c>
      <c r="D122" s="350" t="s">
        <v>8809</v>
      </c>
      <c r="E122" s="351">
        <v>15639</v>
      </c>
      <c r="F122" s="302" t="s">
        <v>8515</v>
      </c>
      <c r="G122" s="296" t="s">
        <v>8516</v>
      </c>
      <c r="H122" s="1247"/>
      <c r="I122" s="1248"/>
      <c r="J122" s="1248"/>
      <c r="K122" s="1248"/>
      <c r="L122" s="1248"/>
      <c r="M122" s="1248"/>
      <c r="N122" s="1248"/>
      <c r="O122" s="1249"/>
    </row>
    <row r="123" spans="1:15" s="279" customFormat="1" ht="16.5" customHeight="1">
      <c r="A123" s="271"/>
      <c r="B123" s="286" t="s">
        <v>8810</v>
      </c>
      <c r="C123" s="349" t="s">
        <v>8811</v>
      </c>
      <c r="D123" s="354" t="s">
        <v>8812</v>
      </c>
      <c r="E123" s="351">
        <v>22078</v>
      </c>
      <c r="F123" s="302" t="s">
        <v>8515</v>
      </c>
      <c r="G123" s="296" t="s">
        <v>8516</v>
      </c>
      <c r="H123" s="1247"/>
      <c r="I123" s="1248"/>
      <c r="J123" s="1248"/>
      <c r="K123" s="1248"/>
      <c r="L123" s="1248"/>
      <c r="M123" s="1248"/>
      <c r="N123" s="1248"/>
      <c r="O123" s="1249"/>
    </row>
    <row r="124" spans="1:15" s="279" customFormat="1" ht="16.5" customHeight="1">
      <c r="A124" s="271"/>
      <c r="B124" s="286" t="s">
        <v>8813</v>
      </c>
      <c r="C124" s="355" t="s">
        <v>8814</v>
      </c>
      <c r="D124" s="350" t="s">
        <v>8815</v>
      </c>
      <c r="E124" s="351">
        <v>29437</v>
      </c>
      <c r="F124" s="302" t="s">
        <v>8515</v>
      </c>
      <c r="G124" s="296" t="s">
        <v>8516</v>
      </c>
      <c r="H124" s="1247"/>
      <c r="I124" s="1248"/>
      <c r="J124" s="1248"/>
      <c r="K124" s="1248"/>
      <c r="L124" s="1248"/>
      <c r="M124" s="1248"/>
      <c r="N124" s="1248"/>
      <c r="O124" s="1249"/>
    </row>
    <row r="125" spans="1:15" s="279" customFormat="1" ht="16.5" customHeight="1">
      <c r="A125" s="271"/>
      <c r="B125" s="286" t="s">
        <v>8816</v>
      </c>
      <c r="C125" s="355" t="s">
        <v>8817</v>
      </c>
      <c r="D125" s="350" t="s">
        <v>8818</v>
      </c>
      <c r="E125" s="351">
        <v>36796</v>
      </c>
      <c r="F125" s="302" t="s">
        <v>8515</v>
      </c>
      <c r="G125" s="296" t="s">
        <v>8516</v>
      </c>
      <c r="H125" s="1250"/>
      <c r="I125" s="1251"/>
      <c r="J125" s="1251"/>
      <c r="K125" s="1251"/>
      <c r="L125" s="1251"/>
      <c r="M125" s="1251"/>
      <c r="N125" s="1251"/>
      <c r="O125" s="1252"/>
    </row>
    <row r="126" spans="1:15" s="279" customFormat="1" ht="16.5" customHeight="1">
      <c r="A126" s="271"/>
      <c r="B126" s="286" t="s">
        <v>8819</v>
      </c>
      <c r="C126" s="349" t="s">
        <v>8820</v>
      </c>
      <c r="D126" s="354" t="s">
        <v>8821</v>
      </c>
      <c r="E126" s="351">
        <v>9599</v>
      </c>
      <c r="F126" s="302" t="s">
        <v>8515</v>
      </c>
      <c r="G126" s="296" t="s">
        <v>8516</v>
      </c>
      <c r="H126" s="1244" t="s">
        <v>8732</v>
      </c>
      <c r="I126" s="1245"/>
      <c r="J126" s="1245"/>
      <c r="K126" s="1245"/>
      <c r="L126" s="1245"/>
      <c r="M126" s="1245"/>
      <c r="N126" s="1245"/>
      <c r="O126" s="1246"/>
    </row>
    <row r="127" spans="1:15" s="279" customFormat="1" ht="16.5" customHeight="1">
      <c r="A127" s="271"/>
      <c r="B127" s="286" t="s">
        <v>8822</v>
      </c>
      <c r="C127" s="349" t="s">
        <v>8823</v>
      </c>
      <c r="D127" s="356" t="s">
        <v>8824</v>
      </c>
      <c r="E127" s="351">
        <v>16318</v>
      </c>
      <c r="F127" s="302" t="s">
        <v>8515</v>
      </c>
      <c r="G127" s="296" t="s">
        <v>8516</v>
      </c>
      <c r="H127" s="1247"/>
      <c r="I127" s="1248"/>
      <c r="J127" s="1248"/>
      <c r="K127" s="1248"/>
      <c r="L127" s="1248"/>
      <c r="M127" s="1248"/>
      <c r="N127" s="1248"/>
      <c r="O127" s="1249"/>
    </row>
    <row r="128" spans="1:15" s="279" customFormat="1" ht="16.5" customHeight="1">
      <c r="A128" s="271"/>
      <c r="B128" s="286" t="s">
        <v>8825</v>
      </c>
      <c r="C128" s="357" t="s">
        <v>8826</v>
      </c>
      <c r="D128" s="353" t="s">
        <v>8827</v>
      </c>
      <c r="E128" s="351">
        <v>23038</v>
      </c>
      <c r="F128" s="302" t="s">
        <v>8515</v>
      </c>
      <c r="G128" s="296" t="s">
        <v>8516</v>
      </c>
      <c r="H128" s="1247"/>
      <c r="I128" s="1248"/>
      <c r="J128" s="1248"/>
      <c r="K128" s="1248"/>
      <c r="L128" s="1248"/>
      <c r="M128" s="1248"/>
      <c r="N128" s="1248"/>
      <c r="O128" s="1249"/>
    </row>
    <row r="129" spans="1:15" s="279" customFormat="1" ht="16.5" customHeight="1">
      <c r="A129" s="271"/>
      <c r="B129" s="286" t="s">
        <v>8828</v>
      </c>
      <c r="C129" s="358" t="s">
        <v>8829</v>
      </c>
      <c r="D129" s="359" t="s">
        <v>8830</v>
      </c>
      <c r="E129" s="351">
        <v>30717</v>
      </c>
      <c r="F129" s="302" t="s">
        <v>8515</v>
      </c>
      <c r="G129" s="296" t="s">
        <v>8516</v>
      </c>
      <c r="H129" s="1247"/>
      <c r="I129" s="1248"/>
      <c r="J129" s="1248"/>
      <c r="K129" s="1248"/>
      <c r="L129" s="1248"/>
      <c r="M129" s="1248"/>
      <c r="N129" s="1248"/>
      <c r="O129" s="1249"/>
    </row>
    <row r="130" spans="1:15" s="279" customFormat="1" ht="16.5" customHeight="1">
      <c r="A130" s="271"/>
      <c r="B130" s="286" t="s">
        <v>8831</v>
      </c>
      <c r="C130" s="360" t="s">
        <v>8832</v>
      </c>
      <c r="D130" s="361" t="s">
        <v>8833</v>
      </c>
      <c r="E130" s="351">
        <v>38396</v>
      </c>
      <c r="F130" s="302" t="s">
        <v>8515</v>
      </c>
      <c r="G130" s="296" t="s">
        <v>8516</v>
      </c>
      <c r="H130" s="1250"/>
      <c r="I130" s="1251"/>
      <c r="J130" s="1251"/>
      <c r="K130" s="1251"/>
      <c r="L130" s="1251"/>
      <c r="M130" s="1251"/>
      <c r="N130" s="1251"/>
      <c r="O130" s="1252"/>
    </row>
    <row r="131" spans="1:15" s="279" customFormat="1" ht="16.5" customHeight="1">
      <c r="A131" s="271"/>
      <c r="B131" s="286" t="s">
        <v>8834</v>
      </c>
      <c r="C131" s="357" t="s">
        <v>8835</v>
      </c>
      <c r="D131" s="353" t="s">
        <v>8836</v>
      </c>
      <c r="E131" s="351">
        <v>8799</v>
      </c>
      <c r="F131" s="302" t="s">
        <v>8515</v>
      </c>
      <c r="G131" s="296" t="s">
        <v>8516</v>
      </c>
      <c r="H131" s="1253" t="s">
        <v>8748</v>
      </c>
      <c r="I131" s="1254"/>
      <c r="J131" s="1254"/>
      <c r="K131" s="1254"/>
      <c r="L131" s="1254"/>
      <c r="M131" s="1254"/>
      <c r="N131" s="1254"/>
      <c r="O131" s="1255"/>
    </row>
    <row r="132" spans="1:15" s="279" customFormat="1" ht="16.5" customHeight="1">
      <c r="A132" s="271"/>
      <c r="B132" s="286" t="s">
        <v>8837</v>
      </c>
      <c r="C132" s="357" t="s">
        <v>8838</v>
      </c>
      <c r="D132" s="353" t="s">
        <v>8839</v>
      </c>
      <c r="E132" s="351">
        <v>14959</v>
      </c>
      <c r="F132" s="302" t="s">
        <v>8515</v>
      </c>
      <c r="G132" s="296" t="s">
        <v>8516</v>
      </c>
      <c r="H132" s="1256"/>
      <c r="I132" s="1257"/>
      <c r="J132" s="1257"/>
      <c r="K132" s="1257"/>
      <c r="L132" s="1257"/>
      <c r="M132" s="1257"/>
      <c r="N132" s="1257"/>
      <c r="O132" s="1258"/>
    </row>
    <row r="133" spans="1:15" s="279" customFormat="1" ht="16.5" customHeight="1">
      <c r="A133" s="271"/>
      <c r="B133" s="286" t="s">
        <v>8840</v>
      </c>
      <c r="C133" s="357" t="s">
        <v>8841</v>
      </c>
      <c r="D133" s="353" t="s">
        <v>8842</v>
      </c>
      <c r="E133" s="351">
        <v>21118</v>
      </c>
      <c r="F133" s="302" t="s">
        <v>8515</v>
      </c>
      <c r="G133" s="296" t="s">
        <v>8516</v>
      </c>
      <c r="H133" s="1256"/>
      <c r="I133" s="1257"/>
      <c r="J133" s="1257"/>
      <c r="K133" s="1257"/>
      <c r="L133" s="1257"/>
      <c r="M133" s="1257"/>
      <c r="N133" s="1257"/>
      <c r="O133" s="1258"/>
    </row>
    <row r="134" spans="1:15" s="279" customFormat="1" ht="16.5" customHeight="1">
      <c r="A134" s="271"/>
      <c r="B134" s="286" t="s">
        <v>8843</v>
      </c>
      <c r="C134" s="360" t="s">
        <v>8844</v>
      </c>
      <c r="D134" s="354" t="s">
        <v>8845</v>
      </c>
      <c r="E134" s="362">
        <v>28157</v>
      </c>
      <c r="F134" s="302" t="s">
        <v>8515</v>
      </c>
      <c r="G134" s="296" t="s">
        <v>8516</v>
      </c>
      <c r="H134" s="1256"/>
      <c r="I134" s="1257"/>
      <c r="J134" s="1257"/>
      <c r="K134" s="1257"/>
      <c r="L134" s="1257"/>
      <c r="M134" s="1257"/>
      <c r="N134" s="1257"/>
      <c r="O134" s="1258"/>
    </row>
    <row r="135" spans="1:15" s="279" customFormat="1" ht="16.5" customHeight="1">
      <c r="A135" s="271"/>
      <c r="B135" s="286" t="s">
        <v>8846</v>
      </c>
      <c r="C135" s="360" t="s">
        <v>8847</v>
      </c>
      <c r="D135" s="354" t="s">
        <v>8848</v>
      </c>
      <c r="E135" s="362">
        <v>35196</v>
      </c>
      <c r="F135" s="302" t="s">
        <v>8515</v>
      </c>
      <c r="G135" s="296" t="s">
        <v>8516</v>
      </c>
      <c r="H135" s="1259"/>
      <c r="I135" s="1260"/>
      <c r="J135" s="1260"/>
      <c r="K135" s="1260"/>
      <c r="L135" s="1260"/>
      <c r="M135" s="1260"/>
      <c r="N135" s="1260"/>
      <c r="O135" s="1261"/>
    </row>
    <row r="136" spans="1:15" s="279" customFormat="1" ht="16.5" customHeight="1">
      <c r="A136" s="271"/>
      <c r="B136" s="286" t="s">
        <v>8849</v>
      </c>
      <c r="C136" s="363" t="s">
        <v>8850</v>
      </c>
      <c r="D136" s="364" t="s">
        <v>8851</v>
      </c>
      <c r="E136" s="365">
        <v>19498</v>
      </c>
      <c r="F136" s="302" t="s">
        <v>8515</v>
      </c>
      <c r="G136" s="296" t="s">
        <v>8516</v>
      </c>
      <c r="H136" s="366" t="s">
        <v>8852</v>
      </c>
      <c r="I136" s="367"/>
      <c r="J136" s="367"/>
      <c r="K136" s="367"/>
      <c r="L136" s="367"/>
      <c r="M136" s="367"/>
      <c r="N136" s="367"/>
      <c r="O136" s="368"/>
    </row>
    <row r="137" spans="1:15" s="279" customFormat="1" ht="16.5" customHeight="1">
      <c r="A137" s="271"/>
      <c r="B137" s="286" t="s">
        <v>8571</v>
      </c>
      <c r="C137" s="327" t="s">
        <v>8572</v>
      </c>
      <c r="D137" s="301" t="s">
        <v>8573</v>
      </c>
      <c r="E137" s="296">
        <v>1250</v>
      </c>
      <c r="F137" s="302" t="s">
        <v>8515</v>
      </c>
      <c r="G137" s="296" t="s">
        <v>8516</v>
      </c>
      <c r="H137" s="369" t="s">
        <v>8574</v>
      </c>
      <c r="I137" s="370"/>
      <c r="J137" s="370"/>
      <c r="K137" s="370"/>
      <c r="L137" s="370"/>
      <c r="M137" s="370"/>
      <c r="N137" s="370"/>
      <c r="O137" s="371"/>
    </row>
    <row r="138" spans="1:15" s="279" customFormat="1" ht="16.5" customHeight="1">
      <c r="A138" s="271"/>
      <c r="B138" s="286"/>
      <c r="C138" s="327"/>
      <c r="D138" s="372" t="s">
        <v>8853</v>
      </c>
      <c r="E138" s="296"/>
      <c r="F138" s="302"/>
      <c r="G138" s="296"/>
      <c r="H138" s="373"/>
      <c r="I138" s="373"/>
      <c r="J138" s="373"/>
      <c r="K138" s="373"/>
      <c r="L138" s="373"/>
      <c r="M138" s="373"/>
      <c r="N138" s="373"/>
      <c r="O138" s="373"/>
    </row>
    <row r="139" spans="1:15" s="279" customFormat="1" ht="14.25" customHeight="1">
      <c r="A139" s="271"/>
      <c r="B139" s="286"/>
      <c r="C139" s="300"/>
      <c r="D139" s="304" t="s">
        <v>8576</v>
      </c>
      <c r="E139" s="305"/>
      <c r="F139" s="306"/>
      <c r="G139" s="252"/>
      <c r="H139" s="307"/>
      <c r="I139" s="308"/>
      <c r="J139" s="308"/>
      <c r="K139" s="308"/>
      <c r="L139" s="308"/>
      <c r="M139" s="308"/>
      <c r="N139" s="308"/>
      <c r="O139" s="309"/>
    </row>
    <row r="140" spans="1:15" s="279" customFormat="1" ht="16.5" customHeight="1" thickBot="1">
      <c r="A140" s="343"/>
      <c r="B140" s="286"/>
      <c r="C140" s="344"/>
      <c r="D140" s="345" t="s">
        <v>8777</v>
      </c>
      <c r="E140" s="346"/>
      <c r="F140" s="347"/>
      <c r="G140" s="348"/>
      <c r="H140" s="1265" t="s">
        <v>8578</v>
      </c>
      <c r="I140" s="1266"/>
      <c r="J140" s="1266"/>
      <c r="K140" s="1266"/>
      <c r="L140" s="1266"/>
      <c r="M140" s="1266"/>
      <c r="N140" s="1266"/>
      <c r="O140" s="1267"/>
    </row>
    <row r="141" spans="1:15" s="279" customFormat="1" ht="15.75">
      <c r="A141" s="271"/>
      <c r="B141" s="286"/>
      <c r="C141" s="311"/>
      <c r="D141" s="312" t="s">
        <v>8579</v>
      </c>
      <c r="E141" s="305"/>
      <c r="F141" s="306"/>
      <c r="G141" s="252"/>
      <c r="H141" s="313"/>
      <c r="I141" s="314"/>
      <c r="J141" s="314"/>
      <c r="K141" s="314"/>
      <c r="L141" s="314"/>
      <c r="M141" s="314"/>
      <c r="N141" s="314"/>
      <c r="O141" s="315"/>
    </row>
    <row r="142" spans="1:15" s="279" customFormat="1" ht="16.5" customHeight="1" thickBot="1">
      <c r="A142" s="271"/>
      <c r="B142" s="286"/>
      <c r="C142" s="326" t="s">
        <v>8580</v>
      </c>
      <c r="D142" s="374"/>
      <c r="E142" s="375"/>
      <c r="F142" s="376"/>
      <c r="G142" s="377"/>
      <c r="H142" s="378"/>
      <c r="I142" s="378"/>
      <c r="J142" s="378"/>
      <c r="K142" s="378"/>
      <c r="L142" s="378"/>
      <c r="M142" s="378"/>
      <c r="N142" s="378"/>
      <c r="O142" s="378"/>
    </row>
    <row r="143" spans="1:15" s="279" customFormat="1" ht="15.75">
      <c r="A143" s="271"/>
      <c r="B143" s="286"/>
      <c r="C143" s="320"/>
      <c r="D143" s="273" t="s">
        <v>8854</v>
      </c>
      <c r="E143" s="274"/>
      <c r="F143" s="275"/>
      <c r="G143" s="275"/>
      <c r="H143" s="277"/>
      <c r="I143" s="277"/>
      <c r="J143" s="277"/>
      <c r="K143" s="277"/>
      <c r="L143" s="277"/>
      <c r="M143" s="277"/>
      <c r="N143" s="277"/>
      <c r="O143" s="278"/>
    </row>
    <row r="144" spans="1:15" s="279" customFormat="1" ht="21.75" customHeight="1" thickBot="1">
      <c r="A144" s="271"/>
      <c r="B144" s="286"/>
      <c r="C144" s="321"/>
      <c r="D144" s="281" t="s">
        <v>8855</v>
      </c>
      <c r="E144" s="282"/>
      <c r="F144" s="282"/>
      <c r="G144" s="283"/>
      <c r="H144" s="284"/>
      <c r="I144" s="283"/>
      <c r="J144" s="283"/>
      <c r="K144" s="283"/>
      <c r="L144" s="283"/>
      <c r="M144" s="283"/>
      <c r="N144" s="283"/>
      <c r="O144" s="285"/>
    </row>
    <row r="145" spans="1:15" s="279" customFormat="1" ht="16.5" customHeight="1" thickBot="1">
      <c r="A145" s="271"/>
      <c r="B145" s="286" t="s">
        <v>8856</v>
      </c>
      <c r="C145" s="287" t="s">
        <v>8857</v>
      </c>
      <c r="D145" s="334" t="s">
        <v>8858</v>
      </c>
      <c r="E145" s="335">
        <v>34995</v>
      </c>
      <c r="F145" s="290" t="s">
        <v>8515</v>
      </c>
      <c r="G145" s="322" t="s">
        <v>8516</v>
      </c>
      <c r="H145" s="336" t="s">
        <v>8704</v>
      </c>
      <c r="I145" s="292"/>
      <c r="J145" s="292"/>
      <c r="K145" s="292"/>
      <c r="L145" s="292"/>
      <c r="M145" s="292"/>
      <c r="N145" s="292"/>
      <c r="O145" s="337"/>
    </row>
    <row r="146" spans="1:15" s="279" customFormat="1" ht="16.5" customHeight="1" thickBot="1">
      <c r="A146" s="271"/>
      <c r="B146" s="286" t="s">
        <v>8859</v>
      </c>
      <c r="C146" s="287" t="s">
        <v>8860</v>
      </c>
      <c r="D146" s="334" t="s">
        <v>8861</v>
      </c>
      <c r="E146" s="335">
        <v>24497</v>
      </c>
      <c r="F146" s="290" t="s">
        <v>8515</v>
      </c>
      <c r="G146" s="322" t="s">
        <v>8516</v>
      </c>
      <c r="H146" s="336" t="s">
        <v>8708</v>
      </c>
      <c r="I146" s="292"/>
      <c r="J146" s="292"/>
      <c r="K146" s="292"/>
      <c r="L146" s="292"/>
      <c r="M146" s="292"/>
      <c r="N146" s="292"/>
      <c r="O146" s="337"/>
    </row>
    <row r="147" spans="1:15" s="279" customFormat="1" ht="16.5" customHeight="1" thickBot="1">
      <c r="A147" s="271"/>
      <c r="B147" s="286" t="s">
        <v>8862</v>
      </c>
      <c r="C147" s="287" t="s">
        <v>8863</v>
      </c>
      <c r="D147" s="334" t="s">
        <v>8864</v>
      </c>
      <c r="E147" s="335">
        <v>51793</v>
      </c>
      <c r="F147" s="290" t="s">
        <v>8515</v>
      </c>
      <c r="G147" s="322" t="s">
        <v>8516</v>
      </c>
      <c r="H147" s="338" t="s">
        <v>8712</v>
      </c>
      <c r="I147" s="292"/>
      <c r="J147" s="292"/>
      <c r="K147" s="292"/>
      <c r="L147" s="292"/>
      <c r="M147" s="292"/>
      <c r="N147" s="292"/>
      <c r="O147" s="337"/>
    </row>
    <row r="148" spans="1:15" s="279" customFormat="1" ht="16.5" customHeight="1">
      <c r="A148" s="271"/>
      <c r="B148" s="286" t="s">
        <v>8865</v>
      </c>
      <c r="C148" s="379" t="s">
        <v>8866</v>
      </c>
      <c r="D148" s="380" t="s">
        <v>8867</v>
      </c>
      <c r="E148" s="351">
        <v>16798</v>
      </c>
      <c r="F148" s="302" t="s">
        <v>8515</v>
      </c>
      <c r="G148" s="296" t="s">
        <v>8516</v>
      </c>
      <c r="H148" s="1244" t="s">
        <v>8716</v>
      </c>
      <c r="I148" s="1245"/>
      <c r="J148" s="1245"/>
      <c r="K148" s="1245"/>
      <c r="L148" s="1245"/>
      <c r="M148" s="1245"/>
      <c r="N148" s="1245"/>
      <c r="O148" s="1245"/>
    </row>
    <row r="149" spans="1:15" s="279" customFormat="1" ht="16.5" customHeight="1">
      <c r="A149" s="271"/>
      <c r="B149" s="286" t="s">
        <v>8868</v>
      </c>
      <c r="C149" s="379" t="s">
        <v>8869</v>
      </c>
      <c r="D149" s="380" t="s">
        <v>8870</v>
      </c>
      <c r="E149" s="351">
        <v>28556</v>
      </c>
      <c r="F149" s="302" t="s">
        <v>8515</v>
      </c>
      <c r="G149" s="296" t="s">
        <v>8516</v>
      </c>
      <c r="H149" s="1247"/>
      <c r="I149" s="1248"/>
      <c r="J149" s="1248"/>
      <c r="K149" s="1248"/>
      <c r="L149" s="1248"/>
      <c r="M149" s="1248"/>
      <c r="N149" s="1248"/>
      <c r="O149" s="1248"/>
    </row>
    <row r="150" spans="1:15" s="279" customFormat="1" ht="16.5" customHeight="1">
      <c r="A150" s="271"/>
      <c r="B150" s="286" t="s">
        <v>8871</v>
      </c>
      <c r="C150" s="379" t="s">
        <v>8872</v>
      </c>
      <c r="D150" s="380" t="s">
        <v>8873</v>
      </c>
      <c r="E150" s="351">
        <v>40315</v>
      </c>
      <c r="F150" s="302" t="s">
        <v>8515</v>
      </c>
      <c r="G150" s="296" t="s">
        <v>8516</v>
      </c>
      <c r="H150" s="1247"/>
      <c r="I150" s="1248"/>
      <c r="J150" s="1248"/>
      <c r="K150" s="1248"/>
      <c r="L150" s="1248"/>
      <c r="M150" s="1248"/>
      <c r="N150" s="1248"/>
      <c r="O150" s="1248"/>
    </row>
    <row r="151" spans="1:15" s="279" customFormat="1" ht="16.5" customHeight="1">
      <c r="A151" s="271"/>
      <c r="B151" s="286" t="s">
        <v>8874</v>
      </c>
      <c r="C151" s="381" t="s">
        <v>8875</v>
      </c>
      <c r="D151" s="380" t="s">
        <v>8876</v>
      </c>
      <c r="E151" s="351">
        <v>53754</v>
      </c>
      <c r="F151" s="302" t="s">
        <v>8515</v>
      </c>
      <c r="G151" s="296" t="s">
        <v>8516</v>
      </c>
      <c r="H151" s="1247"/>
      <c r="I151" s="1248"/>
      <c r="J151" s="1248"/>
      <c r="K151" s="1248"/>
      <c r="L151" s="1248"/>
      <c r="M151" s="1248"/>
      <c r="N151" s="1248"/>
      <c r="O151" s="1248"/>
    </row>
    <row r="152" spans="1:15" s="279" customFormat="1" ht="16.5" customHeight="1">
      <c r="A152" s="271"/>
      <c r="B152" s="286" t="s">
        <v>8877</v>
      </c>
      <c r="C152" s="381" t="s">
        <v>8878</v>
      </c>
      <c r="D152" s="380" t="s">
        <v>8879</v>
      </c>
      <c r="E152" s="351">
        <v>67192</v>
      </c>
      <c r="F152" s="302" t="s">
        <v>8515</v>
      </c>
      <c r="G152" s="296" t="s">
        <v>8516</v>
      </c>
      <c r="H152" s="1250"/>
      <c r="I152" s="1251"/>
      <c r="J152" s="1251"/>
      <c r="K152" s="1251"/>
      <c r="L152" s="1251"/>
      <c r="M152" s="1251"/>
      <c r="N152" s="1251"/>
      <c r="O152" s="1251"/>
    </row>
    <row r="153" spans="1:15" s="279" customFormat="1" ht="16.5" customHeight="1">
      <c r="A153" s="271"/>
      <c r="B153" s="286" t="s">
        <v>8880</v>
      </c>
      <c r="C153" s="379" t="s">
        <v>8881</v>
      </c>
      <c r="D153" s="380" t="s">
        <v>8882</v>
      </c>
      <c r="E153" s="351">
        <v>8049</v>
      </c>
      <c r="F153" s="302" t="s">
        <v>8515</v>
      </c>
      <c r="G153" s="296" t="s">
        <v>8516</v>
      </c>
      <c r="H153" s="1244" t="s">
        <v>8764</v>
      </c>
      <c r="I153" s="1245"/>
      <c r="J153" s="1245"/>
      <c r="K153" s="1245"/>
      <c r="L153" s="1245"/>
      <c r="M153" s="1245"/>
      <c r="N153" s="1245"/>
      <c r="O153" s="1246"/>
    </row>
    <row r="154" spans="1:15" s="279" customFormat="1" ht="16.5" customHeight="1">
      <c r="A154" s="271"/>
      <c r="B154" s="286" t="s">
        <v>8883</v>
      </c>
      <c r="C154" s="379" t="s">
        <v>8884</v>
      </c>
      <c r="D154" s="380" t="s">
        <v>8885</v>
      </c>
      <c r="E154" s="351">
        <v>13684</v>
      </c>
      <c r="F154" s="302" t="s">
        <v>8515</v>
      </c>
      <c r="G154" s="296" t="s">
        <v>8516</v>
      </c>
      <c r="H154" s="1247"/>
      <c r="I154" s="1248"/>
      <c r="J154" s="1248"/>
      <c r="K154" s="1248"/>
      <c r="L154" s="1248"/>
      <c r="M154" s="1248"/>
      <c r="N154" s="1248"/>
      <c r="O154" s="1249"/>
    </row>
    <row r="155" spans="1:15" s="279" customFormat="1" ht="16.5" customHeight="1">
      <c r="A155" s="271"/>
      <c r="B155" s="286" t="s">
        <v>8886</v>
      </c>
      <c r="C155" s="379" t="s">
        <v>8887</v>
      </c>
      <c r="D155" s="380" t="s">
        <v>8888</v>
      </c>
      <c r="E155" s="351">
        <v>19318</v>
      </c>
      <c r="F155" s="302" t="s">
        <v>8515</v>
      </c>
      <c r="G155" s="296" t="s">
        <v>8516</v>
      </c>
      <c r="H155" s="1247"/>
      <c r="I155" s="1248"/>
      <c r="J155" s="1248"/>
      <c r="K155" s="1248"/>
      <c r="L155" s="1248"/>
      <c r="M155" s="1248"/>
      <c r="N155" s="1248"/>
      <c r="O155" s="1249"/>
    </row>
    <row r="156" spans="1:15" s="279" customFormat="1" ht="16.5" customHeight="1">
      <c r="A156" s="271"/>
      <c r="B156" s="286" t="s">
        <v>8889</v>
      </c>
      <c r="C156" s="381" t="s">
        <v>8890</v>
      </c>
      <c r="D156" s="380" t="s">
        <v>8891</v>
      </c>
      <c r="E156" s="351">
        <v>25757</v>
      </c>
      <c r="F156" s="302" t="s">
        <v>8515</v>
      </c>
      <c r="G156" s="296" t="s">
        <v>8516</v>
      </c>
      <c r="H156" s="1247"/>
      <c r="I156" s="1248"/>
      <c r="J156" s="1248"/>
      <c r="K156" s="1248"/>
      <c r="L156" s="1248"/>
      <c r="M156" s="1248"/>
      <c r="N156" s="1248"/>
      <c r="O156" s="1249"/>
    </row>
    <row r="157" spans="1:15" s="279" customFormat="1" ht="16.5" customHeight="1">
      <c r="A157" s="271"/>
      <c r="B157" s="286" t="s">
        <v>8892</v>
      </c>
      <c r="C157" s="381" t="s">
        <v>8893</v>
      </c>
      <c r="D157" s="380" t="s">
        <v>8894</v>
      </c>
      <c r="E157" s="351">
        <v>32196</v>
      </c>
      <c r="F157" s="302" t="s">
        <v>8515</v>
      </c>
      <c r="G157" s="296" t="s">
        <v>8516</v>
      </c>
      <c r="H157" s="1250"/>
      <c r="I157" s="1251"/>
      <c r="J157" s="1251"/>
      <c r="K157" s="1251"/>
      <c r="L157" s="1251"/>
      <c r="M157" s="1251"/>
      <c r="N157" s="1251"/>
      <c r="O157" s="1252"/>
    </row>
    <row r="158" spans="1:15" s="279" customFormat="1" ht="16.5" customHeight="1">
      <c r="A158" s="271"/>
      <c r="B158" s="286" t="s">
        <v>8895</v>
      </c>
      <c r="C158" s="379" t="s">
        <v>8896</v>
      </c>
      <c r="D158" s="380" t="s">
        <v>8897</v>
      </c>
      <c r="E158" s="351">
        <v>8399</v>
      </c>
      <c r="F158" s="302" t="s">
        <v>8515</v>
      </c>
      <c r="G158" s="296" t="s">
        <v>8516</v>
      </c>
      <c r="H158" s="1244" t="s">
        <v>8732</v>
      </c>
      <c r="I158" s="1245"/>
      <c r="J158" s="1245"/>
      <c r="K158" s="1245"/>
      <c r="L158" s="1245"/>
      <c r="M158" s="1245"/>
      <c r="N158" s="1245"/>
      <c r="O158" s="1246"/>
    </row>
    <row r="159" spans="1:15" s="279" customFormat="1" ht="16.5" customHeight="1">
      <c r="A159" s="271"/>
      <c r="B159" s="286" t="s">
        <v>8898</v>
      </c>
      <c r="C159" s="379" t="s">
        <v>8899</v>
      </c>
      <c r="D159" s="380" t="s">
        <v>8900</v>
      </c>
      <c r="E159" s="351">
        <v>14278</v>
      </c>
      <c r="F159" s="302" t="s">
        <v>8515</v>
      </c>
      <c r="G159" s="296" t="s">
        <v>8516</v>
      </c>
      <c r="H159" s="1247"/>
      <c r="I159" s="1248"/>
      <c r="J159" s="1248"/>
      <c r="K159" s="1248"/>
      <c r="L159" s="1248"/>
      <c r="M159" s="1248"/>
      <c r="N159" s="1248"/>
      <c r="O159" s="1249"/>
    </row>
    <row r="160" spans="1:15" s="279" customFormat="1" ht="16.5" customHeight="1">
      <c r="A160" s="271"/>
      <c r="B160" s="286" t="s">
        <v>8901</v>
      </c>
      <c r="C160" s="379" t="s">
        <v>8902</v>
      </c>
      <c r="D160" s="380" t="s">
        <v>8903</v>
      </c>
      <c r="E160" s="351">
        <v>20158</v>
      </c>
      <c r="F160" s="302" t="s">
        <v>8515</v>
      </c>
      <c r="G160" s="296" t="s">
        <v>8516</v>
      </c>
      <c r="H160" s="1247"/>
      <c r="I160" s="1248"/>
      <c r="J160" s="1248"/>
      <c r="K160" s="1248"/>
      <c r="L160" s="1248"/>
      <c r="M160" s="1248"/>
      <c r="N160" s="1248"/>
      <c r="O160" s="1249"/>
    </row>
    <row r="161" spans="1:15" s="279" customFormat="1" ht="16.5" customHeight="1">
      <c r="A161" s="271"/>
      <c r="B161" s="286" t="s">
        <v>8904</v>
      </c>
      <c r="C161" s="381" t="s">
        <v>8905</v>
      </c>
      <c r="D161" s="380" t="s">
        <v>8906</v>
      </c>
      <c r="E161" s="351">
        <v>26877</v>
      </c>
      <c r="F161" s="302" t="s">
        <v>8515</v>
      </c>
      <c r="G161" s="296" t="s">
        <v>8516</v>
      </c>
      <c r="H161" s="1247"/>
      <c r="I161" s="1248"/>
      <c r="J161" s="1248"/>
      <c r="K161" s="1248"/>
      <c r="L161" s="1248"/>
      <c r="M161" s="1248"/>
      <c r="N161" s="1248"/>
      <c r="O161" s="1249"/>
    </row>
    <row r="162" spans="1:15" s="279" customFormat="1" ht="16.5" customHeight="1">
      <c r="A162" s="271"/>
      <c r="B162" s="286" t="s">
        <v>8907</v>
      </c>
      <c r="C162" s="381" t="s">
        <v>8908</v>
      </c>
      <c r="D162" s="380" t="s">
        <v>8909</v>
      </c>
      <c r="E162" s="351">
        <v>33596</v>
      </c>
      <c r="F162" s="302" t="s">
        <v>8515</v>
      </c>
      <c r="G162" s="296" t="s">
        <v>8516</v>
      </c>
      <c r="H162" s="1250"/>
      <c r="I162" s="1251"/>
      <c r="J162" s="1251"/>
      <c r="K162" s="1251"/>
      <c r="L162" s="1251"/>
      <c r="M162" s="1251"/>
      <c r="N162" s="1251"/>
      <c r="O162" s="1252"/>
    </row>
    <row r="163" spans="1:15" s="279" customFormat="1" ht="16.5" customHeight="1">
      <c r="A163" s="271"/>
      <c r="B163" s="286" t="s">
        <v>8910</v>
      </c>
      <c r="C163" s="379" t="s">
        <v>8911</v>
      </c>
      <c r="D163" s="380" t="s">
        <v>8912</v>
      </c>
      <c r="E163" s="351">
        <v>7699</v>
      </c>
      <c r="F163" s="302" t="s">
        <v>8515</v>
      </c>
      <c r="G163" s="296" t="s">
        <v>8516</v>
      </c>
      <c r="H163" s="1253" t="s">
        <v>8748</v>
      </c>
      <c r="I163" s="1254"/>
      <c r="J163" s="1254"/>
      <c r="K163" s="1254"/>
      <c r="L163" s="1254"/>
      <c r="M163" s="1254"/>
      <c r="N163" s="1254"/>
      <c r="O163" s="1255"/>
    </row>
    <row r="164" spans="1:15" s="279" customFormat="1" ht="16.5" customHeight="1">
      <c r="A164" s="271"/>
      <c r="B164" s="286" t="s">
        <v>8913</v>
      </c>
      <c r="C164" s="379" t="s">
        <v>8914</v>
      </c>
      <c r="D164" s="380" t="s">
        <v>8915</v>
      </c>
      <c r="E164" s="351">
        <v>13089</v>
      </c>
      <c r="F164" s="302" t="s">
        <v>8515</v>
      </c>
      <c r="G164" s="296" t="s">
        <v>8516</v>
      </c>
      <c r="H164" s="1256"/>
      <c r="I164" s="1257"/>
      <c r="J164" s="1257"/>
      <c r="K164" s="1257"/>
      <c r="L164" s="1257"/>
      <c r="M164" s="1257"/>
      <c r="N164" s="1257"/>
      <c r="O164" s="1258"/>
    </row>
    <row r="165" spans="1:15" s="279" customFormat="1" ht="16.5" customHeight="1">
      <c r="A165" s="271"/>
      <c r="B165" s="286" t="s">
        <v>8916</v>
      </c>
      <c r="C165" s="357" t="s">
        <v>8917</v>
      </c>
      <c r="D165" s="380" t="s">
        <v>8918</v>
      </c>
      <c r="E165" s="351">
        <v>18478</v>
      </c>
      <c r="F165" s="302" t="s">
        <v>8515</v>
      </c>
      <c r="G165" s="296" t="s">
        <v>8516</v>
      </c>
      <c r="H165" s="1256"/>
      <c r="I165" s="1257"/>
      <c r="J165" s="1257"/>
      <c r="K165" s="1257"/>
      <c r="L165" s="1257"/>
      <c r="M165" s="1257"/>
      <c r="N165" s="1257"/>
      <c r="O165" s="1258"/>
    </row>
    <row r="166" spans="1:15" s="279" customFormat="1" ht="16.5" customHeight="1">
      <c r="A166" s="271"/>
      <c r="B166" s="286" t="s">
        <v>8919</v>
      </c>
      <c r="C166" s="381" t="s">
        <v>8920</v>
      </c>
      <c r="D166" s="380" t="s">
        <v>8921</v>
      </c>
      <c r="E166" s="351">
        <v>24637</v>
      </c>
      <c r="F166" s="302" t="s">
        <v>8515</v>
      </c>
      <c r="G166" s="296" t="s">
        <v>8516</v>
      </c>
      <c r="H166" s="1256"/>
      <c r="I166" s="1257"/>
      <c r="J166" s="1257"/>
      <c r="K166" s="1257"/>
      <c r="L166" s="1257"/>
      <c r="M166" s="1257"/>
      <c r="N166" s="1257"/>
      <c r="O166" s="1258"/>
    </row>
    <row r="167" spans="1:15" s="279" customFormat="1" ht="16.5" customHeight="1">
      <c r="A167" s="271"/>
      <c r="B167" s="286" t="s">
        <v>8922</v>
      </c>
      <c r="C167" s="381" t="s">
        <v>8923</v>
      </c>
      <c r="D167" s="353" t="s">
        <v>8924</v>
      </c>
      <c r="E167" s="351">
        <v>30796</v>
      </c>
      <c r="F167" s="302" t="s">
        <v>8515</v>
      </c>
      <c r="G167" s="296" t="s">
        <v>8516</v>
      </c>
      <c r="H167" s="1259"/>
      <c r="I167" s="1260"/>
      <c r="J167" s="1260"/>
      <c r="K167" s="1260"/>
      <c r="L167" s="1260"/>
      <c r="M167" s="1260"/>
      <c r="N167" s="1260"/>
      <c r="O167" s="1261"/>
    </row>
    <row r="168" spans="1:15" s="279" customFormat="1" ht="16.5" customHeight="1">
      <c r="A168" s="271"/>
      <c r="B168" s="286" t="s">
        <v>8925</v>
      </c>
      <c r="C168" s="363" t="s">
        <v>8926</v>
      </c>
      <c r="D168" s="364" t="s">
        <v>8927</v>
      </c>
      <c r="E168" s="382">
        <v>13498</v>
      </c>
      <c r="F168" s="302" t="s">
        <v>8515</v>
      </c>
      <c r="G168" s="296" t="s">
        <v>8516</v>
      </c>
      <c r="H168" s="366" t="s">
        <v>8852</v>
      </c>
      <c r="I168" s="367"/>
      <c r="J168" s="367"/>
      <c r="K168" s="367"/>
      <c r="L168" s="367"/>
      <c r="M168" s="367"/>
      <c r="N168" s="367"/>
      <c r="O168" s="368"/>
    </row>
    <row r="169" spans="1:15" s="279" customFormat="1" ht="16.5" customHeight="1">
      <c r="A169" s="271"/>
      <c r="B169" s="286" t="s">
        <v>8571</v>
      </c>
      <c r="C169" s="327" t="s">
        <v>8572</v>
      </c>
      <c r="D169" s="301" t="s">
        <v>8573</v>
      </c>
      <c r="E169" s="296">
        <v>1250</v>
      </c>
      <c r="F169" s="302" t="s">
        <v>8515</v>
      </c>
      <c r="G169" s="296" t="s">
        <v>8516</v>
      </c>
      <c r="H169" s="1269" t="s">
        <v>8574</v>
      </c>
      <c r="I169" s="1270" t="s">
        <v>8575</v>
      </c>
      <c r="J169" s="1270" t="s">
        <v>8575</v>
      </c>
      <c r="K169" s="1270" t="s">
        <v>8575</v>
      </c>
      <c r="L169" s="1270" t="s">
        <v>8575</v>
      </c>
      <c r="M169" s="1270" t="s">
        <v>8575</v>
      </c>
      <c r="N169" s="1270" t="s">
        <v>8575</v>
      </c>
      <c r="O169" s="1271" t="s">
        <v>8575</v>
      </c>
    </row>
    <row r="170" spans="1:15" s="279" customFormat="1" ht="16.5" customHeight="1">
      <c r="A170" s="271"/>
      <c r="B170" s="286"/>
      <c r="C170" s="327"/>
      <c r="D170" s="372" t="s">
        <v>8853</v>
      </c>
      <c r="E170" s="296"/>
      <c r="F170" s="302"/>
      <c r="G170" s="296"/>
      <c r="H170" s="373"/>
      <c r="I170" s="373"/>
      <c r="J170" s="373"/>
      <c r="K170" s="373"/>
      <c r="L170" s="373"/>
      <c r="M170" s="373"/>
      <c r="N170" s="373"/>
      <c r="O170" s="373"/>
    </row>
    <row r="171" spans="1:15" s="279" customFormat="1" ht="14.25" customHeight="1">
      <c r="A171" s="271"/>
      <c r="B171" s="286"/>
      <c r="C171" s="300"/>
      <c r="D171" s="304" t="s">
        <v>8576</v>
      </c>
      <c r="E171" s="305"/>
      <c r="F171" s="306"/>
      <c r="G171" s="252"/>
      <c r="H171" s="307"/>
      <c r="I171" s="308"/>
      <c r="J171" s="308"/>
      <c r="K171" s="308"/>
      <c r="L171" s="308"/>
      <c r="M171" s="308"/>
      <c r="N171" s="308"/>
      <c r="O171" s="309"/>
    </row>
    <row r="172" spans="1:15" s="279" customFormat="1" ht="16.5" customHeight="1" thickBot="1">
      <c r="A172" s="343"/>
      <c r="B172" s="286"/>
      <c r="C172" s="344"/>
      <c r="D172" s="345" t="s">
        <v>8777</v>
      </c>
      <c r="E172" s="346"/>
      <c r="F172" s="347"/>
      <c r="G172" s="348"/>
      <c r="H172" s="1265" t="s">
        <v>8578</v>
      </c>
      <c r="I172" s="1266"/>
      <c r="J172" s="1266"/>
      <c r="K172" s="1266"/>
      <c r="L172" s="1266"/>
      <c r="M172" s="1266"/>
      <c r="N172" s="1266"/>
      <c r="O172" s="1267"/>
    </row>
    <row r="173" spans="1:15" s="279" customFormat="1" ht="15.75">
      <c r="A173" s="271"/>
      <c r="B173" s="286"/>
      <c r="C173" s="311"/>
      <c r="D173" s="312" t="s">
        <v>8579</v>
      </c>
      <c r="E173" s="305"/>
      <c r="F173" s="306"/>
      <c r="G173" s="252"/>
      <c r="H173" s="313"/>
      <c r="I173" s="314"/>
      <c r="J173" s="314"/>
      <c r="K173" s="314"/>
      <c r="L173" s="314"/>
      <c r="M173" s="314"/>
      <c r="N173" s="314"/>
      <c r="O173" s="315"/>
    </row>
    <row r="174" spans="1:15" s="279" customFormat="1" ht="16.5" customHeight="1" thickBot="1">
      <c r="A174" s="271"/>
      <c r="B174" s="286"/>
      <c r="C174" s="326" t="s">
        <v>8580</v>
      </c>
      <c r="D174" s="329"/>
      <c r="E174" s="330"/>
      <c r="F174" s="331"/>
      <c r="G174" s="332"/>
      <c r="H174" s="333"/>
      <c r="I174" s="333"/>
      <c r="J174" s="333"/>
      <c r="K174" s="333"/>
      <c r="L174" s="333"/>
      <c r="M174" s="333"/>
      <c r="N174" s="333"/>
      <c r="O174" s="333"/>
    </row>
    <row r="175" spans="1:15" s="279" customFormat="1" ht="15.75">
      <c r="A175" s="271"/>
      <c r="B175" s="286"/>
      <c r="C175" s="320"/>
      <c r="D175" s="273" t="s">
        <v>8928</v>
      </c>
      <c r="E175" s="274"/>
      <c r="F175" s="275"/>
      <c r="G175" s="275"/>
      <c r="H175" s="277"/>
      <c r="I175" s="277"/>
      <c r="J175" s="277"/>
      <c r="K175" s="277"/>
      <c r="L175" s="277"/>
      <c r="M175" s="277"/>
      <c r="N175" s="277"/>
      <c r="O175" s="278"/>
    </row>
    <row r="176" spans="1:15" s="279" customFormat="1" ht="21.75" customHeight="1" thickBot="1">
      <c r="A176" s="271"/>
      <c r="B176" s="286"/>
      <c r="C176" s="321"/>
      <c r="D176" s="281" t="s">
        <v>8929</v>
      </c>
      <c r="E176" s="282"/>
      <c r="F176" s="282"/>
      <c r="G176" s="283"/>
      <c r="H176" s="284"/>
      <c r="I176" s="283"/>
      <c r="J176" s="283"/>
      <c r="K176" s="283"/>
      <c r="L176" s="283"/>
      <c r="M176" s="283"/>
      <c r="N176" s="283"/>
      <c r="O176" s="285"/>
    </row>
    <row r="177" spans="1:15" s="279" customFormat="1" ht="16.5" customHeight="1" thickBot="1">
      <c r="A177" s="271"/>
      <c r="B177" s="286" t="s">
        <v>8930</v>
      </c>
      <c r="C177" s="287" t="s">
        <v>8931</v>
      </c>
      <c r="D177" s="334" t="s">
        <v>8932</v>
      </c>
      <c r="E177" s="335">
        <v>26995</v>
      </c>
      <c r="F177" s="290" t="s">
        <v>8515</v>
      </c>
      <c r="G177" s="322" t="s">
        <v>8516</v>
      </c>
      <c r="H177" s="336" t="s">
        <v>8704</v>
      </c>
      <c r="I177" s="292"/>
      <c r="J177" s="292"/>
      <c r="K177" s="292"/>
      <c r="L177" s="292"/>
      <c r="M177" s="292"/>
      <c r="N177" s="292"/>
      <c r="O177" s="337"/>
    </row>
    <row r="178" spans="1:15" s="279" customFormat="1" ht="16.5" customHeight="1" thickBot="1">
      <c r="A178" s="271"/>
      <c r="B178" s="286" t="s">
        <v>8933</v>
      </c>
      <c r="C178" s="287" t="s">
        <v>8934</v>
      </c>
      <c r="D178" s="334" t="s">
        <v>8935</v>
      </c>
      <c r="E178" s="335">
        <v>18897</v>
      </c>
      <c r="F178" s="290" t="s">
        <v>8515</v>
      </c>
      <c r="G178" s="322" t="s">
        <v>8516</v>
      </c>
      <c r="H178" s="336" t="s">
        <v>8708</v>
      </c>
      <c r="I178" s="292"/>
      <c r="J178" s="292"/>
      <c r="K178" s="292"/>
      <c r="L178" s="292"/>
      <c r="M178" s="292"/>
      <c r="N178" s="292"/>
      <c r="O178" s="337"/>
    </row>
    <row r="179" spans="1:15" s="279" customFormat="1" ht="16.5" customHeight="1">
      <c r="A179" s="271"/>
      <c r="B179" s="286" t="s">
        <v>8936</v>
      </c>
      <c r="C179" s="287" t="s">
        <v>8937</v>
      </c>
      <c r="D179" s="334" t="s">
        <v>8938</v>
      </c>
      <c r="E179" s="335">
        <v>39953</v>
      </c>
      <c r="F179" s="383" t="s">
        <v>8515</v>
      </c>
      <c r="G179" s="384" t="s">
        <v>8516</v>
      </c>
      <c r="H179" s="338" t="s">
        <v>8712</v>
      </c>
      <c r="I179" s="385"/>
      <c r="J179" s="385"/>
      <c r="K179" s="385"/>
      <c r="L179" s="385"/>
      <c r="M179" s="385"/>
      <c r="N179" s="385"/>
      <c r="O179" s="386"/>
    </row>
    <row r="180" spans="1:15" s="279" customFormat="1" ht="16.5" customHeight="1">
      <c r="A180" s="271"/>
      <c r="B180" s="286" t="s">
        <v>8939</v>
      </c>
      <c r="C180" s="342" t="s">
        <v>8940</v>
      </c>
      <c r="D180" s="354" t="s">
        <v>8941</v>
      </c>
      <c r="E180" s="387">
        <v>12958</v>
      </c>
      <c r="F180" s="302" t="s">
        <v>8515</v>
      </c>
      <c r="G180" s="296" t="s">
        <v>8516</v>
      </c>
      <c r="H180" s="1244" t="s">
        <v>8716</v>
      </c>
      <c r="I180" s="1245"/>
      <c r="J180" s="1245"/>
      <c r="K180" s="1245"/>
      <c r="L180" s="1245"/>
      <c r="M180" s="1245"/>
      <c r="N180" s="1245"/>
      <c r="O180" s="1245"/>
    </row>
    <row r="181" spans="1:15" s="279" customFormat="1" ht="16.5" customHeight="1">
      <c r="A181" s="271"/>
      <c r="B181" s="286" t="s">
        <v>8942</v>
      </c>
      <c r="C181" s="342" t="s">
        <v>8943</v>
      </c>
      <c r="D181" s="354" t="s">
        <v>8944</v>
      </c>
      <c r="E181" s="387">
        <v>22028</v>
      </c>
      <c r="F181" s="302" t="s">
        <v>8515</v>
      </c>
      <c r="G181" s="296" t="s">
        <v>8516</v>
      </c>
      <c r="H181" s="1247"/>
      <c r="I181" s="1248"/>
      <c r="J181" s="1248"/>
      <c r="K181" s="1248"/>
      <c r="L181" s="1248"/>
      <c r="M181" s="1248"/>
      <c r="N181" s="1248"/>
      <c r="O181" s="1248"/>
    </row>
    <row r="182" spans="1:15" s="279" customFormat="1" ht="16.5" customHeight="1">
      <c r="A182" s="271"/>
      <c r="B182" s="286" t="s">
        <v>8945</v>
      </c>
      <c r="C182" s="342" t="s">
        <v>8946</v>
      </c>
      <c r="D182" s="354" t="s">
        <v>8947</v>
      </c>
      <c r="E182" s="387">
        <v>31099</v>
      </c>
      <c r="F182" s="302" t="s">
        <v>8515</v>
      </c>
      <c r="G182" s="296" t="s">
        <v>8516</v>
      </c>
      <c r="H182" s="1247"/>
      <c r="I182" s="1248"/>
      <c r="J182" s="1248"/>
      <c r="K182" s="1248"/>
      <c r="L182" s="1248"/>
      <c r="M182" s="1248"/>
      <c r="N182" s="1248"/>
      <c r="O182" s="1248"/>
    </row>
    <row r="183" spans="1:15" s="279" customFormat="1" ht="16.5" customHeight="1">
      <c r="A183" s="271"/>
      <c r="B183" s="286" t="s">
        <v>8948</v>
      </c>
      <c r="C183" s="388" t="s">
        <v>8949</v>
      </c>
      <c r="D183" s="364" t="s">
        <v>8950</v>
      </c>
      <c r="E183" s="387">
        <v>41466</v>
      </c>
      <c r="F183" s="302" t="s">
        <v>8515</v>
      </c>
      <c r="G183" s="296" t="s">
        <v>8516</v>
      </c>
      <c r="H183" s="1247"/>
      <c r="I183" s="1248"/>
      <c r="J183" s="1248"/>
      <c r="K183" s="1248"/>
      <c r="L183" s="1248"/>
      <c r="M183" s="1248"/>
      <c r="N183" s="1248"/>
      <c r="O183" s="1248"/>
    </row>
    <row r="184" spans="1:15" s="279" customFormat="1" ht="16.5" customHeight="1">
      <c r="A184" s="271"/>
      <c r="B184" s="286" t="s">
        <v>8951</v>
      </c>
      <c r="C184" s="388" t="s">
        <v>8952</v>
      </c>
      <c r="D184" s="364" t="s">
        <v>8953</v>
      </c>
      <c r="E184" s="387">
        <v>51832</v>
      </c>
      <c r="F184" s="302" t="s">
        <v>8515</v>
      </c>
      <c r="G184" s="296" t="s">
        <v>8516</v>
      </c>
      <c r="H184" s="1250"/>
      <c r="I184" s="1251"/>
      <c r="J184" s="1251"/>
      <c r="K184" s="1251"/>
      <c r="L184" s="1251"/>
      <c r="M184" s="1251"/>
      <c r="N184" s="1251"/>
      <c r="O184" s="1251"/>
    </row>
    <row r="185" spans="1:15" s="279" customFormat="1" ht="16.5" customHeight="1">
      <c r="A185" s="271"/>
      <c r="B185" s="286" t="s">
        <v>8954</v>
      </c>
      <c r="C185" s="342" t="s">
        <v>8955</v>
      </c>
      <c r="D185" s="354" t="s">
        <v>8956</v>
      </c>
      <c r="E185" s="387">
        <v>6209</v>
      </c>
      <c r="F185" s="302" t="s">
        <v>8515</v>
      </c>
      <c r="G185" s="296" t="s">
        <v>8516</v>
      </c>
      <c r="H185" s="1244" t="s">
        <v>8764</v>
      </c>
      <c r="I185" s="1245"/>
      <c r="J185" s="1245"/>
      <c r="K185" s="1245"/>
      <c r="L185" s="1245"/>
      <c r="M185" s="1245"/>
      <c r="N185" s="1245"/>
      <c r="O185" s="1246"/>
    </row>
    <row r="186" spans="1:15" s="279" customFormat="1" ht="16.5" customHeight="1">
      <c r="A186" s="271"/>
      <c r="B186" s="286" t="s">
        <v>8957</v>
      </c>
      <c r="C186" s="363" t="s">
        <v>8958</v>
      </c>
      <c r="D186" s="389" t="s">
        <v>8959</v>
      </c>
      <c r="E186" s="387">
        <v>10556</v>
      </c>
      <c r="F186" s="302" t="s">
        <v>8515</v>
      </c>
      <c r="G186" s="296" t="s">
        <v>8516</v>
      </c>
      <c r="H186" s="1247"/>
      <c r="I186" s="1248"/>
      <c r="J186" s="1248"/>
      <c r="K186" s="1248"/>
      <c r="L186" s="1248"/>
      <c r="M186" s="1248"/>
      <c r="N186" s="1248"/>
      <c r="O186" s="1249"/>
    </row>
    <row r="187" spans="1:15" s="279" customFormat="1" ht="16.5" customHeight="1">
      <c r="A187" s="271"/>
      <c r="B187" s="286" t="s">
        <v>8960</v>
      </c>
      <c r="C187" s="339" t="s">
        <v>8961</v>
      </c>
      <c r="D187" s="361" t="s">
        <v>8962</v>
      </c>
      <c r="E187" s="387">
        <v>14902</v>
      </c>
      <c r="F187" s="302" t="s">
        <v>8515</v>
      </c>
      <c r="G187" s="296" t="s">
        <v>8516</v>
      </c>
      <c r="H187" s="1247"/>
      <c r="I187" s="1248"/>
      <c r="J187" s="1248"/>
      <c r="K187" s="1248"/>
      <c r="L187" s="1248"/>
      <c r="M187" s="1248"/>
      <c r="N187" s="1248"/>
      <c r="O187" s="1249"/>
    </row>
    <row r="188" spans="1:15" s="279" customFormat="1" ht="16.5" customHeight="1">
      <c r="A188" s="271"/>
      <c r="B188" s="286" t="s">
        <v>8963</v>
      </c>
      <c r="C188" s="358" t="s">
        <v>8964</v>
      </c>
      <c r="D188" s="390" t="s">
        <v>8965</v>
      </c>
      <c r="E188" s="387">
        <v>19869</v>
      </c>
      <c r="F188" s="302" t="s">
        <v>8515</v>
      </c>
      <c r="G188" s="296" t="s">
        <v>8516</v>
      </c>
      <c r="H188" s="1247"/>
      <c r="I188" s="1248"/>
      <c r="J188" s="1248"/>
      <c r="K188" s="1248"/>
      <c r="L188" s="1248"/>
      <c r="M188" s="1248"/>
      <c r="N188" s="1248"/>
      <c r="O188" s="1249"/>
    </row>
    <row r="189" spans="1:15" s="279" customFormat="1" ht="16.5" customHeight="1">
      <c r="A189" s="271"/>
      <c r="B189" s="286" t="s">
        <v>8966</v>
      </c>
      <c r="C189" s="360" t="s">
        <v>8967</v>
      </c>
      <c r="D189" s="391" t="s">
        <v>8968</v>
      </c>
      <c r="E189" s="387">
        <v>24836</v>
      </c>
      <c r="F189" s="302" t="s">
        <v>8515</v>
      </c>
      <c r="G189" s="296" t="s">
        <v>8516</v>
      </c>
      <c r="H189" s="1250"/>
      <c r="I189" s="1251"/>
      <c r="J189" s="1251"/>
      <c r="K189" s="1251"/>
      <c r="L189" s="1251"/>
      <c r="M189" s="1251"/>
      <c r="N189" s="1251"/>
      <c r="O189" s="1252"/>
    </row>
    <row r="190" spans="1:15" s="279" customFormat="1" ht="16.5" customHeight="1">
      <c r="A190" s="271"/>
      <c r="B190" s="286" t="s">
        <v>8969</v>
      </c>
      <c r="C190" s="339" t="s">
        <v>8970</v>
      </c>
      <c r="D190" s="361" t="s">
        <v>8971</v>
      </c>
      <c r="E190" s="387">
        <v>6479</v>
      </c>
      <c r="F190" s="302" t="s">
        <v>8515</v>
      </c>
      <c r="G190" s="296" t="s">
        <v>8516</v>
      </c>
      <c r="H190" s="1244" t="s">
        <v>8732</v>
      </c>
      <c r="I190" s="1245"/>
      <c r="J190" s="1245"/>
      <c r="K190" s="1245"/>
      <c r="L190" s="1245"/>
      <c r="M190" s="1245"/>
      <c r="N190" s="1245"/>
      <c r="O190" s="1246"/>
    </row>
    <row r="191" spans="1:15" s="279" customFormat="1" ht="16.5" customHeight="1">
      <c r="A191" s="271"/>
      <c r="B191" s="286" t="s">
        <v>8972</v>
      </c>
      <c r="C191" s="339" t="s">
        <v>8973</v>
      </c>
      <c r="D191" s="390" t="s">
        <v>8974</v>
      </c>
      <c r="E191" s="387">
        <v>11014</v>
      </c>
      <c r="F191" s="302" t="s">
        <v>8515</v>
      </c>
      <c r="G191" s="296" t="s">
        <v>8516</v>
      </c>
      <c r="H191" s="1247"/>
      <c r="I191" s="1248"/>
      <c r="J191" s="1248"/>
      <c r="K191" s="1248"/>
      <c r="L191" s="1248"/>
      <c r="M191" s="1248"/>
      <c r="N191" s="1248"/>
      <c r="O191" s="1249"/>
    </row>
    <row r="192" spans="1:15" s="279" customFormat="1" ht="16.5" customHeight="1">
      <c r="A192" s="271"/>
      <c r="B192" s="286" t="s">
        <v>8975</v>
      </c>
      <c r="C192" s="339" t="s">
        <v>8976</v>
      </c>
      <c r="D192" s="390" t="s">
        <v>8977</v>
      </c>
      <c r="E192" s="387">
        <v>15550</v>
      </c>
      <c r="F192" s="302" t="s">
        <v>8515</v>
      </c>
      <c r="G192" s="296" t="s">
        <v>8516</v>
      </c>
      <c r="H192" s="1247"/>
      <c r="I192" s="1248"/>
      <c r="J192" s="1248"/>
      <c r="K192" s="1248"/>
      <c r="L192" s="1248"/>
      <c r="M192" s="1248"/>
      <c r="N192" s="1248"/>
      <c r="O192" s="1249"/>
    </row>
    <row r="193" spans="1:15" s="279" customFormat="1" ht="16.5" customHeight="1">
      <c r="A193" s="271"/>
      <c r="B193" s="286" t="s">
        <v>8978</v>
      </c>
      <c r="C193" s="360" t="s">
        <v>8979</v>
      </c>
      <c r="D193" s="391" t="s">
        <v>8980</v>
      </c>
      <c r="E193" s="387">
        <v>20733</v>
      </c>
      <c r="F193" s="302" t="s">
        <v>8515</v>
      </c>
      <c r="G193" s="296" t="s">
        <v>8516</v>
      </c>
      <c r="H193" s="1247"/>
      <c r="I193" s="1248"/>
      <c r="J193" s="1248"/>
      <c r="K193" s="1248"/>
      <c r="L193" s="1248"/>
      <c r="M193" s="1248"/>
      <c r="N193" s="1248"/>
      <c r="O193" s="1249"/>
    </row>
    <row r="194" spans="1:15" s="279" customFormat="1" ht="16.5" customHeight="1">
      <c r="A194" s="271"/>
      <c r="B194" s="286" t="s">
        <v>8981</v>
      </c>
      <c r="C194" s="360" t="s">
        <v>8982</v>
      </c>
      <c r="D194" s="391" t="s">
        <v>8983</v>
      </c>
      <c r="E194" s="387">
        <v>25916</v>
      </c>
      <c r="F194" s="302" t="s">
        <v>8515</v>
      </c>
      <c r="G194" s="296" t="s">
        <v>8516</v>
      </c>
      <c r="H194" s="1250"/>
      <c r="I194" s="1251"/>
      <c r="J194" s="1251"/>
      <c r="K194" s="1251"/>
      <c r="L194" s="1251"/>
      <c r="M194" s="1251"/>
      <c r="N194" s="1251"/>
      <c r="O194" s="1252"/>
    </row>
    <row r="195" spans="1:15" s="279" customFormat="1" ht="16.5" customHeight="1">
      <c r="A195" s="271"/>
      <c r="B195" s="286" t="s">
        <v>8984</v>
      </c>
      <c r="C195" s="339" t="s">
        <v>8985</v>
      </c>
      <c r="D195" s="361" t="s">
        <v>8986</v>
      </c>
      <c r="E195" s="387">
        <v>5939</v>
      </c>
      <c r="F195" s="302" t="s">
        <v>8515</v>
      </c>
      <c r="G195" s="296" t="s">
        <v>8516</v>
      </c>
      <c r="H195" s="1253" t="s">
        <v>8748</v>
      </c>
      <c r="I195" s="1254"/>
      <c r="J195" s="1254"/>
      <c r="K195" s="1254"/>
      <c r="L195" s="1254"/>
      <c r="M195" s="1254"/>
      <c r="N195" s="1254"/>
      <c r="O195" s="1255"/>
    </row>
    <row r="196" spans="1:15" s="279" customFormat="1" ht="16.5" customHeight="1">
      <c r="A196" s="271"/>
      <c r="B196" s="286" t="s">
        <v>8987</v>
      </c>
      <c r="C196" s="339" t="s">
        <v>8988</v>
      </c>
      <c r="D196" s="361" t="s">
        <v>8989</v>
      </c>
      <c r="E196" s="387">
        <v>10097</v>
      </c>
      <c r="F196" s="302" t="s">
        <v>8515</v>
      </c>
      <c r="G196" s="296" t="s">
        <v>8516</v>
      </c>
      <c r="H196" s="1256"/>
      <c r="I196" s="1257"/>
      <c r="J196" s="1257"/>
      <c r="K196" s="1257"/>
      <c r="L196" s="1257"/>
      <c r="M196" s="1257"/>
      <c r="N196" s="1257"/>
      <c r="O196" s="1258"/>
    </row>
    <row r="197" spans="1:15" s="279" customFormat="1" ht="16.5" customHeight="1">
      <c r="A197" s="271"/>
      <c r="B197" s="286" t="s">
        <v>8990</v>
      </c>
      <c r="C197" s="342" t="s">
        <v>8991</v>
      </c>
      <c r="D197" s="392" t="s">
        <v>8992</v>
      </c>
      <c r="E197" s="387">
        <v>14254</v>
      </c>
      <c r="F197" s="302" t="s">
        <v>8515</v>
      </c>
      <c r="G197" s="296" t="s">
        <v>8516</v>
      </c>
      <c r="H197" s="1256"/>
      <c r="I197" s="1257"/>
      <c r="J197" s="1257"/>
      <c r="K197" s="1257"/>
      <c r="L197" s="1257"/>
      <c r="M197" s="1257"/>
      <c r="N197" s="1257"/>
      <c r="O197" s="1258"/>
    </row>
    <row r="198" spans="1:15" s="279" customFormat="1" ht="16.5" customHeight="1">
      <c r="A198" s="271"/>
      <c r="B198" s="286" t="s">
        <v>8993</v>
      </c>
      <c r="C198" s="360" t="s">
        <v>8994</v>
      </c>
      <c r="D198" s="390" t="s">
        <v>8995</v>
      </c>
      <c r="E198" s="387">
        <v>19005</v>
      </c>
      <c r="F198" s="302" t="s">
        <v>8515</v>
      </c>
      <c r="G198" s="296" t="s">
        <v>8516</v>
      </c>
      <c r="H198" s="1256"/>
      <c r="I198" s="1257"/>
      <c r="J198" s="1257"/>
      <c r="K198" s="1257"/>
      <c r="L198" s="1257"/>
      <c r="M198" s="1257"/>
      <c r="N198" s="1257"/>
      <c r="O198" s="1258"/>
    </row>
    <row r="199" spans="1:15" s="279" customFormat="1" ht="16.5" customHeight="1">
      <c r="A199" s="271"/>
      <c r="B199" s="286" t="s">
        <v>8996</v>
      </c>
      <c r="C199" s="360" t="s">
        <v>8997</v>
      </c>
      <c r="D199" s="390" t="s">
        <v>8998</v>
      </c>
      <c r="E199" s="387">
        <v>23756</v>
      </c>
      <c r="F199" s="302" t="s">
        <v>8515</v>
      </c>
      <c r="G199" s="296" t="s">
        <v>8516</v>
      </c>
      <c r="H199" s="1259"/>
      <c r="I199" s="1260"/>
      <c r="J199" s="1260"/>
      <c r="K199" s="1260"/>
      <c r="L199" s="1260"/>
      <c r="M199" s="1260"/>
      <c r="N199" s="1260"/>
      <c r="O199" s="1261"/>
    </row>
    <row r="200" spans="1:15" s="279" customFormat="1" ht="16.5" customHeight="1">
      <c r="A200" s="271"/>
      <c r="B200" s="286" t="s">
        <v>8999</v>
      </c>
      <c r="C200" s="342" t="s">
        <v>9000</v>
      </c>
      <c r="D200" s="393" t="s">
        <v>9001</v>
      </c>
      <c r="E200" s="394">
        <v>8998</v>
      </c>
      <c r="F200" s="302" t="s">
        <v>8515</v>
      </c>
      <c r="G200" s="296" t="s">
        <v>8516</v>
      </c>
      <c r="H200" s="395" t="s">
        <v>8852</v>
      </c>
      <c r="I200" s="298"/>
      <c r="J200" s="298"/>
      <c r="K200" s="298"/>
      <c r="L200" s="298"/>
      <c r="M200" s="298"/>
      <c r="N200" s="298"/>
      <c r="O200" s="298"/>
    </row>
    <row r="201" spans="1:15" s="279" customFormat="1" ht="16.5" customHeight="1">
      <c r="A201" s="271"/>
      <c r="B201" s="286" t="s">
        <v>8571</v>
      </c>
      <c r="C201" s="327" t="s">
        <v>8572</v>
      </c>
      <c r="D201" s="301" t="s">
        <v>8573</v>
      </c>
      <c r="E201" s="296">
        <v>1250</v>
      </c>
      <c r="F201" s="302" t="s">
        <v>8515</v>
      </c>
      <c r="G201" s="296" t="s">
        <v>8516</v>
      </c>
      <c r="H201" s="1278" t="s">
        <v>8574</v>
      </c>
      <c r="I201" s="1278" t="s">
        <v>8575</v>
      </c>
      <c r="J201" s="1278" t="s">
        <v>8575</v>
      </c>
      <c r="K201" s="1278" t="s">
        <v>8575</v>
      </c>
      <c r="L201" s="1278" t="s">
        <v>8575</v>
      </c>
      <c r="M201" s="1278" t="s">
        <v>8575</v>
      </c>
      <c r="N201" s="1278" t="s">
        <v>8575</v>
      </c>
      <c r="O201" s="1278" t="s">
        <v>8575</v>
      </c>
    </row>
    <row r="202" spans="1:15" s="279" customFormat="1" ht="16.5" customHeight="1">
      <c r="A202" s="271"/>
      <c r="B202" s="286"/>
      <c r="C202" s="327"/>
      <c r="D202" s="372" t="s">
        <v>8853</v>
      </c>
      <c r="E202" s="296"/>
      <c r="F202" s="302"/>
      <c r="G202" s="296"/>
      <c r="H202" s="373"/>
      <c r="I202" s="373"/>
      <c r="J202" s="373"/>
      <c r="K202" s="373"/>
      <c r="L202" s="373"/>
      <c r="M202" s="373"/>
      <c r="N202" s="373"/>
      <c r="O202" s="373"/>
    </row>
    <row r="203" spans="1:15" s="279" customFormat="1" ht="14.25" customHeight="1">
      <c r="A203" s="271"/>
      <c r="B203" s="286"/>
      <c r="C203" s="300"/>
      <c r="D203" s="396" t="s">
        <v>8576</v>
      </c>
      <c r="E203" s="296"/>
      <c r="F203" s="302"/>
      <c r="G203" s="303"/>
      <c r="H203" s="397"/>
      <c r="I203" s="397"/>
      <c r="J203" s="397"/>
      <c r="K203" s="397"/>
      <c r="L203" s="397"/>
      <c r="M203" s="397"/>
      <c r="N203" s="397"/>
      <c r="O203" s="397"/>
    </row>
    <row r="204" spans="1:15" s="279" customFormat="1" ht="16.5" customHeight="1">
      <c r="A204" s="343"/>
      <c r="B204" s="286"/>
      <c r="C204" s="300"/>
      <c r="D204" s="328" t="s">
        <v>8777</v>
      </c>
      <c r="E204" s="296"/>
      <c r="F204" s="302"/>
      <c r="G204" s="303"/>
      <c r="H204" s="1279" t="s">
        <v>8578</v>
      </c>
      <c r="I204" s="1279"/>
      <c r="J204" s="1279"/>
      <c r="K204" s="1279"/>
      <c r="L204" s="1279"/>
      <c r="M204" s="1279"/>
      <c r="N204" s="1279"/>
      <c r="O204" s="1279"/>
    </row>
    <row r="205" spans="1:15" s="279" customFormat="1" ht="15.75">
      <c r="A205" s="271"/>
      <c r="B205" s="286"/>
      <c r="C205" s="300"/>
      <c r="D205" s="398" t="s">
        <v>8579</v>
      </c>
      <c r="E205" s="296"/>
      <c r="F205" s="302"/>
      <c r="G205" s="303"/>
      <c r="H205" s="399"/>
      <c r="I205" s="399"/>
      <c r="J205" s="399"/>
      <c r="K205" s="399"/>
      <c r="L205" s="399"/>
      <c r="M205" s="399"/>
      <c r="N205" s="399"/>
      <c r="O205" s="399"/>
    </row>
    <row r="206" spans="1:15" s="279" customFormat="1" ht="16.5" thickBot="1">
      <c r="A206" s="271"/>
      <c r="B206" s="286"/>
      <c r="C206" s="400" t="s">
        <v>8580</v>
      </c>
      <c r="D206" s="312"/>
      <c r="E206" s="305"/>
      <c r="F206" s="306"/>
      <c r="G206" s="252"/>
      <c r="H206" s="401"/>
      <c r="I206" s="402"/>
      <c r="J206" s="402"/>
      <c r="K206" s="402"/>
      <c r="L206" s="402"/>
      <c r="M206" s="402"/>
      <c r="N206" s="402"/>
      <c r="O206" s="403"/>
    </row>
    <row r="207" spans="1:15" s="279" customFormat="1" ht="16.5" customHeight="1">
      <c r="A207" s="271"/>
      <c r="B207" s="286"/>
      <c r="C207" s="404"/>
      <c r="D207" s="405" t="s">
        <v>9002</v>
      </c>
      <c r="E207" s="406"/>
      <c r="F207" s="407"/>
      <c r="G207" s="408" t="s">
        <v>9003</v>
      </c>
      <c r="H207" s="409"/>
      <c r="I207" s="409"/>
      <c r="J207" s="409"/>
      <c r="K207" s="409"/>
      <c r="L207" s="409"/>
      <c r="M207" s="409"/>
      <c r="N207" s="409"/>
      <c r="O207" s="410"/>
    </row>
    <row r="208" spans="1:15" s="279" customFormat="1" ht="15.75">
      <c r="A208" s="271"/>
      <c r="B208" s="286" t="s">
        <v>9004</v>
      </c>
      <c r="C208" s="411" t="s">
        <v>9005</v>
      </c>
      <c r="D208" s="393" t="s">
        <v>9006</v>
      </c>
      <c r="E208" s="302">
        <v>3499</v>
      </c>
      <c r="F208" s="302" t="s">
        <v>8515</v>
      </c>
      <c r="G208" s="412" t="s">
        <v>9003</v>
      </c>
      <c r="H208" s="1280" t="s">
        <v>9007</v>
      </c>
      <c r="I208" s="413"/>
      <c r="J208" s="413"/>
      <c r="K208" s="413"/>
      <c r="L208" s="413"/>
      <c r="M208" s="413"/>
      <c r="N208" s="413"/>
      <c r="O208" s="413"/>
    </row>
    <row r="209" spans="1:15" s="279" customFormat="1" ht="15.75">
      <c r="A209" s="271"/>
      <c r="B209" s="286" t="s">
        <v>9008</v>
      </c>
      <c r="C209" s="411" t="s">
        <v>9009</v>
      </c>
      <c r="D209" s="393" t="s">
        <v>9010</v>
      </c>
      <c r="E209" s="302">
        <v>5939</v>
      </c>
      <c r="F209" s="302" t="s">
        <v>8515</v>
      </c>
      <c r="G209" s="412" t="s">
        <v>9003</v>
      </c>
      <c r="H209" s="1280"/>
      <c r="I209" s="413"/>
      <c r="J209" s="413"/>
      <c r="K209" s="413"/>
      <c r="L209" s="413"/>
      <c r="M209" s="413"/>
      <c r="N209" s="413"/>
      <c r="O209" s="413"/>
    </row>
    <row r="210" spans="1:15" s="279" customFormat="1" ht="15.75">
      <c r="A210" s="271"/>
      <c r="B210" s="286" t="s">
        <v>9011</v>
      </c>
      <c r="C210" s="411" t="s">
        <v>9012</v>
      </c>
      <c r="D210" s="393" t="s">
        <v>9013</v>
      </c>
      <c r="E210" s="302">
        <v>8389</v>
      </c>
      <c r="F210" s="302" t="s">
        <v>8515</v>
      </c>
      <c r="G210" s="412" t="s">
        <v>9003</v>
      </c>
      <c r="H210" s="1280"/>
      <c r="I210" s="413"/>
      <c r="J210" s="413"/>
      <c r="K210" s="413"/>
      <c r="L210" s="413"/>
      <c r="M210" s="413"/>
      <c r="N210" s="413"/>
      <c r="O210" s="413"/>
    </row>
    <row r="211" spans="1:15" s="279" customFormat="1" ht="15.75">
      <c r="A211" s="271"/>
      <c r="B211" s="286" t="s">
        <v>9014</v>
      </c>
      <c r="C211" s="411" t="s">
        <v>9015</v>
      </c>
      <c r="D211" s="393" t="s">
        <v>9016</v>
      </c>
      <c r="E211" s="302">
        <v>11189</v>
      </c>
      <c r="F211" s="302" t="s">
        <v>8515</v>
      </c>
      <c r="G211" s="412" t="s">
        <v>9003</v>
      </c>
      <c r="H211" s="1280"/>
      <c r="I211" s="413"/>
      <c r="J211" s="413"/>
      <c r="K211" s="413"/>
      <c r="L211" s="413"/>
      <c r="M211" s="413"/>
      <c r="N211" s="413"/>
      <c r="O211" s="413"/>
    </row>
    <row r="212" spans="1:15" s="279" customFormat="1" ht="15.75">
      <c r="A212" s="271"/>
      <c r="B212" s="286" t="s">
        <v>9017</v>
      </c>
      <c r="C212" s="411" t="s">
        <v>9018</v>
      </c>
      <c r="D212" s="393" t="s">
        <v>9019</v>
      </c>
      <c r="E212" s="302">
        <v>13989</v>
      </c>
      <c r="F212" s="302" t="s">
        <v>8515</v>
      </c>
      <c r="G212" s="412" t="s">
        <v>9003</v>
      </c>
      <c r="H212" s="1280"/>
      <c r="I212" s="413"/>
      <c r="J212" s="413"/>
      <c r="K212" s="413"/>
      <c r="L212" s="413"/>
      <c r="M212" s="413"/>
      <c r="N212" s="413"/>
      <c r="O212" s="413"/>
    </row>
    <row r="213" spans="1:15" s="279" customFormat="1" ht="16.5" thickBot="1">
      <c r="A213" s="271"/>
      <c r="B213" s="286"/>
      <c r="C213" s="400" t="s">
        <v>8580</v>
      </c>
      <c r="D213" s="414"/>
      <c r="E213" s="415"/>
      <c r="F213" s="415"/>
      <c r="G213" s="415"/>
      <c r="H213" s="416"/>
      <c r="I213" s="416"/>
      <c r="J213" s="416"/>
      <c r="K213" s="416"/>
      <c r="L213" s="416"/>
      <c r="M213" s="416"/>
      <c r="N213" s="416"/>
      <c r="O213" s="416"/>
    </row>
    <row r="214" spans="1:15" s="279" customFormat="1" ht="16.5" customHeight="1">
      <c r="A214" s="271"/>
      <c r="B214" s="286"/>
      <c r="C214" s="417"/>
      <c r="D214" s="418" t="s">
        <v>9020</v>
      </c>
      <c r="E214" s="419"/>
      <c r="F214" s="420"/>
      <c r="G214" s="419"/>
      <c r="H214" s="421"/>
      <c r="I214" s="421"/>
      <c r="J214" s="421"/>
      <c r="K214" s="421"/>
      <c r="L214" s="421"/>
      <c r="M214" s="421"/>
      <c r="N214" s="421"/>
      <c r="O214" s="422"/>
    </row>
    <row r="215" spans="1:15" s="279" customFormat="1" ht="16.5" customHeight="1">
      <c r="A215" s="271"/>
      <c r="B215" s="286" t="s">
        <v>9021</v>
      </c>
      <c r="C215" s="423" t="s">
        <v>9022</v>
      </c>
      <c r="D215" s="424" t="s">
        <v>9023</v>
      </c>
      <c r="E215" s="365">
        <v>850</v>
      </c>
      <c r="F215" s="302" t="s">
        <v>9024</v>
      </c>
      <c r="G215" s="296"/>
      <c r="H215" s="373"/>
      <c r="I215" s="373"/>
      <c r="J215" s="373"/>
      <c r="K215" s="373"/>
      <c r="L215" s="373"/>
      <c r="M215" s="373"/>
      <c r="N215" s="373"/>
      <c r="O215" s="425"/>
    </row>
    <row r="216" spans="1:15" s="279" customFormat="1" ht="16.5" customHeight="1" thickBot="1">
      <c r="A216" s="271"/>
      <c r="B216" s="286" t="s">
        <v>9025</v>
      </c>
      <c r="C216" s="426" t="s">
        <v>9026</v>
      </c>
      <c r="D216" s="427" t="s">
        <v>9027</v>
      </c>
      <c r="E216" s="428">
        <v>175</v>
      </c>
      <c r="F216" s="331" t="s">
        <v>9024</v>
      </c>
      <c r="G216" s="330"/>
      <c r="H216" s="429"/>
      <c r="I216" s="429"/>
      <c r="J216" s="429"/>
      <c r="K216" s="429"/>
      <c r="L216" s="429"/>
      <c r="M216" s="429"/>
      <c r="N216" s="429"/>
      <c r="O216" s="430"/>
    </row>
    <row r="217" spans="1:15" s="279" customFormat="1" ht="16.5" customHeight="1">
      <c r="A217" s="271"/>
      <c r="B217" s="286"/>
      <c r="C217" s="417"/>
      <c r="D217" s="418" t="s">
        <v>9028</v>
      </c>
      <c r="E217" s="419"/>
      <c r="F217" s="420"/>
      <c r="G217" s="419"/>
      <c r="H217" s="421"/>
      <c r="I217" s="421"/>
      <c r="J217" s="421"/>
      <c r="K217" s="421"/>
      <c r="L217" s="421"/>
      <c r="M217" s="421"/>
      <c r="N217" s="421"/>
      <c r="O217" s="422"/>
    </row>
    <row r="218" spans="1:15" s="279" customFormat="1" ht="16.5" customHeight="1">
      <c r="A218" s="271"/>
      <c r="B218" s="286"/>
      <c r="C218" s="431"/>
      <c r="D218" s="432" t="s">
        <v>9029</v>
      </c>
      <c r="E218" s="433"/>
      <c r="F218" s="434"/>
      <c r="G218" s="433"/>
      <c r="H218" s="435"/>
      <c r="I218" s="435"/>
      <c r="J218" s="435"/>
      <c r="K218" s="435"/>
      <c r="L218" s="435"/>
      <c r="M218" s="435"/>
      <c r="N218" s="435"/>
      <c r="O218" s="436"/>
    </row>
    <row r="219" spans="1:15" s="279" customFormat="1" ht="16.5" customHeight="1">
      <c r="A219" s="271"/>
      <c r="B219" s="286"/>
      <c r="C219" s="363"/>
      <c r="D219" s="364" t="s">
        <v>9030</v>
      </c>
      <c r="E219" s="341"/>
      <c r="F219" s="302" t="s">
        <v>9024</v>
      </c>
      <c r="G219" s="433"/>
      <c r="H219" s="435" t="s">
        <v>9031</v>
      </c>
      <c r="I219" s="435"/>
      <c r="J219" s="435"/>
      <c r="K219" s="435"/>
      <c r="L219" s="435"/>
      <c r="M219" s="435"/>
      <c r="N219" s="435"/>
      <c r="O219" s="436"/>
    </row>
    <row r="220" spans="1:15" s="279" customFormat="1" ht="16.5" customHeight="1">
      <c r="A220" s="271"/>
      <c r="B220" s="286"/>
      <c r="C220" s="363"/>
      <c r="D220" s="364" t="s">
        <v>9032</v>
      </c>
      <c r="E220" s="341"/>
      <c r="F220" s="302" t="s">
        <v>9024</v>
      </c>
      <c r="G220" s="433"/>
      <c r="H220" s="435" t="s">
        <v>9031</v>
      </c>
      <c r="I220" s="435"/>
      <c r="J220" s="435"/>
      <c r="K220" s="435"/>
      <c r="L220" s="435"/>
      <c r="M220" s="435"/>
      <c r="N220" s="435"/>
      <c r="O220" s="436"/>
    </row>
    <row r="221" spans="1:15" s="279" customFormat="1" ht="16.5" customHeight="1">
      <c r="A221" s="271"/>
      <c r="B221" s="286"/>
      <c r="C221" s="339"/>
      <c r="D221" s="391" t="s">
        <v>9033</v>
      </c>
      <c r="E221" s="341"/>
      <c r="F221" s="302" t="s">
        <v>9024</v>
      </c>
      <c r="G221" s="433"/>
      <c r="H221" s="435" t="s">
        <v>9031</v>
      </c>
      <c r="I221" s="435"/>
      <c r="J221" s="435"/>
      <c r="K221" s="435"/>
      <c r="L221" s="435"/>
      <c r="M221" s="435"/>
      <c r="N221" s="435"/>
      <c r="O221" s="436"/>
    </row>
    <row r="222" spans="1:15" s="279" customFormat="1" ht="16.5" customHeight="1">
      <c r="A222" s="271"/>
      <c r="B222" s="286"/>
      <c r="C222" s="431"/>
      <c r="D222" s="437" t="s">
        <v>9034</v>
      </c>
      <c r="E222" s="433"/>
      <c r="F222" s="434"/>
      <c r="G222" s="433"/>
      <c r="H222" s="435"/>
      <c r="I222" s="435"/>
      <c r="J222" s="435"/>
      <c r="K222" s="435"/>
      <c r="L222" s="435"/>
      <c r="M222" s="435"/>
      <c r="N222" s="435"/>
      <c r="O222" s="436"/>
    </row>
    <row r="223" spans="1:15" s="279" customFormat="1" ht="16.5" customHeight="1">
      <c r="A223" s="271"/>
      <c r="B223" s="286"/>
      <c r="C223" s="327"/>
      <c r="D223" s="359" t="s">
        <v>9035</v>
      </c>
      <c r="E223" s="438">
        <v>4999</v>
      </c>
      <c r="F223" s="302" t="s">
        <v>9024</v>
      </c>
      <c r="G223" s="296"/>
      <c r="H223" s="373" t="s">
        <v>9036</v>
      </c>
      <c r="I223" s="373"/>
      <c r="J223" s="373"/>
      <c r="K223" s="373"/>
      <c r="L223" s="373"/>
      <c r="M223" s="373"/>
      <c r="N223" s="373"/>
      <c r="O223" s="425"/>
    </row>
    <row r="224" spans="1:15" s="279" customFormat="1" ht="16.5" customHeight="1" thickBot="1">
      <c r="A224" s="271"/>
      <c r="B224" s="286"/>
      <c r="C224" s="327"/>
      <c r="D224" s="301" t="s">
        <v>9037</v>
      </c>
      <c r="E224" s="438">
        <v>2499</v>
      </c>
      <c r="F224" s="302" t="s">
        <v>9024</v>
      </c>
      <c r="G224" s="296"/>
      <c r="H224" s="373" t="s">
        <v>9036</v>
      </c>
      <c r="I224" s="373"/>
      <c r="J224" s="373"/>
      <c r="K224" s="373"/>
      <c r="L224" s="373"/>
      <c r="M224" s="373"/>
      <c r="N224" s="373"/>
      <c r="O224" s="425"/>
    </row>
    <row r="225" spans="1:15" s="279" customFormat="1" ht="16.5" thickBot="1">
      <c r="A225" s="271"/>
      <c r="B225" s="286"/>
      <c r="C225" s="439"/>
      <c r="D225" s="440" t="s">
        <v>9038</v>
      </c>
      <c r="E225" s="441"/>
      <c r="F225" s="441"/>
      <c r="G225" s="441"/>
      <c r="H225" s="442" t="s">
        <v>9039</v>
      </c>
      <c r="I225" s="443"/>
      <c r="J225" s="443"/>
      <c r="K225" s="443"/>
      <c r="L225" s="443"/>
      <c r="M225" s="443"/>
      <c r="N225" s="443"/>
      <c r="O225" s="444"/>
    </row>
    <row r="226" spans="1:15" s="279" customFormat="1" ht="15.75">
      <c r="A226" s="271"/>
      <c r="B226" s="286" t="s">
        <v>9040</v>
      </c>
      <c r="C226" s="445" t="s">
        <v>9041</v>
      </c>
      <c r="D226" s="446" t="s">
        <v>9042</v>
      </c>
      <c r="E226" s="447">
        <v>19995</v>
      </c>
      <c r="F226" s="433" t="s">
        <v>8515</v>
      </c>
      <c r="G226" s="448"/>
      <c r="H226" s="1281" t="s">
        <v>9042</v>
      </c>
      <c r="I226" s="1282"/>
      <c r="J226" s="1282"/>
      <c r="K226" s="1282"/>
      <c r="L226" s="1282"/>
      <c r="M226" s="1282"/>
      <c r="N226" s="1282"/>
      <c r="O226" s="1283"/>
    </row>
    <row r="227" spans="1:15" s="279" customFormat="1" ht="15.75">
      <c r="A227" s="271"/>
      <c r="B227" s="286" t="s">
        <v>9043</v>
      </c>
      <c r="C227" s="342" t="s">
        <v>9044</v>
      </c>
      <c r="D227" s="354" t="s">
        <v>9045</v>
      </c>
      <c r="E227" s="449">
        <v>31995</v>
      </c>
      <c r="F227" s="296" t="s">
        <v>8515</v>
      </c>
      <c r="G227" s="450"/>
      <c r="H227" s="1272" t="s">
        <v>9045</v>
      </c>
      <c r="I227" s="1273"/>
      <c r="J227" s="1273"/>
      <c r="K227" s="1273"/>
      <c r="L227" s="1273"/>
      <c r="M227" s="1273"/>
      <c r="N227" s="1273"/>
      <c r="O227" s="1274"/>
    </row>
    <row r="228" spans="1:15" s="279" customFormat="1" ht="15.75">
      <c r="A228" s="271"/>
      <c r="B228" s="286" t="s">
        <v>9046</v>
      </c>
      <c r="C228" s="293" t="s">
        <v>9047</v>
      </c>
      <c r="D228" s="294" t="s">
        <v>9048</v>
      </c>
      <c r="E228" s="296">
        <v>10000</v>
      </c>
      <c r="F228" s="296" t="s">
        <v>8515</v>
      </c>
      <c r="G228" s="450"/>
      <c r="H228" s="1275" t="s">
        <v>9048</v>
      </c>
      <c r="I228" s="1276"/>
      <c r="J228" s="1276"/>
      <c r="K228" s="1276"/>
      <c r="L228" s="1276"/>
      <c r="M228" s="1276"/>
      <c r="N228" s="1276"/>
      <c r="O228" s="1277"/>
    </row>
    <row r="229" spans="1:15" s="279" customFormat="1" ht="15.75">
      <c r="A229" s="271"/>
      <c r="B229" s="286" t="s">
        <v>9049</v>
      </c>
      <c r="C229" s="293" t="s">
        <v>9050</v>
      </c>
      <c r="D229" s="294" t="s">
        <v>9051</v>
      </c>
      <c r="E229" s="296">
        <v>16995</v>
      </c>
      <c r="F229" s="296" t="s">
        <v>8515</v>
      </c>
      <c r="G229" s="450"/>
      <c r="H229" s="1275" t="s">
        <v>9051</v>
      </c>
      <c r="I229" s="1276"/>
      <c r="J229" s="1276"/>
      <c r="K229" s="1276"/>
      <c r="L229" s="1276"/>
      <c r="M229" s="1276"/>
      <c r="N229" s="1276"/>
      <c r="O229" s="1277"/>
    </row>
    <row r="230" spans="1:15" s="279" customFormat="1" ht="15.75">
      <c r="A230" s="271"/>
      <c r="B230" s="286" t="s">
        <v>9052</v>
      </c>
      <c r="C230" s="293" t="s">
        <v>9053</v>
      </c>
      <c r="D230" s="294" t="s">
        <v>9054</v>
      </c>
      <c r="E230" s="296">
        <v>23995</v>
      </c>
      <c r="F230" s="296" t="s">
        <v>8515</v>
      </c>
      <c r="G230" s="450"/>
      <c r="H230" s="1275" t="s">
        <v>9054</v>
      </c>
      <c r="I230" s="1276"/>
      <c r="J230" s="1276"/>
      <c r="K230" s="1276"/>
      <c r="L230" s="1276"/>
      <c r="M230" s="1276"/>
      <c r="N230" s="1276"/>
      <c r="O230" s="1277"/>
    </row>
    <row r="231" spans="1:15" s="279" customFormat="1" ht="15.75">
      <c r="A231" s="271"/>
      <c r="B231" s="286" t="s">
        <v>9055</v>
      </c>
      <c r="C231" s="293" t="s">
        <v>9056</v>
      </c>
      <c r="D231" s="294" t="s">
        <v>9057</v>
      </c>
      <c r="E231" s="296">
        <v>7995</v>
      </c>
      <c r="F231" s="296" t="s">
        <v>8515</v>
      </c>
      <c r="G231" s="450"/>
      <c r="H231" s="1275" t="s">
        <v>9057</v>
      </c>
      <c r="I231" s="1276"/>
      <c r="J231" s="1276"/>
      <c r="K231" s="1276"/>
      <c r="L231" s="1276"/>
      <c r="M231" s="1276"/>
      <c r="N231" s="1276"/>
      <c r="O231" s="1277"/>
    </row>
    <row r="232" spans="1:15" s="279" customFormat="1" ht="15.75">
      <c r="A232" s="271"/>
      <c r="B232" s="286" t="s">
        <v>9058</v>
      </c>
      <c r="C232" s="293" t="s">
        <v>9059</v>
      </c>
      <c r="D232" s="294" t="s">
        <v>9060</v>
      </c>
      <c r="E232" s="296">
        <v>13592</v>
      </c>
      <c r="F232" s="296" t="s">
        <v>8515</v>
      </c>
      <c r="G232" s="450"/>
      <c r="H232" s="1275" t="s">
        <v>9060</v>
      </c>
      <c r="I232" s="1276"/>
      <c r="J232" s="1276"/>
      <c r="K232" s="1276"/>
      <c r="L232" s="1276"/>
      <c r="M232" s="1276"/>
      <c r="N232" s="1276"/>
      <c r="O232" s="1277"/>
    </row>
    <row r="233" spans="1:15" s="279" customFormat="1" ht="15.75">
      <c r="A233" s="271"/>
      <c r="B233" s="286" t="s">
        <v>9061</v>
      </c>
      <c r="C233" s="293" t="s">
        <v>9062</v>
      </c>
      <c r="D233" s="294" t="s">
        <v>9063</v>
      </c>
      <c r="E233" s="296">
        <v>19188</v>
      </c>
      <c r="F233" s="296" t="s">
        <v>8515</v>
      </c>
      <c r="G233" s="450"/>
      <c r="H233" s="1275" t="s">
        <v>9063</v>
      </c>
      <c r="I233" s="1276"/>
      <c r="J233" s="1276"/>
      <c r="K233" s="1276"/>
      <c r="L233" s="1276"/>
      <c r="M233" s="1276"/>
      <c r="N233" s="1276"/>
      <c r="O233" s="1277"/>
    </row>
    <row r="234" spans="1:15" s="279" customFormat="1" ht="15.75">
      <c r="A234" s="271"/>
      <c r="B234" s="286" t="s">
        <v>9064</v>
      </c>
      <c r="C234" s="293" t="s">
        <v>9065</v>
      </c>
      <c r="D234" s="294" t="s">
        <v>9066</v>
      </c>
      <c r="E234" s="433">
        <v>7995</v>
      </c>
      <c r="F234" s="296" t="s">
        <v>8515</v>
      </c>
      <c r="G234" s="450"/>
      <c r="H234" s="1294" t="s">
        <v>9066</v>
      </c>
      <c r="I234" s="1295"/>
      <c r="J234" s="1295"/>
      <c r="K234" s="1295"/>
      <c r="L234" s="1295"/>
      <c r="M234" s="1295"/>
      <c r="N234" s="1295"/>
      <c r="O234" s="1296"/>
    </row>
    <row r="235" spans="1:15" s="279" customFormat="1" ht="15.75">
      <c r="A235" s="271"/>
      <c r="B235" s="286" t="s">
        <v>9067</v>
      </c>
      <c r="C235" s="293" t="s">
        <v>9068</v>
      </c>
      <c r="D235" s="294" t="s">
        <v>9069</v>
      </c>
      <c r="E235" s="296">
        <v>13592</v>
      </c>
      <c r="F235" s="296" t="s">
        <v>8515</v>
      </c>
      <c r="G235" s="450"/>
      <c r="H235" s="1294" t="s">
        <v>9069</v>
      </c>
      <c r="I235" s="1295"/>
      <c r="J235" s="1295"/>
      <c r="K235" s="1295"/>
      <c r="L235" s="1295"/>
      <c r="M235" s="1295"/>
      <c r="N235" s="1295"/>
      <c r="O235" s="1296"/>
    </row>
    <row r="236" spans="1:15" s="279" customFormat="1" ht="15.75">
      <c r="A236" s="271"/>
      <c r="B236" s="286" t="s">
        <v>9070</v>
      </c>
      <c r="C236" s="363" t="s">
        <v>9071</v>
      </c>
      <c r="D236" s="451" t="s">
        <v>9072</v>
      </c>
      <c r="E236" s="365">
        <v>7500</v>
      </c>
      <c r="F236" s="452" t="s">
        <v>8515</v>
      </c>
      <c r="G236" s="453"/>
      <c r="H236" s="395" t="s">
        <v>8852</v>
      </c>
      <c r="I236" s="413"/>
      <c r="J236" s="413"/>
      <c r="K236" s="413"/>
      <c r="L236" s="413"/>
      <c r="M236" s="413"/>
      <c r="N236" s="413"/>
      <c r="O236" s="413"/>
    </row>
    <row r="237" spans="1:15" s="279" customFormat="1" ht="15.75">
      <c r="A237" s="271"/>
      <c r="B237" s="286" t="s">
        <v>9073</v>
      </c>
      <c r="C237" s="411" t="s">
        <v>9074</v>
      </c>
      <c r="D237" s="356" t="s">
        <v>9075</v>
      </c>
      <c r="E237" s="449">
        <v>60</v>
      </c>
      <c r="F237" s="449" t="s">
        <v>9024</v>
      </c>
      <c r="G237" s="450"/>
      <c r="H237" s="454" t="s">
        <v>9076</v>
      </c>
      <c r="I237" s="455"/>
      <c r="J237" s="455"/>
      <c r="K237" s="455"/>
      <c r="L237" s="455"/>
      <c r="M237" s="455"/>
      <c r="N237" s="455"/>
      <c r="O237" s="456"/>
    </row>
    <row r="238" spans="1:15" s="252" customFormat="1" ht="15.75">
      <c r="A238" s="279"/>
      <c r="B238" s="286" t="s">
        <v>9077</v>
      </c>
      <c r="C238" s="457" t="s">
        <v>9078</v>
      </c>
      <c r="D238" s="458" t="s">
        <v>9079</v>
      </c>
      <c r="E238" s="459">
        <v>6995</v>
      </c>
      <c r="F238" s="296" t="s">
        <v>9080</v>
      </c>
      <c r="G238" s="460"/>
      <c r="H238" s="294"/>
      <c r="I238" s="303"/>
      <c r="J238" s="303"/>
      <c r="K238" s="303"/>
      <c r="L238" s="303"/>
      <c r="M238" s="303"/>
      <c r="N238" s="303"/>
      <c r="O238" s="303"/>
    </row>
    <row r="239" spans="1:15" s="252" customFormat="1" ht="15.75">
      <c r="A239" s="461"/>
      <c r="B239" s="286" t="s">
        <v>8571</v>
      </c>
      <c r="C239" s="300" t="s">
        <v>8572</v>
      </c>
      <c r="D239" s="301" t="s">
        <v>8573</v>
      </c>
      <c r="E239" s="296">
        <v>1250</v>
      </c>
      <c r="F239" s="302" t="s">
        <v>8515</v>
      </c>
      <c r="G239" s="303"/>
      <c r="H239" s="1262" t="s">
        <v>8574</v>
      </c>
      <c r="I239" s="1263" t="s">
        <v>8575</v>
      </c>
      <c r="J239" s="1263" t="s">
        <v>8575</v>
      </c>
      <c r="K239" s="1263" t="s">
        <v>8575</v>
      </c>
      <c r="L239" s="1263" t="s">
        <v>8575</v>
      </c>
      <c r="M239" s="1263" t="s">
        <v>8575</v>
      </c>
      <c r="N239" s="1263" t="s">
        <v>8575</v>
      </c>
      <c r="O239" s="1264" t="s">
        <v>8575</v>
      </c>
    </row>
    <row r="240" spans="1:15" s="279" customFormat="1" ht="14.25" customHeight="1">
      <c r="A240" s="271"/>
      <c r="B240" s="286"/>
      <c r="C240" s="300"/>
      <c r="D240" s="304" t="s">
        <v>8576</v>
      </c>
      <c r="E240" s="305"/>
      <c r="F240" s="306"/>
      <c r="G240" s="252"/>
      <c r="H240" s="307"/>
      <c r="I240" s="308"/>
      <c r="J240" s="308"/>
      <c r="K240" s="308"/>
      <c r="L240" s="308"/>
      <c r="M240" s="308"/>
      <c r="N240" s="308"/>
      <c r="O240" s="309"/>
    </row>
    <row r="241" spans="1:15" s="279" customFormat="1" ht="16.5" customHeight="1">
      <c r="A241" s="271"/>
      <c r="B241" s="286"/>
      <c r="C241" s="300"/>
      <c r="D241" s="328" t="s">
        <v>8577</v>
      </c>
      <c r="E241" s="296"/>
      <c r="F241" s="302"/>
      <c r="G241" s="303"/>
      <c r="H241" s="397"/>
      <c r="I241" s="397"/>
      <c r="J241" s="397"/>
      <c r="K241" s="397"/>
      <c r="L241" s="397"/>
      <c r="M241" s="397"/>
      <c r="N241" s="397"/>
      <c r="O241" s="397"/>
    </row>
    <row r="242" spans="1:15" s="279" customFormat="1" ht="16.5" thickBot="1">
      <c r="A242" s="271"/>
      <c r="B242" s="286"/>
      <c r="C242" s="462" t="s">
        <v>8580</v>
      </c>
      <c r="D242" s="463"/>
      <c r="E242" s="282"/>
      <c r="F242" s="282" t="s">
        <v>6807</v>
      </c>
      <c r="G242" s="282"/>
      <c r="H242" s="283"/>
      <c r="I242" s="283"/>
      <c r="J242" s="283"/>
      <c r="K242" s="283"/>
      <c r="L242" s="283"/>
      <c r="M242" s="283"/>
      <c r="N242" s="283"/>
      <c r="O242" s="283"/>
    </row>
    <row r="243" spans="1:15" s="279" customFormat="1" ht="15.75">
      <c r="A243" s="271"/>
      <c r="B243" s="286"/>
      <c r="C243" s="320"/>
      <c r="D243" s="273" t="s">
        <v>9081</v>
      </c>
      <c r="E243" s="275"/>
      <c r="F243" s="275"/>
      <c r="G243" s="275"/>
      <c r="H243" s="277"/>
      <c r="I243" s="277"/>
      <c r="J243" s="277"/>
      <c r="K243" s="277"/>
      <c r="L243" s="277"/>
      <c r="M243" s="277"/>
      <c r="N243" s="277"/>
      <c r="O243" s="278"/>
    </row>
    <row r="244" spans="1:15" s="279" customFormat="1" ht="15.75">
      <c r="A244" s="271"/>
      <c r="B244" s="286"/>
      <c r="C244" s="464"/>
      <c r="D244" s="252" t="s">
        <v>9082</v>
      </c>
      <c r="E244" s="276"/>
      <c r="F244" s="276"/>
      <c r="G244" s="276"/>
      <c r="H244" s="304" t="s">
        <v>9039</v>
      </c>
      <c r="O244" s="465"/>
    </row>
    <row r="245" spans="1:15" s="279" customFormat="1" ht="15.75">
      <c r="A245" s="271"/>
      <c r="B245" s="286" t="s">
        <v>9083</v>
      </c>
      <c r="C245" s="287" t="s">
        <v>9084</v>
      </c>
      <c r="D245" s="288" t="s">
        <v>9085</v>
      </c>
      <c r="E245" s="289">
        <v>24995</v>
      </c>
      <c r="F245" s="290" t="s">
        <v>8515</v>
      </c>
      <c r="G245" s="290"/>
      <c r="H245" s="292" t="s">
        <v>9086</v>
      </c>
      <c r="I245" s="292"/>
      <c r="J245" s="292"/>
      <c r="K245" s="292"/>
      <c r="L245" s="292"/>
      <c r="M245" s="292"/>
      <c r="N245" s="292"/>
      <c r="O245" s="292"/>
    </row>
    <row r="246" spans="1:15" s="279" customFormat="1" ht="16.5" thickBot="1">
      <c r="A246" s="271"/>
      <c r="B246" s="286" t="s">
        <v>9087</v>
      </c>
      <c r="C246" s="466" t="s">
        <v>9088</v>
      </c>
      <c r="D246" s="467" t="s">
        <v>9089</v>
      </c>
      <c r="E246" s="468">
        <v>34995</v>
      </c>
      <c r="F246" s="290" t="s">
        <v>8515</v>
      </c>
      <c r="G246" s="290"/>
      <c r="H246" s="292" t="s">
        <v>9090</v>
      </c>
      <c r="I246" s="292"/>
      <c r="J246" s="292"/>
      <c r="K246" s="292"/>
      <c r="L246" s="292"/>
      <c r="M246" s="292"/>
      <c r="N246" s="292"/>
      <c r="O246" s="292"/>
    </row>
    <row r="247" spans="1:15" s="279" customFormat="1" ht="16.5" thickBot="1">
      <c r="A247" s="271"/>
      <c r="B247" s="286" t="s">
        <v>9091</v>
      </c>
      <c r="C247" s="469" t="s">
        <v>9092</v>
      </c>
      <c r="D247" s="470" t="s">
        <v>9093</v>
      </c>
      <c r="E247" s="290">
        <v>44990</v>
      </c>
      <c r="F247" s="290" t="s">
        <v>8515</v>
      </c>
      <c r="G247" s="290"/>
      <c r="H247" s="292" t="s">
        <v>9094</v>
      </c>
      <c r="I247" s="292"/>
      <c r="J247" s="292"/>
      <c r="K247" s="292"/>
      <c r="L247" s="292"/>
      <c r="M247" s="292"/>
      <c r="N247" s="292"/>
      <c r="O247" s="292"/>
    </row>
    <row r="248" spans="1:15" s="279" customFormat="1" ht="16.5" thickBot="1">
      <c r="A248" s="271"/>
      <c r="B248" s="286" t="s">
        <v>9095</v>
      </c>
      <c r="C248" s="469" t="s">
        <v>9096</v>
      </c>
      <c r="D248" s="470" t="s">
        <v>9097</v>
      </c>
      <c r="E248" s="290">
        <v>32990</v>
      </c>
      <c r="F248" s="290" t="s">
        <v>8515</v>
      </c>
      <c r="G248" s="290"/>
      <c r="H248" s="292" t="s">
        <v>9098</v>
      </c>
      <c r="I248" s="292"/>
      <c r="J248" s="292"/>
      <c r="K248" s="292"/>
      <c r="L248" s="292"/>
      <c r="M248" s="292"/>
      <c r="N248" s="292"/>
      <c r="O248" s="292"/>
    </row>
    <row r="249" spans="1:15" s="279" customFormat="1" ht="15.75">
      <c r="A249" s="271"/>
      <c r="B249" s="286" t="s">
        <v>9099</v>
      </c>
      <c r="C249" s="471" t="s">
        <v>9100</v>
      </c>
      <c r="D249" s="472" t="s">
        <v>9101</v>
      </c>
      <c r="E249" s="290">
        <v>17495</v>
      </c>
      <c r="F249" s="290" t="s">
        <v>8515</v>
      </c>
      <c r="G249" s="290"/>
      <c r="H249" s="292" t="s">
        <v>9102</v>
      </c>
      <c r="I249" s="292"/>
      <c r="J249" s="292"/>
      <c r="K249" s="292"/>
      <c r="L249" s="292"/>
      <c r="M249" s="292"/>
      <c r="N249" s="292"/>
      <c r="O249" s="292"/>
    </row>
    <row r="250" spans="1:15" s="279" customFormat="1" ht="15.75">
      <c r="A250" s="271"/>
      <c r="B250" s="286" t="s">
        <v>9103</v>
      </c>
      <c r="C250" s="473" t="s">
        <v>9104</v>
      </c>
      <c r="D250" s="350" t="s">
        <v>9105</v>
      </c>
      <c r="E250" s="452">
        <v>19995</v>
      </c>
      <c r="F250" s="452" t="s">
        <v>8515</v>
      </c>
      <c r="G250" s="453"/>
      <c r="H250" s="1284" t="s">
        <v>9105</v>
      </c>
      <c r="I250" s="1285"/>
      <c r="J250" s="1285"/>
      <c r="K250" s="1285"/>
      <c r="L250" s="1285"/>
      <c r="M250" s="1285"/>
      <c r="N250" s="1285"/>
      <c r="O250" s="1286"/>
    </row>
    <row r="251" spans="1:15" s="279" customFormat="1" ht="15.75">
      <c r="A251" s="271"/>
      <c r="B251" s="286" t="s">
        <v>9106</v>
      </c>
      <c r="C251" s="473" t="s">
        <v>9107</v>
      </c>
      <c r="D251" s="350" t="s">
        <v>9108</v>
      </c>
      <c r="E251" s="452">
        <v>31995</v>
      </c>
      <c r="F251" s="452" t="s">
        <v>8515</v>
      </c>
      <c r="G251" s="453"/>
      <c r="H251" s="1284" t="s">
        <v>9108</v>
      </c>
      <c r="I251" s="1285"/>
      <c r="J251" s="1285"/>
      <c r="K251" s="1285"/>
      <c r="L251" s="1285"/>
      <c r="M251" s="1285"/>
      <c r="N251" s="1285"/>
      <c r="O251" s="1286"/>
    </row>
    <row r="252" spans="1:15" s="279" customFormat="1" ht="15.75">
      <c r="A252" s="271"/>
      <c r="B252" s="286" t="s">
        <v>9109</v>
      </c>
      <c r="C252" s="473" t="s">
        <v>9110</v>
      </c>
      <c r="D252" s="350" t="s">
        <v>9111</v>
      </c>
      <c r="E252" s="452">
        <v>42995</v>
      </c>
      <c r="F252" s="452" t="s">
        <v>8515</v>
      </c>
      <c r="G252" s="453"/>
      <c r="H252" s="1284" t="s">
        <v>9111</v>
      </c>
      <c r="I252" s="1285"/>
      <c r="J252" s="1285"/>
      <c r="K252" s="1285"/>
      <c r="L252" s="1285"/>
      <c r="M252" s="1285"/>
      <c r="N252" s="1285"/>
      <c r="O252" s="1286"/>
    </row>
    <row r="253" spans="1:15" s="279" customFormat="1" ht="15.75">
      <c r="A253" s="271"/>
      <c r="B253" s="286" t="s">
        <v>9112</v>
      </c>
      <c r="C253" s="473" t="s">
        <v>9113</v>
      </c>
      <c r="D253" s="350" t="s">
        <v>9114</v>
      </c>
      <c r="E253" s="452">
        <v>10000</v>
      </c>
      <c r="F253" s="452" t="s">
        <v>8515</v>
      </c>
      <c r="G253" s="453"/>
      <c r="H253" s="1287" t="s">
        <v>9115</v>
      </c>
      <c r="I253" s="1287"/>
      <c r="J253" s="1287"/>
      <c r="K253" s="1287"/>
      <c r="L253" s="1287"/>
      <c r="M253" s="1287"/>
      <c r="N253" s="1287"/>
      <c r="O253" s="1287"/>
    </row>
    <row r="254" spans="1:15" s="279" customFormat="1" ht="15.75">
      <c r="A254" s="271"/>
      <c r="B254" s="286" t="s">
        <v>9116</v>
      </c>
      <c r="C254" s="473" t="s">
        <v>9117</v>
      </c>
      <c r="D254" s="350" t="s">
        <v>9118</v>
      </c>
      <c r="E254" s="452">
        <v>16995</v>
      </c>
      <c r="F254" s="452" t="s">
        <v>8515</v>
      </c>
      <c r="G254" s="453"/>
      <c r="H254" s="1287"/>
      <c r="I254" s="1287"/>
      <c r="J254" s="1287"/>
      <c r="K254" s="1287"/>
      <c r="L254" s="1287"/>
      <c r="M254" s="1287"/>
      <c r="N254" s="1287"/>
      <c r="O254" s="1287"/>
    </row>
    <row r="255" spans="1:15" s="279" customFormat="1" ht="15" customHeight="1">
      <c r="A255" s="271"/>
      <c r="B255" s="286" t="s">
        <v>9119</v>
      </c>
      <c r="C255" s="473" t="s">
        <v>9120</v>
      </c>
      <c r="D255" s="350" t="s">
        <v>9121</v>
      </c>
      <c r="E255" s="452">
        <v>23995</v>
      </c>
      <c r="F255" s="452" t="s">
        <v>8515</v>
      </c>
      <c r="G255" s="453"/>
      <c r="H255" s="1287"/>
      <c r="I255" s="1287"/>
      <c r="J255" s="1287"/>
      <c r="K255" s="1287"/>
      <c r="L255" s="1287"/>
      <c r="M255" s="1287"/>
      <c r="N255" s="1287"/>
      <c r="O255" s="1287"/>
    </row>
    <row r="256" spans="1:15" s="279" customFormat="1" ht="15.75">
      <c r="A256" s="271"/>
      <c r="B256" s="286" t="s">
        <v>9122</v>
      </c>
      <c r="C256" s="473" t="s">
        <v>9123</v>
      </c>
      <c r="D256" s="350" t="s">
        <v>9124</v>
      </c>
      <c r="E256" s="452">
        <v>7995</v>
      </c>
      <c r="F256" s="452" t="s">
        <v>8515</v>
      </c>
      <c r="G256" s="453"/>
      <c r="H256" s="1287" t="s">
        <v>9125</v>
      </c>
      <c r="I256" s="1287"/>
      <c r="J256" s="1287"/>
      <c r="K256" s="1287"/>
      <c r="L256" s="1287"/>
      <c r="M256" s="1287"/>
      <c r="N256" s="1287"/>
      <c r="O256" s="1287"/>
    </row>
    <row r="257" spans="1:15" s="279" customFormat="1" ht="15.75">
      <c r="A257" s="271"/>
      <c r="B257" s="286" t="s">
        <v>9126</v>
      </c>
      <c r="C257" s="473" t="s">
        <v>9127</v>
      </c>
      <c r="D257" s="350" t="s">
        <v>9128</v>
      </c>
      <c r="E257" s="452">
        <v>13592</v>
      </c>
      <c r="F257" s="452" t="s">
        <v>8515</v>
      </c>
      <c r="G257" s="453"/>
      <c r="H257" s="1287"/>
      <c r="I257" s="1287"/>
      <c r="J257" s="1287"/>
      <c r="K257" s="1287"/>
      <c r="L257" s="1287"/>
      <c r="M257" s="1287"/>
      <c r="N257" s="1287"/>
      <c r="O257" s="1287"/>
    </row>
    <row r="258" spans="1:15" s="279" customFormat="1" ht="17.25" customHeight="1">
      <c r="A258" s="271"/>
      <c r="B258" s="286" t="s">
        <v>9129</v>
      </c>
      <c r="C258" s="473" t="s">
        <v>9130</v>
      </c>
      <c r="D258" s="350" t="s">
        <v>9131</v>
      </c>
      <c r="E258" s="452">
        <v>19188</v>
      </c>
      <c r="F258" s="452" t="s">
        <v>8515</v>
      </c>
      <c r="G258" s="453"/>
      <c r="H258" s="1287"/>
      <c r="I258" s="1287"/>
      <c r="J258" s="1287"/>
      <c r="K258" s="1287"/>
      <c r="L258" s="1287"/>
      <c r="M258" s="1287"/>
      <c r="N258" s="1287"/>
      <c r="O258" s="1287"/>
    </row>
    <row r="259" spans="1:15" s="279" customFormat="1" ht="15.75">
      <c r="A259" s="271"/>
      <c r="B259" s="286" t="s">
        <v>9132</v>
      </c>
      <c r="C259" s="473" t="s">
        <v>9133</v>
      </c>
      <c r="D259" s="350" t="s">
        <v>9134</v>
      </c>
      <c r="E259" s="474">
        <v>7995</v>
      </c>
      <c r="F259" s="452" t="s">
        <v>8515</v>
      </c>
      <c r="G259" s="453"/>
      <c r="H259" s="1287" t="s">
        <v>9135</v>
      </c>
      <c r="I259" s="1287"/>
      <c r="J259" s="1287"/>
      <c r="K259" s="1287"/>
      <c r="L259" s="1287"/>
      <c r="M259" s="1287"/>
      <c r="N259" s="1287"/>
      <c r="O259" s="1287"/>
    </row>
    <row r="260" spans="1:15" s="279" customFormat="1" ht="15.75">
      <c r="A260" s="271"/>
      <c r="B260" s="286" t="s">
        <v>9136</v>
      </c>
      <c r="C260" s="473" t="s">
        <v>9137</v>
      </c>
      <c r="D260" s="350" t="s">
        <v>9138</v>
      </c>
      <c r="E260" s="452">
        <v>13592</v>
      </c>
      <c r="F260" s="452" t="s">
        <v>8515</v>
      </c>
      <c r="G260" s="453"/>
      <c r="H260" s="1287"/>
      <c r="I260" s="1287"/>
      <c r="J260" s="1287"/>
      <c r="K260" s="1287"/>
      <c r="L260" s="1287"/>
      <c r="M260" s="1287"/>
      <c r="N260" s="1287"/>
      <c r="O260" s="1287"/>
    </row>
    <row r="261" spans="1:15" s="279" customFormat="1" ht="15.75">
      <c r="A261" s="271"/>
      <c r="B261" s="286" t="s">
        <v>9139</v>
      </c>
      <c r="C261" s="473" t="s">
        <v>9140</v>
      </c>
      <c r="D261" s="350" t="s">
        <v>9141</v>
      </c>
      <c r="E261" s="452">
        <v>19888</v>
      </c>
      <c r="F261" s="452" t="s">
        <v>8515</v>
      </c>
      <c r="G261" s="453"/>
      <c r="H261" s="1287"/>
      <c r="I261" s="1287"/>
      <c r="J261" s="1287"/>
      <c r="K261" s="1287"/>
      <c r="L261" s="1287"/>
      <c r="M261" s="1287"/>
      <c r="N261" s="1287"/>
      <c r="O261" s="1287"/>
    </row>
    <row r="262" spans="1:15" s="279" customFormat="1" ht="15.75">
      <c r="A262" s="271"/>
      <c r="B262" s="286" t="s">
        <v>9070</v>
      </c>
      <c r="C262" s="363" t="s">
        <v>9071</v>
      </c>
      <c r="D262" s="451" t="s">
        <v>9072</v>
      </c>
      <c r="E262" s="365">
        <v>7500</v>
      </c>
      <c r="F262" s="452" t="s">
        <v>8515</v>
      </c>
      <c r="G262" s="453"/>
      <c r="H262" s="395" t="s">
        <v>8852</v>
      </c>
      <c r="I262" s="413"/>
      <c r="J262" s="413"/>
      <c r="K262" s="413"/>
      <c r="L262" s="413"/>
      <c r="M262" s="413"/>
      <c r="N262" s="413"/>
      <c r="O262" s="413"/>
    </row>
    <row r="263" spans="1:15" s="279" customFormat="1" ht="15.75">
      <c r="A263" s="271"/>
      <c r="B263" s="286" t="s">
        <v>9073</v>
      </c>
      <c r="C263" s="411" t="s">
        <v>9074</v>
      </c>
      <c r="D263" s="356" t="s">
        <v>9075</v>
      </c>
      <c r="E263" s="449">
        <v>60</v>
      </c>
      <c r="F263" s="449" t="s">
        <v>9024</v>
      </c>
      <c r="G263" s="475"/>
      <c r="H263" s="454" t="s">
        <v>9076</v>
      </c>
      <c r="I263" s="455"/>
      <c r="J263" s="455"/>
      <c r="K263" s="455"/>
      <c r="L263" s="455"/>
      <c r="M263" s="455"/>
      <c r="N263" s="455"/>
      <c r="O263" s="456"/>
    </row>
    <row r="264" spans="1:15" s="252" customFormat="1" ht="15.75">
      <c r="A264" s="279"/>
      <c r="B264" s="286" t="s">
        <v>9077</v>
      </c>
      <c r="C264" s="457" t="s">
        <v>9078</v>
      </c>
      <c r="D264" s="458" t="s">
        <v>9079</v>
      </c>
      <c r="E264" s="459">
        <v>6995</v>
      </c>
      <c r="F264" s="296" t="s">
        <v>9080</v>
      </c>
      <c r="G264" s="460"/>
      <c r="H264" s="294"/>
      <c r="I264" s="303"/>
      <c r="J264" s="303"/>
      <c r="K264" s="303"/>
      <c r="L264" s="303"/>
      <c r="M264" s="303"/>
      <c r="N264" s="303"/>
      <c r="O264" s="303"/>
    </row>
    <row r="265" spans="1:15" s="477" customFormat="1" ht="15.75">
      <c r="A265" s="476"/>
      <c r="B265" s="286" t="s">
        <v>8571</v>
      </c>
      <c r="C265" s="300" t="s">
        <v>8572</v>
      </c>
      <c r="D265" s="301" t="s">
        <v>8573</v>
      </c>
      <c r="E265" s="296">
        <v>1250</v>
      </c>
      <c r="F265" s="302" t="s">
        <v>8515</v>
      </c>
      <c r="G265" s="303"/>
      <c r="H265" s="1262" t="s">
        <v>8574</v>
      </c>
      <c r="I265" s="1263" t="s">
        <v>8575</v>
      </c>
      <c r="J265" s="1263" t="s">
        <v>8575</v>
      </c>
      <c r="K265" s="1263" t="s">
        <v>8575</v>
      </c>
      <c r="L265" s="1263" t="s">
        <v>8575</v>
      </c>
      <c r="M265" s="1263" t="s">
        <v>8575</v>
      </c>
      <c r="N265" s="1263" t="s">
        <v>8575</v>
      </c>
      <c r="O265" s="1264" t="s">
        <v>8575</v>
      </c>
    </row>
    <row r="266" spans="1:15" s="279" customFormat="1" ht="14.25" customHeight="1">
      <c r="A266" s="271"/>
      <c r="B266" s="286"/>
      <c r="C266" s="300"/>
      <c r="D266" s="304" t="s">
        <v>8576</v>
      </c>
      <c r="E266" s="305"/>
      <c r="F266" s="306"/>
      <c r="G266" s="252"/>
      <c r="H266" s="307"/>
      <c r="I266" s="308"/>
      <c r="J266" s="308"/>
      <c r="K266" s="308"/>
      <c r="L266" s="308"/>
      <c r="M266" s="308"/>
      <c r="N266" s="308"/>
      <c r="O266" s="309"/>
    </row>
    <row r="267" spans="1:15" s="279" customFormat="1" ht="16.5" customHeight="1">
      <c r="A267" s="271"/>
      <c r="B267" s="286"/>
      <c r="C267" s="300"/>
      <c r="D267" s="328" t="s">
        <v>8577</v>
      </c>
      <c r="E267" s="296"/>
      <c r="F267" s="302"/>
      <c r="G267" s="303"/>
      <c r="H267" s="397"/>
      <c r="I267" s="397"/>
      <c r="J267" s="397"/>
      <c r="K267" s="397"/>
      <c r="L267" s="397"/>
      <c r="M267" s="397"/>
      <c r="N267" s="397"/>
      <c r="O267" s="397"/>
    </row>
    <row r="268" spans="1:15" s="279" customFormat="1" ht="15.75">
      <c r="A268" s="271"/>
      <c r="B268" s="286"/>
      <c r="C268" s="311"/>
      <c r="D268" s="312" t="s">
        <v>8579</v>
      </c>
      <c r="E268" s="305"/>
      <c r="F268" s="306"/>
      <c r="G268" s="252"/>
      <c r="H268" s="313"/>
      <c r="I268" s="314"/>
      <c r="J268" s="314"/>
      <c r="K268" s="314"/>
      <c r="L268" s="314"/>
      <c r="M268" s="314"/>
      <c r="N268" s="314"/>
      <c r="O268" s="315"/>
    </row>
    <row r="269" spans="1:15" s="279" customFormat="1" ht="16.5" thickBot="1">
      <c r="A269" s="271"/>
      <c r="B269" s="286"/>
      <c r="C269" s="462" t="s">
        <v>8580</v>
      </c>
      <c r="D269" s="463"/>
      <c r="E269" s="282"/>
      <c r="F269" s="282" t="s">
        <v>6807</v>
      </c>
      <c r="G269" s="282"/>
      <c r="H269" s="283"/>
      <c r="I269" s="283"/>
      <c r="J269" s="283"/>
      <c r="K269" s="283"/>
      <c r="L269" s="283"/>
      <c r="M269" s="283"/>
      <c r="N269" s="283"/>
      <c r="O269" s="283"/>
    </row>
    <row r="270" spans="1:15" s="279" customFormat="1" ht="15.75">
      <c r="A270" s="271"/>
      <c r="B270" s="286"/>
      <c r="C270" s="320"/>
      <c r="D270" s="273" t="s">
        <v>9142</v>
      </c>
      <c r="E270" s="256"/>
      <c r="F270" s="277" t="s">
        <v>9143</v>
      </c>
      <c r="G270" s="275"/>
      <c r="H270" s="277"/>
      <c r="I270" s="277"/>
      <c r="J270" s="277"/>
      <c r="K270" s="277"/>
      <c r="L270" s="277"/>
      <c r="M270" s="277"/>
      <c r="N270" s="277"/>
      <c r="O270" s="278"/>
    </row>
    <row r="271" spans="1:15" s="252" customFormat="1" ht="15.75" customHeight="1">
      <c r="A271" s="271"/>
      <c r="B271" s="286" t="s">
        <v>9144</v>
      </c>
      <c r="C271" s="478" t="s">
        <v>9145</v>
      </c>
      <c r="D271" s="458" t="s">
        <v>9146</v>
      </c>
      <c r="E271" s="296">
        <v>6154.5000000000009</v>
      </c>
      <c r="F271" s="324" t="s">
        <v>8515</v>
      </c>
      <c r="G271" s="460"/>
      <c r="H271" s="1288" t="s">
        <v>9147</v>
      </c>
      <c r="I271" s="1289"/>
      <c r="J271" s="1289"/>
      <c r="K271" s="1289"/>
      <c r="L271" s="1289"/>
      <c r="M271" s="1289"/>
      <c r="N271" s="1289"/>
      <c r="O271" s="1290"/>
    </row>
    <row r="272" spans="1:15" s="252" customFormat="1" ht="15.75">
      <c r="A272" s="271"/>
      <c r="B272" s="286" t="s">
        <v>9148</v>
      </c>
      <c r="C272" s="457" t="s">
        <v>9149</v>
      </c>
      <c r="D272" s="458" t="s">
        <v>9150</v>
      </c>
      <c r="E272" s="296">
        <v>10444.5</v>
      </c>
      <c r="F272" s="324" t="s">
        <v>8515</v>
      </c>
      <c r="G272" s="460"/>
      <c r="H272" s="1288"/>
      <c r="I272" s="1289"/>
      <c r="J272" s="1289"/>
      <c r="K272" s="1289"/>
      <c r="L272" s="1289"/>
      <c r="M272" s="1289"/>
      <c r="N272" s="1289"/>
      <c r="O272" s="1290"/>
    </row>
    <row r="273" spans="1:15" s="252" customFormat="1" ht="15.75">
      <c r="A273" s="271"/>
      <c r="B273" s="286" t="s">
        <v>9151</v>
      </c>
      <c r="C273" s="457" t="s">
        <v>9152</v>
      </c>
      <c r="D273" s="458" t="s">
        <v>9153</v>
      </c>
      <c r="E273" s="296">
        <v>14844.500000000002</v>
      </c>
      <c r="F273" s="324" t="s">
        <v>8515</v>
      </c>
      <c r="G273" s="460"/>
      <c r="H273" s="1291"/>
      <c r="I273" s="1292"/>
      <c r="J273" s="1292"/>
      <c r="K273" s="1292"/>
      <c r="L273" s="1292"/>
      <c r="M273" s="1292"/>
      <c r="N273" s="1292"/>
      <c r="O273" s="1293"/>
    </row>
    <row r="274" spans="1:15" s="252" customFormat="1" ht="15.75">
      <c r="A274" s="271"/>
      <c r="B274" s="286" t="s">
        <v>9154</v>
      </c>
      <c r="C274" s="457" t="s">
        <v>9155</v>
      </c>
      <c r="D274" s="458" t="s">
        <v>9156</v>
      </c>
      <c r="E274" s="296">
        <v>3294.5000000000005</v>
      </c>
      <c r="F274" s="324" t="s">
        <v>8515</v>
      </c>
      <c r="G274" s="460"/>
      <c r="H274" s="1279" t="s">
        <v>9157</v>
      </c>
      <c r="I274" s="1279"/>
      <c r="J274" s="1279"/>
      <c r="K274" s="1279"/>
      <c r="L274" s="1279"/>
      <c r="M274" s="1279"/>
      <c r="N274" s="1279"/>
      <c r="O274" s="1279"/>
    </row>
    <row r="275" spans="1:15" ht="15.75">
      <c r="A275" s="279"/>
      <c r="B275" s="286" t="s">
        <v>9158</v>
      </c>
      <c r="C275" s="457" t="s">
        <v>9159</v>
      </c>
      <c r="D275" s="458" t="s">
        <v>9160</v>
      </c>
      <c r="E275" s="296">
        <v>5714.5000000000009</v>
      </c>
      <c r="F275" s="324" t="s">
        <v>8515</v>
      </c>
      <c r="G275" s="460"/>
      <c r="H275" s="1279"/>
      <c r="I275" s="1279"/>
      <c r="J275" s="1279"/>
      <c r="K275" s="1279"/>
      <c r="L275" s="1279"/>
      <c r="M275" s="1279"/>
      <c r="N275" s="1279"/>
      <c r="O275" s="1279"/>
    </row>
    <row r="276" spans="1:15" ht="15.75">
      <c r="A276" s="271"/>
      <c r="B276" s="286" t="s">
        <v>9161</v>
      </c>
      <c r="C276" s="457" t="s">
        <v>9162</v>
      </c>
      <c r="D276" s="458" t="s">
        <v>9163</v>
      </c>
      <c r="E276" s="296">
        <v>8134.5000000000009</v>
      </c>
      <c r="F276" s="324" t="s">
        <v>8515</v>
      </c>
      <c r="G276" s="460"/>
      <c r="H276" s="1279"/>
      <c r="I276" s="1279"/>
      <c r="J276" s="1279"/>
      <c r="K276" s="1279"/>
      <c r="L276" s="1279"/>
      <c r="M276" s="1279"/>
      <c r="N276" s="1279"/>
      <c r="O276" s="1279"/>
    </row>
    <row r="277" spans="1:15" s="252" customFormat="1" ht="15.75">
      <c r="A277" s="271"/>
      <c r="B277" s="286" t="s">
        <v>9164</v>
      </c>
      <c r="C277" s="457" t="s">
        <v>9165</v>
      </c>
      <c r="D277" s="458" t="s">
        <v>9166</v>
      </c>
      <c r="E277" s="296">
        <v>3624.5000000000005</v>
      </c>
      <c r="F277" s="324" t="s">
        <v>8515</v>
      </c>
      <c r="G277" s="460"/>
      <c r="H277" s="1279" t="s">
        <v>9125</v>
      </c>
      <c r="I277" s="1279"/>
      <c r="J277" s="1279"/>
      <c r="K277" s="1279"/>
      <c r="L277" s="1279"/>
      <c r="M277" s="1279"/>
      <c r="N277" s="1279"/>
      <c r="O277" s="1279"/>
    </row>
    <row r="278" spans="1:15" s="252" customFormat="1" ht="15.75">
      <c r="A278" s="279"/>
      <c r="B278" s="286" t="s">
        <v>9167</v>
      </c>
      <c r="C278" s="457" t="s">
        <v>9168</v>
      </c>
      <c r="D278" s="458" t="s">
        <v>9169</v>
      </c>
      <c r="E278" s="296">
        <v>6264.5000000000009</v>
      </c>
      <c r="F278" s="324" t="s">
        <v>8515</v>
      </c>
      <c r="G278" s="460"/>
      <c r="H278" s="1279"/>
      <c r="I278" s="1279"/>
      <c r="J278" s="1279"/>
      <c r="K278" s="1279"/>
      <c r="L278" s="1279"/>
      <c r="M278" s="1279"/>
      <c r="N278" s="1279"/>
      <c r="O278" s="1279"/>
    </row>
    <row r="279" spans="1:15" ht="15.75">
      <c r="A279" s="279"/>
      <c r="B279" s="286" t="s">
        <v>9170</v>
      </c>
      <c r="C279" s="457" t="s">
        <v>9171</v>
      </c>
      <c r="D279" s="458" t="s">
        <v>9172</v>
      </c>
      <c r="E279" s="296">
        <v>8794.5</v>
      </c>
      <c r="F279" s="324" t="s">
        <v>8515</v>
      </c>
      <c r="G279" s="460"/>
      <c r="H279" s="1279"/>
      <c r="I279" s="1279"/>
      <c r="J279" s="1279"/>
      <c r="K279" s="1279"/>
      <c r="L279" s="1279"/>
      <c r="M279" s="1279"/>
      <c r="N279" s="1279"/>
      <c r="O279" s="1279"/>
    </row>
    <row r="280" spans="1:15" ht="15.75">
      <c r="A280" s="279"/>
      <c r="B280" s="286" t="s">
        <v>9173</v>
      </c>
      <c r="C280" s="457" t="s">
        <v>9174</v>
      </c>
      <c r="D280" s="458" t="s">
        <v>9175</v>
      </c>
      <c r="E280" s="479">
        <v>3022.88</v>
      </c>
      <c r="F280" s="324" t="s">
        <v>8515</v>
      </c>
      <c r="G280" s="460"/>
      <c r="H280" s="1287" t="s">
        <v>9135</v>
      </c>
      <c r="I280" s="1287"/>
      <c r="J280" s="1287"/>
      <c r="K280" s="1287"/>
      <c r="L280" s="1287"/>
      <c r="M280" s="1287"/>
      <c r="N280" s="1287"/>
      <c r="O280" s="1287"/>
    </row>
    <row r="281" spans="1:15" s="279" customFormat="1" ht="15.75">
      <c r="B281" s="286" t="s">
        <v>9176</v>
      </c>
      <c r="C281" s="457" t="s">
        <v>9177</v>
      </c>
      <c r="D281" s="458" t="s">
        <v>9178</v>
      </c>
      <c r="E281" s="480">
        <v>5135.2000000000007</v>
      </c>
      <c r="F281" s="324" t="s">
        <v>8515</v>
      </c>
      <c r="G281" s="460"/>
      <c r="H281" s="1287"/>
      <c r="I281" s="1287"/>
      <c r="J281" s="1287"/>
      <c r="K281" s="1287"/>
      <c r="L281" s="1287"/>
      <c r="M281" s="1287"/>
      <c r="N281" s="1287"/>
      <c r="O281" s="1287"/>
    </row>
    <row r="282" spans="1:15" ht="15.75">
      <c r="A282" s="279"/>
      <c r="B282" s="286" t="s">
        <v>9179</v>
      </c>
      <c r="C282" s="457" t="s">
        <v>9180</v>
      </c>
      <c r="D282" s="458" t="s">
        <v>9181</v>
      </c>
      <c r="E282" s="296">
        <v>7252.0000000000009</v>
      </c>
      <c r="F282" s="324" t="s">
        <v>8515</v>
      </c>
      <c r="G282" s="460"/>
      <c r="H282" s="1287"/>
      <c r="I282" s="1287"/>
      <c r="J282" s="1287"/>
      <c r="K282" s="1287"/>
      <c r="L282" s="1287"/>
      <c r="M282" s="1287"/>
      <c r="N282" s="1287"/>
      <c r="O282" s="1287"/>
    </row>
    <row r="283" spans="1:15" ht="15.75">
      <c r="A283" s="279"/>
      <c r="B283" s="286" t="s">
        <v>9182</v>
      </c>
      <c r="C283" s="481" t="s">
        <v>9183</v>
      </c>
      <c r="D283" s="393" t="s">
        <v>9184</v>
      </c>
      <c r="E283" s="394">
        <v>5398</v>
      </c>
      <c r="F283" s="452" t="s">
        <v>8515</v>
      </c>
      <c r="G283" s="482"/>
      <c r="H283" s="395" t="s">
        <v>8852</v>
      </c>
      <c r="I283" s="413"/>
      <c r="J283" s="413"/>
      <c r="K283" s="413"/>
      <c r="L283" s="413"/>
      <c r="M283" s="413"/>
      <c r="N283" s="413"/>
      <c r="O283" s="413"/>
    </row>
    <row r="284" spans="1:15" s="279" customFormat="1" ht="15.75">
      <c r="B284" s="286" t="s">
        <v>9185</v>
      </c>
      <c r="C284" s="483" t="s">
        <v>9186</v>
      </c>
      <c r="D284" s="484" t="s">
        <v>9187</v>
      </c>
      <c r="E284" s="485">
        <v>2000</v>
      </c>
      <c r="F284" s="324" t="s">
        <v>8515</v>
      </c>
      <c r="G284" s="482"/>
      <c r="H284" s="1284" t="s">
        <v>9188</v>
      </c>
      <c r="I284" s="1285"/>
      <c r="J284" s="1285"/>
      <c r="K284" s="1285"/>
      <c r="L284" s="1285"/>
      <c r="M284" s="1285"/>
      <c r="N284" s="1285"/>
      <c r="O284" s="1286"/>
    </row>
    <row r="285" spans="1:15" s="252" customFormat="1" ht="15.75">
      <c r="A285" s="279"/>
      <c r="B285" s="286" t="s">
        <v>9077</v>
      </c>
      <c r="C285" s="457" t="s">
        <v>9078</v>
      </c>
      <c r="D285" s="458" t="s">
        <v>9079</v>
      </c>
      <c r="E285" s="459">
        <v>6995</v>
      </c>
      <c r="F285" s="296" t="s">
        <v>9080</v>
      </c>
      <c r="G285" s="460"/>
      <c r="H285" s="294"/>
      <c r="I285" s="303"/>
      <c r="J285" s="303"/>
      <c r="K285" s="303"/>
      <c r="L285" s="303"/>
      <c r="M285" s="303"/>
      <c r="N285" s="303"/>
      <c r="O285" s="303"/>
    </row>
    <row r="286" spans="1:15" s="279" customFormat="1" ht="15.75">
      <c r="B286" s="286" t="s">
        <v>9073</v>
      </c>
      <c r="C286" s="411" t="s">
        <v>9074</v>
      </c>
      <c r="D286" s="356" t="s">
        <v>9075</v>
      </c>
      <c r="E286" s="449">
        <v>60</v>
      </c>
      <c r="F286" s="324" t="s">
        <v>9024</v>
      </c>
      <c r="G286" s="475"/>
      <c r="H286" s="454" t="s">
        <v>9076</v>
      </c>
      <c r="I286" s="455"/>
      <c r="J286" s="455"/>
      <c r="K286" s="455"/>
      <c r="L286" s="455"/>
      <c r="M286" s="455"/>
      <c r="N286" s="455"/>
      <c r="O286" s="456"/>
    </row>
    <row r="287" spans="1:15" s="279" customFormat="1" ht="15.75">
      <c r="B287" s="286" t="s">
        <v>8571</v>
      </c>
      <c r="C287" s="300" t="s">
        <v>8572</v>
      </c>
      <c r="D287" s="301" t="s">
        <v>8573</v>
      </c>
      <c r="E287" s="296">
        <v>1250</v>
      </c>
      <c r="F287" s="302" t="s">
        <v>8515</v>
      </c>
      <c r="G287" s="303"/>
      <c r="H287" s="1262" t="s">
        <v>8574</v>
      </c>
      <c r="I287" s="1263" t="s">
        <v>8575</v>
      </c>
      <c r="J287" s="1263" t="s">
        <v>8575</v>
      </c>
      <c r="K287" s="1263" t="s">
        <v>8575</v>
      </c>
      <c r="L287" s="1263" t="s">
        <v>8575</v>
      </c>
      <c r="M287" s="1263" t="s">
        <v>8575</v>
      </c>
      <c r="N287" s="1263" t="s">
        <v>8575</v>
      </c>
      <c r="O287" s="1264" t="s">
        <v>8575</v>
      </c>
    </row>
    <row r="288" spans="1:15" s="279" customFormat="1" ht="14.25" customHeight="1">
      <c r="A288" s="271"/>
      <c r="B288" s="286"/>
      <c r="C288" s="300"/>
      <c r="D288" s="304" t="s">
        <v>8576</v>
      </c>
      <c r="E288" s="305"/>
      <c r="F288" s="306"/>
      <c r="G288" s="252"/>
      <c r="H288" s="307"/>
      <c r="I288" s="308"/>
      <c r="J288" s="308"/>
      <c r="K288" s="308"/>
      <c r="L288" s="308"/>
      <c r="M288" s="308"/>
      <c r="N288" s="308"/>
      <c r="O288" s="309"/>
    </row>
    <row r="289" spans="1:23" s="279" customFormat="1" ht="15.75">
      <c r="A289" s="271"/>
      <c r="B289" s="286"/>
      <c r="C289" s="311"/>
      <c r="D289" s="312" t="s">
        <v>8579</v>
      </c>
      <c r="E289" s="305"/>
      <c r="F289" s="306"/>
      <c r="G289" s="252"/>
      <c r="H289" s="313"/>
      <c r="I289" s="314"/>
      <c r="J289" s="314"/>
      <c r="K289" s="314"/>
      <c r="L289" s="314"/>
      <c r="M289" s="314"/>
      <c r="N289" s="314"/>
      <c r="O289" s="315"/>
    </row>
    <row r="290" spans="1:23" s="279" customFormat="1" ht="16.5" thickBot="1">
      <c r="B290" s="286"/>
      <c r="C290" s="326" t="s">
        <v>8580</v>
      </c>
      <c r="D290" s="258"/>
      <c r="E290" s="305"/>
      <c r="F290" s="305" t="s">
        <v>9143</v>
      </c>
      <c r="G290" s="486"/>
      <c r="H290" s="487"/>
      <c r="I290" s="488"/>
      <c r="J290" s="488"/>
      <c r="K290" s="488"/>
      <c r="L290" s="488"/>
      <c r="M290" s="488"/>
      <c r="N290" s="488"/>
      <c r="O290" s="488"/>
    </row>
    <row r="291" spans="1:23" s="279" customFormat="1" ht="15.75">
      <c r="B291" s="286"/>
      <c r="C291" s="320"/>
      <c r="D291" s="273" t="s">
        <v>9189</v>
      </c>
      <c r="E291" s="256"/>
      <c r="F291" s="277" t="s">
        <v>9143</v>
      </c>
      <c r="G291" s="275"/>
      <c r="I291" s="277"/>
      <c r="J291" s="277"/>
      <c r="K291" s="277"/>
      <c r="L291" s="277"/>
      <c r="M291" s="277"/>
      <c r="N291" s="277"/>
      <c r="O291" s="278"/>
    </row>
    <row r="292" spans="1:23" ht="15.75">
      <c r="A292" s="279"/>
      <c r="B292" s="286" t="s">
        <v>9190</v>
      </c>
      <c r="C292" s="357" t="s">
        <v>9191</v>
      </c>
      <c r="D292" s="489" t="s">
        <v>9192</v>
      </c>
      <c r="E292" s="490">
        <v>4795</v>
      </c>
      <c r="F292" s="324" t="s">
        <v>8515</v>
      </c>
      <c r="G292" s="491"/>
      <c r="H292" s="366" t="s">
        <v>9147</v>
      </c>
      <c r="I292" s="492"/>
      <c r="J292" s="492"/>
      <c r="K292" s="492"/>
      <c r="L292" s="492"/>
      <c r="M292" s="492"/>
      <c r="N292" s="492"/>
      <c r="O292" s="492"/>
      <c r="P292" s="492"/>
      <c r="Q292" s="492"/>
      <c r="R292" s="492"/>
      <c r="S292" s="492"/>
      <c r="T292" s="492"/>
      <c r="U292" s="492"/>
      <c r="V292" s="492"/>
      <c r="W292" s="492"/>
    </row>
    <row r="293" spans="1:23" ht="15.75">
      <c r="A293" s="279"/>
      <c r="B293" s="286" t="s">
        <v>9193</v>
      </c>
      <c r="C293" s="493" t="s">
        <v>9194</v>
      </c>
      <c r="D293" s="354" t="s">
        <v>9195</v>
      </c>
      <c r="E293" s="494">
        <v>7995</v>
      </c>
      <c r="F293" s="324" t="s">
        <v>8515</v>
      </c>
      <c r="G293" s="491"/>
      <c r="H293" s="495" t="s">
        <v>9147</v>
      </c>
      <c r="I293" s="495"/>
      <c r="J293" s="495"/>
      <c r="K293" s="495"/>
      <c r="L293" s="495"/>
      <c r="M293" s="495"/>
      <c r="N293" s="495"/>
      <c r="O293" s="495"/>
      <c r="P293" s="495"/>
      <c r="Q293" s="495"/>
      <c r="R293" s="492"/>
      <c r="S293" s="492"/>
      <c r="T293" s="492"/>
      <c r="U293" s="492"/>
      <c r="V293" s="492"/>
      <c r="W293" s="492"/>
    </row>
    <row r="294" spans="1:23" ht="15.75">
      <c r="A294" s="279"/>
      <c r="B294" s="286" t="s">
        <v>9196</v>
      </c>
      <c r="C294" s="493" t="s">
        <v>9197</v>
      </c>
      <c r="D294" s="354" t="s">
        <v>9198</v>
      </c>
      <c r="E294" s="494">
        <v>10995</v>
      </c>
      <c r="F294" s="324" t="s">
        <v>8515</v>
      </c>
      <c r="G294" s="491"/>
      <c r="H294" s="495" t="s">
        <v>9147</v>
      </c>
      <c r="I294" s="495"/>
      <c r="J294" s="495"/>
      <c r="K294" s="495"/>
      <c r="L294" s="495"/>
      <c r="M294" s="495"/>
      <c r="N294" s="495"/>
      <c r="O294" s="495"/>
      <c r="P294" s="495"/>
      <c r="Q294" s="495"/>
      <c r="R294" s="492"/>
      <c r="S294" s="492"/>
      <c r="T294" s="492"/>
      <c r="U294" s="492"/>
      <c r="V294" s="492"/>
      <c r="W294" s="492"/>
    </row>
    <row r="295" spans="1:23" ht="15.75">
      <c r="A295" s="279"/>
      <c r="B295" s="286" t="s">
        <v>9199</v>
      </c>
      <c r="C295" s="457" t="s">
        <v>9200</v>
      </c>
      <c r="D295" s="458" t="s">
        <v>9201</v>
      </c>
      <c r="E295" s="296">
        <v>2195</v>
      </c>
      <c r="F295" s="324" t="s">
        <v>8515</v>
      </c>
      <c r="G295" s="491"/>
      <c r="H295" s="1279" t="s">
        <v>9157</v>
      </c>
      <c r="I295" s="1279"/>
      <c r="J295" s="1279"/>
      <c r="K295" s="1279"/>
      <c r="L295" s="1279"/>
      <c r="M295" s="1279"/>
      <c r="N295" s="1279"/>
      <c r="O295" s="1279"/>
    </row>
    <row r="296" spans="1:23" ht="15.75">
      <c r="A296" s="279"/>
      <c r="B296" s="286" t="s">
        <v>9202</v>
      </c>
      <c r="C296" s="457" t="s">
        <v>9203</v>
      </c>
      <c r="D296" s="458" t="s">
        <v>9204</v>
      </c>
      <c r="E296" s="296">
        <v>3695</v>
      </c>
      <c r="F296" s="324" t="s">
        <v>8515</v>
      </c>
      <c r="G296" s="491"/>
      <c r="H296" s="1279"/>
      <c r="I296" s="1279"/>
      <c r="J296" s="1279"/>
      <c r="K296" s="1279"/>
      <c r="L296" s="1279"/>
      <c r="M296" s="1279"/>
      <c r="N296" s="1279"/>
      <c r="O296" s="1279"/>
    </row>
    <row r="297" spans="1:23" s="252" customFormat="1" ht="15.75">
      <c r="A297" s="279"/>
      <c r="B297" s="286" t="s">
        <v>9205</v>
      </c>
      <c r="C297" s="457" t="s">
        <v>9206</v>
      </c>
      <c r="D297" s="458" t="s">
        <v>9207</v>
      </c>
      <c r="E297" s="296">
        <v>5295</v>
      </c>
      <c r="F297" s="324" t="s">
        <v>8515</v>
      </c>
      <c r="G297" s="491"/>
      <c r="H297" s="1279"/>
      <c r="I297" s="1279"/>
      <c r="J297" s="1279"/>
      <c r="K297" s="1279"/>
      <c r="L297" s="1279"/>
      <c r="M297" s="1279"/>
      <c r="N297" s="1279"/>
      <c r="O297" s="1279"/>
    </row>
    <row r="298" spans="1:23" s="252" customFormat="1" ht="15.75">
      <c r="A298" s="279"/>
      <c r="B298" s="286" t="s">
        <v>9208</v>
      </c>
      <c r="C298" s="457" t="s">
        <v>9209</v>
      </c>
      <c r="D298" s="458" t="s">
        <v>9210</v>
      </c>
      <c r="E298" s="296">
        <v>2395</v>
      </c>
      <c r="F298" s="324" t="s">
        <v>8515</v>
      </c>
      <c r="G298" s="491"/>
      <c r="H298" s="1279" t="s">
        <v>9125</v>
      </c>
      <c r="I298" s="1279"/>
      <c r="J298" s="1279"/>
      <c r="K298" s="1279"/>
      <c r="L298" s="1279"/>
      <c r="M298" s="1279"/>
      <c r="N298" s="1279"/>
      <c r="O298" s="1279"/>
    </row>
    <row r="299" spans="1:23" ht="15.75">
      <c r="A299" s="279"/>
      <c r="B299" s="286" t="s">
        <v>9211</v>
      </c>
      <c r="C299" s="457" t="s">
        <v>9212</v>
      </c>
      <c r="D299" s="458" t="s">
        <v>9213</v>
      </c>
      <c r="E299" s="296">
        <v>3995</v>
      </c>
      <c r="F299" s="324" t="s">
        <v>8515</v>
      </c>
      <c r="G299" s="491"/>
      <c r="H299" s="1279"/>
      <c r="I299" s="1279"/>
      <c r="J299" s="1279"/>
      <c r="K299" s="1279"/>
      <c r="L299" s="1279"/>
      <c r="M299" s="1279"/>
      <c r="N299" s="1279"/>
      <c r="O299" s="1279"/>
    </row>
    <row r="300" spans="1:23" ht="15.75">
      <c r="A300" s="279"/>
      <c r="B300" s="286" t="s">
        <v>9214</v>
      </c>
      <c r="C300" s="457" t="s">
        <v>9215</v>
      </c>
      <c r="D300" s="458" t="s">
        <v>9216</v>
      </c>
      <c r="E300" s="296">
        <v>5795</v>
      </c>
      <c r="F300" s="324" t="s">
        <v>8515</v>
      </c>
      <c r="G300" s="491"/>
      <c r="H300" s="1279"/>
      <c r="I300" s="1279"/>
      <c r="J300" s="1279"/>
      <c r="K300" s="1279"/>
      <c r="L300" s="1279"/>
      <c r="M300" s="1279"/>
      <c r="N300" s="1279"/>
      <c r="O300" s="1279"/>
    </row>
    <row r="301" spans="1:23" ht="15.75">
      <c r="A301" s="279"/>
      <c r="B301" s="286" t="s">
        <v>9217</v>
      </c>
      <c r="C301" s="339" t="s">
        <v>9218</v>
      </c>
      <c r="D301" s="489" t="s">
        <v>9219</v>
      </c>
      <c r="E301" s="302">
        <v>1800</v>
      </c>
      <c r="F301" s="452" t="s">
        <v>8515</v>
      </c>
      <c r="G301" s="491"/>
      <c r="H301" s="1287" t="s">
        <v>9135</v>
      </c>
      <c r="I301" s="1287"/>
      <c r="J301" s="1287"/>
      <c r="K301" s="1287"/>
      <c r="L301" s="1287"/>
      <c r="M301" s="1287"/>
      <c r="N301" s="1287"/>
      <c r="O301" s="1287"/>
    </row>
    <row r="302" spans="1:23" ht="15.75">
      <c r="A302" s="279"/>
      <c r="B302" s="286" t="s">
        <v>9220</v>
      </c>
      <c r="C302" s="339" t="s">
        <v>9221</v>
      </c>
      <c r="D302" s="489" t="s">
        <v>9222</v>
      </c>
      <c r="E302" s="302">
        <v>3060</v>
      </c>
      <c r="F302" s="452" t="s">
        <v>8515</v>
      </c>
      <c r="G302" s="491"/>
      <c r="H302" s="413"/>
      <c r="I302" s="413"/>
      <c r="J302" s="413"/>
      <c r="K302" s="413"/>
      <c r="L302" s="413"/>
      <c r="M302" s="413"/>
      <c r="N302" s="413"/>
      <c r="O302" s="413"/>
    </row>
    <row r="303" spans="1:23" ht="15.75">
      <c r="A303" s="279"/>
      <c r="B303" s="286" t="s">
        <v>9223</v>
      </c>
      <c r="C303" s="363" t="s">
        <v>9224</v>
      </c>
      <c r="D303" s="364" t="s">
        <v>9225</v>
      </c>
      <c r="E303" s="438">
        <v>4320</v>
      </c>
      <c r="F303" s="452" t="s">
        <v>8515</v>
      </c>
      <c r="G303" s="491"/>
      <c r="H303" s="413"/>
      <c r="I303" s="413"/>
      <c r="J303" s="413"/>
      <c r="K303" s="413"/>
      <c r="L303" s="413"/>
      <c r="M303" s="413"/>
      <c r="N303" s="413"/>
      <c r="O303" s="413"/>
    </row>
    <row r="304" spans="1:23" s="279" customFormat="1" ht="15.75">
      <c r="B304" s="286" t="s">
        <v>9226</v>
      </c>
      <c r="C304" s="481" t="s">
        <v>9227</v>
      </c>
      <c r="D304" s="393" t="s">
        <v>9228</v>
      </c>
      <c r="E304" s="394">
        <v>5000</v>
      </c>
      <c r="F304" s="452" t="s">
        <v>8515</v>
      </c>
      <c r="G304" s="482"/>
      <c r="H304" s="395" t="s">
        <v>8852</v>
      </c>
      <c r="I304" s="413"/>
      <c r="J304" s="413"/>
      <c r="K304" s="413"/>
      <c r="L304" s="413"/>
      <c r="M304" s="413"/>
      <c r="N304" s="413"/>
      <c r="O304" s="413"/>
    </row>
    <row r="305" spans="1:15" s="279" customFormat="1" ht="15.75">
      <c r="B305" s="286" t="s">
        <v>9185</v>
      </c>
      <c r="C305" s="339" t="s">
        <v>9186</v>
      </c>
      <c r="D305" s="496" t="s">
        <v>9229</v>
      </c>
      <c r="E305" s="302">
        <v>2000</v>
      </c>
      <c r="F305" s="452" t="s">
        <v>8515</v>
      </c>
      <c r="G305" s="482"/>
      <c r="H305" s="1287" t="s">
        <v>9188</v>
      </c>
      <c r="I305" s="1287"/>
      <c r="J305" s="1287"/>
      <c r="K305" s="1287"/>
      <c r="L305" s="1287"/>
      <c r="M305" s="1287"/>
      <c r="N305" s="1287"/>
      <c r="O305" s="1287"/>
    </row>
    <row r="306" spans="1:15" s="252" customFormat="1" ht="15.75">
      <c r="A306" s="279"/>
      <c r="B306" s="286" t="s">
        <v>9077</v>
      </c>
      <c r="C306" s="457" t="s">
        <v>9078</v>
      </c>
      <c r="D306" s="458" t="s">
        <v>9079</v>
      </c>
      <c r="E306" s="459">
        <v>6995</v>
      </c>
      <c r="F306" s="296" t="s">
        <v>9080</v>
      </c>
      <c r="G306" s="460"/>
      <c r="H306" s="294"/>
      <c r="I306" s="303"/>
      <c r="J306" s="303"/>
      <c r="K306" s="303"/>
      <c r="L306" s="303"/>
      <c r="M306" s="303"/>
      <c r="N306" s="303"/>
      <c r="O306" s="303"/>
    </row>
    <row r="307" spans="1:15" ht="15.75">
      <c r="A307" s="279"/>
      <c r="B307" s="286" t="s">
        <v>9073</v>
      </c>
      <c r="C307" s="411" t="s">
        <v>9074</v>
      </c>
      <c r="D307" s="356" t="s">
        <v>9075</v>
      </c>
      <c r="E307" s="449">
        <v>60</v>
      </c>
      <c r="F307" s="449" t="s">
        <v>9024</v>
      </c>
      <c r="G307" s="475"/>
      <c r="H307" s="454" t="s">
        <v>9076</v>
      </c>
      <c r="I307" s="455"/>
      <c r="J307" s="455"/>
      <c r="K307" s="455"/>
      <c r="L307" s="455"/>
      <c r="M307" s="455"/>
      <c r="N307" s="455"/>
      <c r="O307" s="456"/>
    </row>
    <row r="308" spans="1:15" ht="15.75">
      <c r="A308" s="279"/>
      <c r="B308" s="286" t="s">
        <v>8571</v>
      </c>
      <c r="C308" s="300" t="s">
        <v>8572</v>
      </c>
      <c r="D308" s="301" t="s">
        <v>8573</v>
      </c>
      <c r="E308" s="296">
        <v>1250</v>
      </c>
      <c r="F308" s="302" t="s">
        <v>8515</v>
      </c>
      <c r="G308" s="303"/>
      <c r="H308" s="1262" t="s">
        <v>8574</v>
      </c>
      <c r="I308" s="1263" t="s">
        <v>8575</v>
      </c>
      <c r="J308" s="1263" t="s">
        <v>8575</v>
      </c>
      <c r="K308" s="1263" t="s">
        <v>8575</v>
      </c>
      <c r="L308" s="1263" t="s">
        <v>8575</v>
      </c>
      <c r="M308" s="1263" t="s">
        <v>8575</v>
      </c>
      <c r="N308" s="1263" t="s">
        <v>8575</v>
      </c>
      <c r="O308" s="1264" t="s">
        <v>8575</v>
      </c>
    </row>
    <row r="309" spans="1:15" s="279" customFormat="1" ht="14.25" customHeight="1">
      <c r="A309" s="271"/>
      <c r="B309" s="286"/>
      <c r="C309" s="300"/>
      <c r="D309" s="304" t="s">
        <v>8576</v>
      </c>
      <c r="E309" s="305"/>
      <c r="F309" s="306"/>
      <c r="G309" s="252"/>
      <c r="H309" s="307"/>
      <c r="I309" s="308"/>
      <c r="J309" s="308"/>
      <c r="K309" s="308"/>
      <c r="L309" s="308"/>
      <c r="M309" s="308"/>
      <c r="N309" s="308"/>
      <c r="O309" s="309"/>
    </row>
    <row r="310" spans="1:15" ht="16.5" thickBot="1">
      <c r="A310" s="279"/>
      <c r="B310" s="286"/>
      <c r="C310" s="326" t="s">
        <v>8580</v>
      </c>
      <c r="D310" s="497"/>
      <c r="F310" s="306"/>
      <c r="H310" s="498"/>
      <c r="I310" s="498"/>
      <c r="J310" s="498"/>
      <c r="K310" s="498"/>
      <c r="L310" s="498"/>
      <c r="M310" s="498"/>
      <c r="N310" s="498"/>
      <c r="O310" s="498"/>
    </row>
    <row r="311" spans="1:15" ht="16.5" thickBot="1">
      <c r="A311" s="279"/>
      <c r="B311" s="286"/>
      <c r="C311" s="320"/>
      <c r="D311" s="273" t="s">
        <v>9230</v>
      </c>
      <c r="E311" s="256"/>
      <c r="F311" s="277" t="s">
        <v>9143</v>
      </c>
      <c r="G311" s="275"/>
      <c r="H311" s="304" t="s">
        <v>9231</v>
      </c>
      <c r="I311" s="277"/>
      <c r="J311" s="277"/>
      <c r="K311" s="277"/>
      <c r="L311" s="277"/>
      <c r="M311" s="277"/>
      <c r="N311" s="277"/>
      <c r="O311" s="278"/>
    </row>
    <row r="312" spans="1:15" ht="15.75">
      <c r="A312" s="279"/>
      <c r="B312" s="286" t="s">
        <v>9232</v>
      </c>
      <c r="C312" s="499" t="s">
        <v>9233</v>
      </c>
      <c r="D312" s="470" t="s">
        <v>9234</v>
      </c>
      <c r="E312" s="500">
        <v>19995</v>
      </c>
      <c r="F312" s="500" t="s">
        <v>8515</v>
      </c>
      <c r="G312" s="501"/>
      <c r="H312" s="502" t="s">
        <v>9235</v>
      </c>
      <c r="I312" s="502"/>
      <c r="J312" s="502"/>
      <c r="K312" s="502"/>
      <c r="L312" s="502"/>
      <c r="M312" s="502"/>
      <c r="N312" s="502"/>
      <c r="O312" s="502"/>
    </row>
    <row r="313" spans="1:15" ht="15.75">
      <c r="A313" s="279"/>
      <c r="B313" s="286" t="s">
        <v>9236</v>
      </c>
      <c r="C313" s="503" t="s">
        <v>9237</v>
      </c>
      <c r="D313" s="504" t="s">
        <v>9238</v>
      </c>
      <c r="E313" s="500">
        <v>29593</v>
      </c>
      <c r="F313" s="500" t="s">
        <v>8515</v>
      </c>
      <c r="G313" s="501"/>
      <c r="H313" s="502" t="s">
        <v>9239</v>
      </c>
      <c r="I313" s="502"/>
      <c r="J313" s="502"/>
      <c r="K313" s="502"/>
      <c r="L313" s="502"/>
      <c r="M313" s="502"/>
      <c r="N313" s="502"/>
      <c r="O313" s="502"/>
    </row>
    <row r="314" spans="1:15" ht="15.75">
      <c r="A314" s="279"/>
      <c r="B314" s="286" t="s">
        <v>9240</v>
      </c>
      <c r="C314" s="505" t="s">
        <v>9241</v>
      </c>
      <c r="D314" s="506" t="s">
        <v>9242</v>
      </c>
      <c r="E314" s="507">
        <v>13997</v>
      </c>
      <c r="F314" s="500" t="s">
        <v>8515</v>
      </c>
      <c r="G314" s="501"/>
      <c r="H314" s="502" t="s">
        <v>9243</v>
      </c>
      <c r="I314" s="502"/>
      <c r="J314" s="502"/>
      <c r="K314" s="502"/>
      <c r="L314" s="502"/>
      <c r="M314" s="502"/>
      <c r="N314" s="502"/>
      <c r="O314" s="502"/>
    </row>
    <row r="315" spans="1:15" ht="15.75">
      <c r="A315" s="279"/>
      <c r="B315" s="286" t="s">
        <v>9244</v>
      </c>
      <c r="C315" s="508" t="s">
        <v>9245</v>
      </c>
      <c r="D315" s="509" t="s">
        <v>9246</v>
      </c>
      <c r="E315" s="299">
        <v>9598</v>
      </c>
      <c r="F315" s="302" t="s">
        <v>8515</v>
      </c>
      <c r="G315" s="510"/>
      <c r="H315" s="1297" t="s">
        <v>9247</v>
      </c>
      <c r="I315" s="1298"/>
      <c r="J315" s="1298"/>
      <c r="K315" s="1298"/>
      <c r="L315" s="1298"/>
      <c r="M315" s="1298"/>
      <c r="N315" s="1298"/>
      <c r="O315" s="1299"/>
    </row>
    <row r="316" spans="1:15" ht="15.75">
      <c r="A316" s="279"/>
      <c r="B316" s="286" t="s">
        <v>9248</v>
      </c>
      <c r="C316" s="508" t="s">
        <v>9249</v>
      </c>
      <c r="D316" s="509" t="s">
        <v>9250</v>
      </c>
      <c r="E316" s="299">
        <v>16316</v>
      </c>
      <c r="F316" s="302" t="s">
        <v>8515</v>
      </c>
      <c r="G316" s="491"/>
      <c r="H316" s="1300"/>
      <c r="I316" s="1301"/>
      <c r="J316" s="1301"/>
      <c r="K316" s="1301"/>
      <c r="L316" s="1301"/>
      <c r="M316" s="1301"/>
      <c r="N316" s="1301"/>
      <c r="O316" s="1302"/>
    </row>
    <row r="317" spans="1:15" ht="15.75">
      <c r="A317" s="279"/>
      <c r="B317" s="286" t="s">
        <v>9251</v>
      </c>
      <c r="C317" s="508" t="s">
        <v>9252</v>
      </c>
      <c r="D317" s="509" t="s">
        <v>9253</v>
      </c>
      <c r="E317" s="299">
        <v>23034</v>
      </c>
      <c r="F317" s="302" t="s">
        <v>8515</v>
      </c>
      <c r="G317" s="491"/>
      <c r="H317" s="1303"/>
      <c r="I317" s="1304"/>
      <c r="J317" s="1304"/>
      <c r="K317" s="1304"/>
      <c r="L317" s="1304"/>
      <c r="M317" s="1304"/>
      <c r="N317" s="1304"/>
      <c r="O317" s="1305"/>
    </row>
    <row r="318" spans="1:15" ht="15.75">
      <c r="A318" s="279"/>
      <c r="B318" s="286" t="s">
        <v>9254</v>
      </c>
      <c r="C318" s="511" t="s">
        <v>9255</v>
      </c>
      <c r="D318" s="512" t="s">
        <v>9256</v>
      </c>
      <c r="E318" s="299">
        <v>30712</v>
      </c>
      <c r="F318" s="302" t="s">
        <v>8515</v>
      </c>
      <c r="G318" s="491"/>
      <c r="H318" s="513"/>
      <c r="I318" s="514"/>
      <c r="J318" s="514"/>
      <c r="K318" s="514"/>
      <c r="L318" s="514"/>
      <c r="M318" s="514"/>
      <c r="N318" s="514"/>
      <c r="O318" s="515"/>
    </row>
    <row r="319" spans="1:15" ht="15.75">
      <c r="A319" s="279"/>
      <c r="B319" s="286" t="s">
        <v>9257</v>
      </c>
      <c r="C319" s="511" t="s">
        <v>9258</v>
      </c>
      <c r="D319" s="512" t="s">
        <v>9259</v>
      </c>
      <c r="E319" s="299">
        <v>38390</v>
      </c>
      <c r="F319" s="302" t="s">
        <v>8515</v>
      </c>
      <c r="G319" s="491"/>
      <c r="H319" s="513"/>
      <c r="I319" s="514"/>
      <c r="J319" s="514"/>
      <c r="K319" s="514"/>
      <c r="L319" s="514"/>
      <c r="M319" s="514"/>
      <c r="N319" s="514"/>
      <c r="O319" s="515"/>
    </row>
    <row r="320" spans="1:15" ht="15.75">
      <c r="A320" s="279"/>
      <c r="B320" s="286" t="s">
        <v>9260</v>
      </c>
      <c r="C320" s="508" t="s">
        <v>9261</v>
      </c>
      <c r="D320" s="509" t="s">
        <v>9262</v>
      </c>
      <c r="E320" s="299">
        <v>4399</v>
      </c>
      <c r="F320" s="302" t="s">
        <v>8515</v>
      </c>
      <c r="G320" s="491"/>
      <c r="H320" s="1306" t="s">
        <v>9263</v>
      </c>
      <c r="I320" s="1307"/>
      <c r="J320" s="1307"/>
      <c r="K320" s="1307"/>
      <c r="L320" s="1307"/>
      <c r="M320" s="1307"/>
      <c r="N320" s="1307"/>
      <c r="O320" s="1308"/>
    </row>
    <row r="321" spans="1:15" ht="15.75">
      <c r="A321" s="279"/>
      <c r="B321" s="286" t="s">
        <v>9264</v>
      </c>
      <c r="C321" s="508" t="s">
        <v>9265</v>
      </c>
      <c r="D321" s="509" t="s">
        <v>9266</v>
      </c>
      <c r="E321" s="299">
        <v>7478</v>
      </c>
      <c r="F321" s="302" t="s">
        <v>8515</v>
      </c>
      <c r="G321" s="491"/>
      <c r="H321" s="1309"/>
      <c r="I321" s="1310"/>
      <c r="J321" s="1310"/>
      <c r="K321" s="1310"/>
      <c r="L321" s="1310"/>
      <c r="M321" s="1310"/>
      <c r="N321" s="1310"/>
      <c r="O321" s="1311"/>
    </row>
    <row r="322" spans="1:15" ht="15.75">
      <c r="A322" s="279"/>
      <c r="B322" s="286" t="s">
        <v>9267</v>
      </c>
      <c r="C322" s="508" t="s">
        <v>9268</v>
      </c>
      <c r="D322" s="509" t="s">
        <v>9269</v>
      </c>
      <c r="E322" s="299">
        <v>10557</v>
      </c>
      <c r="F322" s="302" t="s">
        <v>8515</v>
      </c>
      <c r="G322" s="491"/>
      <c r="H322" s="1312"/>
      <c r="I322" s="1313"/>
      <c r="J322" s="1313"/>
      <c r="K322" s="1313"/>
      <c r="L322" s="1313"/>
      <c r="M322" s="1313"/>
      <c r="N322" s="1313"/>
      <c r="O322" s="1314"/>
    </row>
    <row r="323" spans="1:15" ht="15.75">
      <c r="A323" s="279"/>
      <c r="B323" s="286" t="s">
        <v>9270</v>
      </c>
      <c r="C323" s="511" t="s">
        <v>9271</v>
      </c>
      <c r="D323" s="512" t="s">
        <v>9272</v>
      </c>
      <c r="E323" s="299">
        <v>14076</v>
      </c>
      <c r="F323" s="302" t="s">
        <v>8515</v>
      </c>
      <c r="G323" s="491"/>
      <c r="H323" s="516"/>
      <c r="I323" s="517"/>
      <c r="J323" s="517"/>
      <c r="K323" s="517"/>
      <c r="L323" s="517"/>
      <c r="M323" s="517"/>
      <c r="N323" s="517"/>
      <c r="O323" s="518"/>
    </row>
    <row r="324" spans="1:15" ht="15.75">
      <c r="A324" s="279"/>
      <c r="B324" s="286" t="s">
        <v>9273</v>
      </c>
      <c r="C324" s="511" t="s">
        <v>9274</v>
      </c>
      <c r="D324" s="512" t="s">
        <v>9275</v>
      </c>
      <c r="E324" s="299">
        <v>17596</v>
      </c>
      <c r="F324" s="302" t="s">
        <v>8515</v>
      </c>
      <c r="G324" s="491"/>
      <c r="H324" s="516"/>
      <c r="I324" s="517"/>
      <c r="J324" s="517"/>
      <c r="K324" s="517"/>
      <c r="L324" s="517"/>
      <c r="M324" s="517"/>
      <c r="N324" s="517"/>
      <c r="O324" s="518"/>
    </row>
    <row r="325" spans="1:15" ht="15.75">
      <c r="A325" s="279"/>
      <c r="B325" s="286" t="s">
        <v>9276</v>
      </c>
      <c r="C325" s="508" t="s">
        <v>9277</v>
      </c>
      <c r="D325" s="509" t="s">
        <v>9278</v>
      </c>
      <c r="E325" s="299">
        <v>4799</v>
      </c>
      <c r="F325" s="302" t="s">
        <v>8515</v>
      </c>
      <c r="G325" s="491"/>
      <c r="H325" s="1315" t="s">
        <v>9279</v>
      </c>
      <c r="I325" s="1316"/>
      <c r="J325" s="1316"/>
      <c r="K325" s="1316"/>
      <c r="L325" s="1316"/>
      <c r="M325" s="1316"/>
      <c r="N325" s="1316"/>
      <c r="O325" s="1317"/>
    </row>
    <row r="326" spans="1:15" ht="15.75">
      <c r="A326" s="279"/>
      <c r="B326" s="286" t="s">
        <v>9280</v>
      </c>
      <c r="C326" s="508" t="s">
        <v>9281</v>
      </c>
      <c r="D326" s="509" t="s">
        <v>9282</v>
      </c>
      <c r="E326" s="299">
        <v>8158</v>
      </c>
      <c r="F326" s="302" t="s">
        <v>8515</v>
      </c>
      <c r="G326" s="491"/>
      <c r="H326" s="1318"/>
      <c r="I326" s="1319"/>
      <c r="J326" s="1319"/>
      <c r="K326" s="1319"/>
      <c r="L326" s="1319"/>
      <c r="M326" s="1319"/>
      <c r="N326" s="1319"/>
      <c r="O326" s="1320"/>
    </row>
    <row r="327" spans="1:15" ht="15.75">
      <c r="A327" s="279"/>
      <c r="B327" s="286" t="s">
        <v>9283</v>
      </c>
      <c r="C327" s="508" t="s">
        <v>9284</v>
      </c>
      <c r="D327" s="509" t="s">
        <v>9285</v>
      </c>
      <c r="E327" s="299">
        <v>11517</v>
      </c>
      <c r="F327" s="302" t="s">
        <v>8515</v>
      </c>
      <c r="G327" s="491"/>
      <c r="H327" s="1321"/>
      <c r="I327" s="1322"/>
      <c r="J327" s="1322"/>
      <c r="K327" s="1322"/>
      <c r="L327" s="1322"/>
      <c r="M327" s="1322"/>
      <c r="N327" s="1322"/>
      <c r="O327" s="1323"/>
    </row>
    <row r="328" spans="1:15" ht="15.75">
      <c r="A328" s="279"/>
      <c r="B328" s="286" t="s">
        <v>9286</v>
      </c>
      <c r="C328" s="511" t="s">
        <v>9287</v>
      </c>
      <c r="D328" s="512" t="s">
        <v>9288</v>
      </c>
      <c r="E328" s="299">
        <v>15356</v>
      </c>
      <c r="F328" s="302" t="s">
        <v>8515</v>
      </c>
      <c r="G328" s="491"/>
      <c r="H328" s="519"/>
      <c r="I328" s="520"/>
      <c r="J328" s="520"/>
      <c r="K328" s="520"/>
      <c r="L328" s="520"/>
      <c r="M328" s="520"/>
      <c r="N328" s="520"/>
      <c r="O328" s="520"/>
    </row>
    <row r="329" spans="1:15" ht="15.75">
      <c r="A329" s="279"/>
      <c r="B329" s="286" t="s">
        <v>9289</v>
      </c>
      <c r="C329" s="511" t="s">
        <v>9290</v>
      </c>
      <c r="D329" s="512" t="s">
        <v>9291</v>
      </c>
      <c r="E329" s="299">
        <v>19195</v>
      </c>
      <c r="F329" s="302" t="s">
        <v>8515</v>
      </c>
      <c r="G329" s="491"/>
      <c r="H329" s="519"/>
      <c r="I329" s="520"/>
      <c r="J329" s="520"/>
      <c r="K329" s="520"/>
      <c r="L329" s="520"/>
      <c r="M329" s="520"/>
      <c r="N329" s="520"/>
      <c r="O329" s="520"/>
    </row>
    <row r="330" spans="1:15" ht="15.75">
      <c r="A330" s="279"/>
      <c r="B330" s="286" t="s">
        <v>9292</v>
      </c>
      <c r="C330" s="508" t="s">
        <v>9293</v>
      </c>
      <c r="D330" s="509" t="s">
        <v>9294</v>
      </c>
      <c r="E330" s="299">
        <v>7998</v>
      </c>
      <c r="F330" s="302" t="s">
        <v>8515</v>
      </c>
      <c r="G330" s="491"/>
      <c r="H330" s="1324" t="s">
        <v>9295</v>
      </c>
      <c r="I330" s="1325"/>
      <c r="J330" s="1325"/>
      <c r="K330" s="1325"/>
      <c r="L330" s="1325"/>
      <c r="M330" s="1325"/>
      <c r="N330" s="1325"/>
      <c r="O330" s="1326"/>
    </row>
    <row r="331" spans="1:15" ht="15.75">
      <c r="A331" s="279"/>
      <c r="B331" s="286" t="s">
        <v>9296</v>
      </c>
      <c r="C331" s="508" t="s">
        <v>9297</v>
      </c>
      <c r="D331" s="509" t="s">
        <v>9298</v>
      </c>
      <c r="E331" s="299">
        <v>13597</v>
      </c>
      <c r="F331" s="302" t="s">
        <v>8515</v>
      </c>
      <c r="G331" s="491"/>
      <c r="H331" s="1327"/>
      <c r="I331" s="1328"/>
      <c r="J331" s="1328"/>
      <c r="K331" s="1328"/>
      <c r="L331" s="1328"/>
      <c r="M331" s="1328"/>
      <c r="N331" s="1328"/>
      <c r="O331" s="1329"/>
    </row>
    <row r="332" spans="1:15" ht="15.75">
      <c r="A332" s="279"/>
      <c r="B332" s="286" t="s">
        <v>9299</v>
      </c>
      <c r="C332" s="508" t="s">
        <v>9300</v>
      </c>
      <c r="D332" s="509" t="s">
        <v>9301</v>
      </c>
      <c r="E332" s="299">
        <v>19195</v>
      </c>
      <c r="F332" s="302" t="s">
        <v>8515</v>
      </c>
      <c r="G332" s="491"/>
      <c r="H332" s="1330"/>
      <c r="I332" s="1331"/>
      <c r="J332" s="1331"/>
      <c r="K332" s="1331"/>
      <c r="L332" s="1331"/>
      <c r="M332" s="1331"/>
      <c r="N332" s="1331"/>
      <c r="O332" s="1332"/>
    </row>
    <row r="333" spans="1:15" ht="15.75">
      <c r="A333" s="279"/>
      <c r="B333" s="286" t="s">
        <v>9302</v>
      </c>
      <c r="C333" s="511" t="s">
        <v>9303</v>
      </c>
      <c r="D333" s="512" t="s">
        <v>9304</v>
      </c>
      <c r="E333" s="299">
        <v>25594</v>
      </c>
      <c r="F333" s="302" t="s">
        <v>8515</v>
      </c>
      <c r="G333" s="491"/>
      <c r="H333" s="521"/>
      <c r="I333" s="522"/>
      <c r="J333" s="522"/>
      <c r="K333" s="522"/>
      <c r="L333" s="522"/>
      <c r="M333" s="522"/>
      <c r="N333" s="522"/>
      <c r="O333" s="523"/>
    </row>
    <row r="334" spans="1:15" ht="15.75">
      <c r="A334" s="279"/>
      <c r="B334" s="286" t="s">
        <v>9305</v>
      </c>
      <c r="C334" s="511" t="s">
        <v>9306</v>
      </c>
      <c r="D334" s="512" t="s">
        <v>9307</v>
      </c>
      <c r="E334" s="299">
        <v>31992</v>
      </c>
      <c r="F334" s="302" t="s">
        <v>8515</v>
      </c>
      <c r="G334" s="491"/>
      <c r="H334" s="521"/>
      <c r="I334" s="522"/>
      <c r="J334" s="522"/>
      <c r="K334" s="522"/>
      <c r="L334" s="522"/>
      <c r="M334" s="522"/>
      <c r="N334" s="522"/>
      <c r="O334" s="523"/>
    </row>
    <row r="335" spans="1:15" ht="15.75">
      <c r="A335" s="279"/>
      <c r="B335" s="286" t="s">
        <v>9308</v>
      </c>
      <c r="C335" s="508" t="s">
        <v>9309</v>
      </c>
      <c r="D335" s="509" t="s">
        <v>9310</v>
      </c>
      <c r="E335" s="524">
        <v>4599</v>
      </c>
      <c r="F335" s="302" t="s">
        <v>8515</v>
      </c>
      <c r="G335" s="491"/>
      <c r="H335" s="1333" t="s">
        <v>9311</v>
      </c>
      <c r="I335" s="1334"/>
      <c r="J335" s="1334"/>
      <c r="K335" s="1334"/>
      <c r="L335" s="1334"/>
      <c r="M335" s="1334"/>
      <c r="N335" s="1334"/>
      <c r="O335" s="1335"/>
    </row>
    <row r="336" spans="1:15" ht="15.75">
      <c r="A336" s="279"/>
      <c r="B336" s="286" t="s">
        <v>9312</v>
      </c>
      <c r="C336" s="508" t="s">
        <v>9313</v>
      </c>
      <c r="D336" s="509" t="s">
        <v>9314</v>
      </c>
      <c r="E336" s="524">
        <v>7818</v>
      </c>
      <c r="F336" s="302" t="s">
        <v>8515</v>
      </c>
      <c r="G336" s="491"/>
      <c r="H336" s="1336"/>
      <c r="I336" s="1337"/>
      <c r="J336" s="1337"/>
      <c r="K336" s="1337"/>
      <c r="L336" s="1337"/>
      <c r="M336" s="1337"/>
      <c r="N336" s="1337"/>
      <c r="O336" s="1338"/>
    </row>
    <row r="337" spans="1:15" ht="15.75">
      <c r="A337" s="279"/>
      <c r="B337" s="286" t="s">
        <v>9315</v>
      </c>
      <c r="C337" s="508" t="s">
        <v>9316</v>
      </c>
      <c r="D337" s="509" t="s">
        <v>9317</v>
      </c>
      <c r="E337" s="524">
        <v>11037</v>
      </c>
      <c r="F337" s="302" t="s">
        <v>8515</v>
      </c>
      <c r="G337" s="491"/>
      <c r="H337" s="1339"/>
      <c r="I337" s="1340"/>
      <c r="J337" s="1340"/>
      <c r="K337" s="1340"/>
      <c r="L337" s="1340"/>
      <c r="M337" s="1340"/>
      <c r="N337" s="1340"/>
      <c r="O337" s="1341"/>
    </row>
    <row r="338" spans="1:15" ht="15.75">
      <c r="A338" s="279"/>
      <c r="B338" s="286" t="s">
        <v>9318</v>
      </c>
      <c r="C338" s="511" t="s">
        <v>9319</v>
      </c>
      <c r="D338" s="512" t="s">
        <v>9320</v>
      </c>
      <c r="E338" s="299">
        <v>14716</v>
      </c>
      <c r="F338" s="302" t="s">
        <v>8515</v>
      </c>
      <c r="G338" s="491"/>
      <c r="H338" s="525"/>
      <c r="I338" s="526"/>
      <c r="J338" s="526"/>
      <c r="K338" s="526"/>
      <c r="L338" s="526"/>
      <c r="M338" s="526"/>
      <c r="N338" s="526"/>
      <c r="O338" s="527"/>
    </row>
    <row r="339" spans="1:15" ht="15.75">
      <c r="A339" s="279"/>
      <c r="B339" s="286" t="s">
        <v>9321</v>
      </c>
      <c r="C339" s="511" t="s">
        <v>9322</v>
      </c>
      <c r="D339" s="512" t="s">
        <v>9323</v>
      </c>
      <c r="E339" s="299">
        <v>18395</v>
      </c>
      <c r="F339" s="302" t="s">
        <v>8515</v>
      </c>
      <c r="G339" s="491"/>
      <c r="H339" s="525"/>
      <c r="I339" s="526"/>
      <c r="J339" s="526"/>
      <c r="K339" s="526"/>
      <c r="L339" s="526"/>
      <c r="M339" s="526"/>
      <c r="N339" s="526"/>
      <c r="O339" s="527"/>
    </row>
    <row r="340" spans="1:15" ht="15.75">
      <c r="A340" s="279"/>
      <c r="B340" s="286" t="s">
        <v>9324</v>
      </c>
      <c r="C340" s="342" t="s">
        <v>9325</v>
      </c>
      <c r="D340" s="354" t="s">
        <v>9326</v>
      </c>
      <c r="E340" s="299">
        <v>5998</v>
      </c>
      <c r="F340" s="302" t="s">
        <v>8515</v>
      </c>
      <c r="G340" s="482"/>
      <c r="H340" s="395" t="s">
        <v>8852</v>
      </c>
      <c r="I340" s="528"/>
      <c r="J340" s="528"/>
      <c r="K340" s="528"/>
      <c r="L340" s="528"/>
      <c r="M340" s="528"/>
      <c r="N340" s="528"/>
      <c r="O340" s="528"/>
    </row>
    <row r="341" spans="1:15" ht="15.75">
      <c r="A341" s="279"/>
      <c r="B341" s="286" t="s">
        <v>9327</v>
      </c>
      <c r="C341" s="529" t="s">
        <v>9328</v>
      </c>
      <c r="D341" s="530" t="s">
        <v>9329</v>
      </c>
      <c r="E341" s="531">
        <v>1295</v>
      </c>
      <c r="F341" s="434" t="s">
        <v>8515</v>
      </c>
      <c r="G341" s="532"/>
      <c r="H341" s="533" t="s">
        <v>9330</v>
      </c>
      <c r="I341" s="526"/>
      <c r="J341" s="526"/>
      <c r="K341" s="526"/>
      <c r="L341" s="526"/>
      <c r="M341" s="526"/>
      <c r="N341" s="526"/>
      <c r="O341" s="527"/>
    </row>
    <row r="342" spans="1:15" ht="15.75">
      <c r="A342" s="279"/>
      <c r="B342" s="286" t="s">
        <v>8571</v>
      </c>
      <c r="C342" s="300" t="s">
        <v>8572</v>
      </c>
      <c r="D342" s="301" t="s">
        <v>8573</v>
      </c>
      <c r="E342" s="296">
        <v>1250</v>
      </c>
      <c r="F342" s="302" t="s">
        <v>8515</v>
      </c>
      <c r="G342" s="491"/>
      <c r="H342" s="1269" t="s">
        <v>9331</v>
      </c>
      <c r="I342" s="1270" t="s">
        <v>8575</v>
      </c>
      <c r="J342" s="1270" t="s">
        <v>8575</v>
      </c>
      <c r="K342" s="1270" t="s">
        <v>8575</v>
      </c>
      <c r="L342" s="1270" t="s">
        <v>8575</v>
      </c>
      <c r="M342" s="1270" t="s">
        <v>8575</v>
      </c>
      <c r="N342" s="1270" t="s">
        <v>8575</v>
      </c>
      <c r="O342" s="1271" t="s">
        <v>8575</v>
      </c>
    </row>
    <row r="343" spans="1:15" s="279" customFormat="1" ht="14.25" customHeight="1">
      <c r="A343" s="271"/>
      <c r="B343" s="286"/>
      <c r="C343" s="300"/>
      <c r="D343" s="304" t="s">
        <v>8576</v>
      </c>
      <c r="E343" s="305"/>
      <c r="F343" s="306"/>
      <c r="G343" s="252"/>
      <c r="H343" s="307"/>
      <c r="I343" s="308"/>
      <c r="J343" s="308"/>
      <c r="K343" s="308"/>
      <c r="L343" s="308"/>
      <c r="M343" s="308"/>
      <c r="N343" s="308"/>
      <c r="O343" s="309"/>
    </row>
    <row r="344" spans="1:15" ht="15.75" customHeight="1">
      <c r="A344" s="279"/>
      <c r="B344" s="286"/>
      <c r="C344" s="323"/>
      <c r="D344" s="396" t="s">
        <v>9332</v>
      </c>
      <c r="E344" s="324"/>
      <c r="F344" s="534"/>
      <c r="G344" s="475"/>
      <c r="H344" s="1265" t="s">
        <v>8578</v>
      </c>
      <c r="I344" s="1266"/>
      <c r="J344" s="1266"/>
      <c r="K344" s="1266"/>
      <c r="L344" s="1266"/>
      <c r="M344" s="1266"/>
      <c r="N344" s="1266"/>
      <c r="O344" s="1267"/>
    </row>
    <row r="345" spans="1:15" s="279" customFormat="1" ht="15.75">
      <c r="A345" s="271"/>
      <c r="B345" s="286"/>
      <c r="C345" s="311"/>
      <c r="D345" s="312" t="s">
        <v>8579</v>
      </c>
      <c r="E345" s="305"/>
      <c r="F345" s="306"/>
      <c r="G345" s="252"/>
      <c r="H345" s="313"/>
      <c r="I345" s="314"/>
      <c r="J345" s="314"/>
      <c r="K345" s="314"/>
      <c r="L345" s="314"/>
      <c r="M345" s="314"/>
      <c r="N345" s="314"/>
      <c r="O345" s="315"/>
    </row>
    <row r="346" spans="1:15" ht="16.5" thickBot="1">
      <c r="A346" s="279"/>
      <c r="B346" s="286"/>
      <c r="C346" s="462" t="s">
        <v>8580</v>
      </c>
      <c r="F346" s="305" t="s">
        <v>9143</v>
      </c>
      <c r="G346" s="535"/>
      <c r="H346" s="487"/>
      <c r="I346" s="488"/>
      <c r="J346" s="488"/>
      <c r="K346" s="488"/>
      <c r="L346" s="488"/>
      <c r="M346" s="488"/>
      <c r="N346" s="488"/>
      <c r="O346" s="488"/>
    </row>
    <row r="347" spans="1:15" ht="16.5" thickBot="1">
      <c r="A347" s="279"/>
      <c r="B347" s="286"/>
      <c r="C347" s="320"/>
      <c r="D347" s="273" t="s">
        <v>9333</v>
      </c>
      <c r="E347" s="256"/>
      <c r="F347" s="277" t="s">
        <v>9143</v>
      </c>
      <c r="G347" s="275"/>
      <c r="H347" s="304" t="s">
        <v>9231</v>
      </c>
      <c r="I347" s="277"/>
      <c r="J347" s="277"/>
      <c r="K347" s="277"/>
      <c r="L347" s="277"/>
      <c r="M347" s="277"/>
      <c r="N347" s="277"/>
      <c r="O347" s="278"/>
    </row>
    <row r="348" spans="1:15" ht="15.75">
      <c r="A348" s="279"/>
      <c r="B348" s="286" t="s">
        <v>9334</v>
      </c>
      <c r="C348" s="499" t="s">
        <v>9335</v>
      </c>
      <c r="D348" s="470" t="s">
        <v>9336</v>
      </c>
      <c r="E348" s="500">
        <v>10995</v>
      </c>
      <c r="F348" s="500" t="s">
        <v>8515</v>
      </c>
      <c r="G348" s="501"/>
      <c r="H348" s="502" t="s">
        <v>9337</v>
      </c>
      <c r="I348" s="502"/>
      <c r="J348" s="502"/>
      <c r="K348" s="502"/>
      <c r="L348" s="502"/>
      <c r="M348" s="502"/>
      <c r="N348" s="502"/>
      <c r="O348" s="502"/>
    </row>
    <row r="349" spans="1:15" ht="15.75">
      <c r="A349" s="279"/>
      <c r="B349" s="286" t="s">
        <v>9338</v>
      </c>
      <c r="C349" s="503" t="s">
        <v>9339</v>
      </c>
      <c r="D349" s="504" t="s">
        <v>9340</v>
      </c>
      <c r="E349" s="500">
        <v>16273</v>
      </c>
      <c r="F349" s="500" t="s">
        <v>8515</v>
      </c>
      <c r="G349" s="501"/>
      <c r="H349" s="502" t="s">
        <v>9341</v>
      </c>
      <c r="I349" s="502"/>
      <c r="J349" s="502"/>
      <c r="K349" s="502"/>
      <c r="L349" s="502"/>
      <c r="M349" s="502"/>
      <c r="N349" s="502"/>
      <c r="O349" s="502"/>
    </row>
    <row r="350" spans="1:15" ht="15.75">
      <c r="A350" s="279"/>
      <c r="B350" s="286" t="s">
        <v>9342</v>
      </c>
      <c r="C350" s="505" t="s">
        <v>9343</v>
      </c>
      <c r="D350" s="506" t="s">
        <v>9344</v>
      </c>
      <c r="E350" s="507">
        <v>7697</v>
      </c>
      <c r="F350" s="500" t="s">
        <v>8515</v>
      </c>
      <c r="G350" s="501"/>
      <c r="H350" s="502" t="s">
        <v>9345</v>
      </c>
      <c r="I350" s="502"/>
      <c r="J350" s="502"/>
      <c r="K350" s="502"/>
      <c r="L350" s="502"/>
      <c r="M350" s="502"/>
      <c r="N350" s="502"/>
      <c r="O350" s="502"/>
    </row>
    <row r="351" spans="1:15" ht="15.75">
      <c r="A351" s="279"/>
      <c r="B351" s="286" t="s">
        <v>9346</v>
      </c>
      <c r="C351" s="508" t="s">
        <v>9347</v>
      </c>
      <c r="D351" s="509" t="s">
        <v>9348</v>
      </c>
      <c r="E351" s="449">
        <v>5278</v>
      </c>
      <c r="F351" s="302" t="s">
        <v>8515</v>
      </c>
      <c r="G351" s="510"/>
      <c r="H351" s="1297" t="s">
        <v>9247</v>
      </c>
      <c r="I351" s="1298"/>
      <c r="J351" s="1298"/>
      <c r="K351" s="1298"/>
      <c r="L351" s="1298"/>
      <c r="M351" s="1298"/>
      <c r="N351" s="1298"/>
      <c r="O351" s="1299"/>
    </row>
    <row r="352" spans="1:15" ht="15.75">
      <c r="A352" s="279"/>
      <c r="B352" s="286" t="s">
        <v>9349</v>
      </c>
      <c r="C352" s="508" t="s">
        <v>9350</v>
      </c>
      <c r="D352" s="509" t="s">
        <v>9351</v>
      </c>
      <c r="E352" s="449">
        <v>8972</v>
      </c>
      <c r="F352" s="302" t="s">
        <v>8515</v>
      </c>
      <c r="G352" s="491"/>
      <c r="H352" s="1300"/>
      <c r="I352" s="1301"/>
      <c r="J352" s="1301"/>
      <c r="K352" s="1301"/>
      <c r="L352" s="1301"/>
      <c r="M352" s="1301"/>
      <c r="N352" s="1301"/>
      <c r="O352" s="1302"/>
    </row>
    <row r="353" spans="1:15" ht="15.75">
      <c r="A353" s="279"/>
      <c r="B353" s="286" t="s">
        <v>9352</v>
      </c>
      <c r="C353" s="508" t="s">
        <v>9353</v>
      </c>
      <c r="D353" s="509" t="s">
        <v>9354</v>
      </c>
      <c r="E353" s="449">
        <v>12666</v>
      </c>
      <c r="F353" s="302" t="s">
        <v>8515</v>
      </c>
      <c r="G353" s="491"/>
      <c r="H353" s="1303"/>
      <c r="I353" s="1304"/>
      <c r="J353" s="1304"/>
      <c r="K353" s="1304"/>
      <c r="L353" s="1304"/>
      <c r="M353" s="1304"/>
      <c r="N353" s="1304"/>
      <c r="O353" s="1305"/>
    </row>
    <row r="354" spans="1:15" ht="15.75">
      <c r="A354" s="279"/>
      <c r="B354" s="286" t="s">
        <v>9355</v>
      </c>
      <c r="C354" s="511" t="s">
        <v>9356</v>
      </c>
      <c r="D354" s="512" t="s">
        <v>9357</v>
      </c>
      <c r="E354" s="299">
        <v>16888</v>
      </c>
      <c r="F354" s="302" t="s">
        <v>8515</v>
      </c>
      <c r="G354" s="491"/>
      <c r="H354" s="513"/>
      <c r="I354" s="514"/>
      <c r="J354" s="514"/>
      <c r="K354" s="514"/>
      <c r="L354" s="514"/>
      <c r="M354" s="514"/>
      <c r="N354" s="514"/>
      <c r="O354" s="515"/>
    </row>
    <row r="355" spans="1:15" ht="15.75">
      <c r="A355" s="279"/>
      <c r="B355" s="286" t="s">
        <v>9358</v>
      </c>
      <c r="C355" s="511" t="s">
        <v>9359</v>
      </c>
      <c r="D355" s="512" t="s">
        <v>9360</v>
      </c>
      <c r="E355" s="299">
        <v>21110</v>
      </c>
      <c r="F355" s="302" t="s">
        <v>8515</v>
      </c>
      <c r="G355" s="491"/>
      <c r="H355" s="513"/>
      <c r="I355" s="514"/>
      <c r="J355" s="514"/>
      <c r="K355" s="514"/>
      <c r="L355" s="514"/>
      <c r="M355" s="514"/>
      <c r="N355" s="514"/>
      <c r="O355" s="515"/>
    </row>
    <row r="356" spans="1:15" ht="15.75">
      <c r="A356" s="279"/>
      <c r="B356" s="286" t="s">
        <v>9361</v>
      </c>
      <c r="C356" s="508" t="s">
        <v>9362</v>
      </c>
      <c r="D356" s="509" t="s">
        <v>9363</v>
      </c>
      <c r="E356" s="449">
        <v>2419</v>
      </c>
      <c r="F356" s="302" t="s">
        <v>8515</v>
      </c>
      <c r="G356" s="491"/>
      <c r="H356" s="1306" t="s">
        <v>9263</v>
      </c>
      <c r="I356" s="1307"/>
      <c r="J356" s="1307"/>
      <c r="K356" s="1307"/>
      <c r="L356" s="1307"/>
      <c r="M356" s="1307"/>
      <c r="N356" s="1307"/>
      <c r="O356" s="1308"/>
    </row>
    <row r="357" spans="1:15" ht="15.75">
      <c r="A357" s="279"/>
      <c r="B357" s="286" t="s">
        <v>9364</v>
      </c>
      <c r="C357" s="508" t="s">
        <v>9365</v>
      </c>
      <c r="D357" s="509" t="s">
        <v>9366</v>
      </c>
      <c r="E357" s="449">
        <v>4112</v>
      </c>
      <c r="F357" s="302" t="s">
        <v>8515</v>
      </c>
      <c r="G357" s="491"/>
      <c r="H357" s="1309"/>
      <c r="I357" s="1310"/>
      <c r="J357" s="1310"/>
      <c r="K357" s="1310"/>
      <c r="L357" s="1310"/>
      <c r="M357" s="1310"/>
      <c r="N357" s="1310"/>
      <c r="O357" s="1311"/>
    </row>
    <row r="358" spans="1:15" ht="15.75">
      <c r="A358" s="279"/>
      <c r="B358" s="286" t="s">
        <v>9367</v>
      </c>
      <c r="C358" s="508" t="s">
        <v>9368</v>
      </c>
      <c r="D358" s="509" t="s">
        <v>9369</v>
      </c>
      <c r="E358" s="449">
        <v>5805</v>
      </c>
      <c r="F358" s="302" t="s">
        <v>8515</v>
      </c>
      <c r="G358" s="491"/>
      <c r="H358" s="1312"/>
      <c r="I358" s="1313"/>
      <c r="J358" s="1313"/>
      <c r="K358" s="1313"/>
      <c r="L358" s="1313"/>
      <c r="M358" s="1313"/>
      <c r="N358" s="1313"/>
      <c r="O358" s="1314"/>
    </row>
    <row r="359" spans="1:15" ht="15.75">
      <c r="A359" s="279"/>
      <c r="B359" s="286" t="s">
        <v>9370</v>
      </c>
      <c r="C359" s="511" t="s">
        <v>9371</v>
      </c>
      <c r="D359" s="512" t="s">
        <v>9372</v>
      </c>
      <c r="E359" s="299">
        <v>7740</v>
      </c>
      <c r="F359" s="302" t="s">
        <v>8515</v>
      </c>
      <c r="G359" s="491"/>
      <c r="H359" s="516"/>
      <c r="I359" s="517"/>
      <c r="J359" s="517"/>
      <c r="K359" s="517"/>
      <c r="L359" s="517"/>
      <c r="M359" s="517"/>
      <c r="N359" s="517"/>
      <c r="O359" s="518"/>
    </row>
    <row r="360" spans="1:15" ht="15.75">
      <c r="A360" s="279"/>
      <c r="B360" s="286" t="s">
        <v>9373</v>
      </c>
      <c r="C360" s="511" t="s">
        <v>9374</v>
      </c>
      <c r="D360" s="512" t="s">
        <v>9375</v>
      </c>
      <c r="E360" s="299">
        <v>9676</v>
      </c>
      <c r="F360" s="302" t="s">
        <v>8515</v>
      </c>
      <c r="G360" s="491"/>
      <c r="H360" s="516"/>
      <c r="I360" s="517"/>
      <c r="J360" s="517"/>
      <c r="K360" s="517"/>
      <c r="L360" s="517"/>
      <c r="M360" s="517"/>
      <c r="N360" s="517"/>
      <c r="O360" s="518"/>
    </row>
    <row r="361" spans="1:15" ht="15.75">
      <c r="A361" s="279"/>
      <c r="B361" s="286" t="s">
        <v>9376</v>
      </c>
      <c r="C361" s="508" t="s">
        <v>9377</v>
      </c>
      <c r="D361" s="509" t="s">
        <v>9378</v>
      </c>
      <c r="E361" s="449">
        <v>2639</v>
      </c>
      <c r="F361" s="302" t="s">
        <v>8515</v>
      </c>
      <c r="G361" s="491"/>
      <c r="H361" s="1315" t="s">
        <v>9279</v>
      </c>
      <c r="I361" s="1316"/>
      <c r="J361" s="1316"/>
      <c r="K361" s="1316"/>
      <c r="L361" s="1316"/>
      <c r="M361" s="1316"/>
      <c r="N361" s="1316"/>
      <c r="O361" s="1317"/>
    </row>
    <row r="362" spans="1:15" ht="15.75">
      <c r="A362" s="279"/>
      <c r="B362" s="286" t="s">
        <v>9379</v>
      </c>
      <c r="C362" s="508" t="s">
        <v>9380</v>
      </c>
      <c r="D362" s="509" t="s">
        <v>9381</v>
      </c>
      <c r="E362" s="449">
        <v>4486</v>
      </c>
      <c r="F362" s="302" t="s">
        <v>8515</v>
      </c>
      <c r="G362" s="491"/>
      <c r="H362" s="1318"/>
      <c r="I362" s="1319"/>
      <c r="J362" s="1319"/>
      <c r="K362" s="1319"/>
      <c r="L362" s="1319"/>
      <c r="M362" s="1319"/>
      <c r="N362" s="1319"/>
      <c r="O362" s="1320"/>
    </row>
    <row r="363" spans="1:15" ht="15.75">
      <c r="A363" s="279"/>
      <c r="B363" s="286" t="s">
        <v>9382</v>
      </c>
      <c r="C363" s="508" t="s">
        <v>9383</v>
      </c>
      <c r="D363" s="509" t="s">
        <v>9384</v>
      </c>
      <c r="E363" s="449">
        <v>6333</v>
      </c>
      <c r="F363" s="302" t="s">
        <v>8515</v>
      </c>
      <c r="G363" s="491"/>
      <c r="H363" s="1321"/>
      <c r="I363" s="1322"/>
      <c r="J363" s="1322"/>
      <c r="K363" s="1322"/>
      <c r="L363" s="1322"/>
      <c r="M363" s="1322"/>
      <c r="N363" s="1322"/>
      <c r="O363" s="1323"/>
    </row>
    <row r="364" spans="1:15" ht="15.75">
      <c r="A364" s="279"/>
      <c r="B364" s="286" t="s">
        <v>9385</v>
      </c>
      <c r="C364" s="511" t="s">
        <v>9386</v>
      </c>
      <c r="D364" s="512" t="s">
        <v>9387</v>
      </c>
      <c r="E364" s="299">
        <v>8444</v>
      </c>
      <c r="F364" s="302" t="s">
        <v>8515</v>
      </c>
      <c r="G364" s="491"/>
      <c r="H364" s="519"/>
      <c r="I364" s="520"/>
      <c r="J364" s="520"/>
      <c r="K364" s="520"/>
      <c r="L364" s="520"/>
      <c r="M364" s="520"/>
      <c r="N364" s="520"/>
      <c r="O364" s="520"/>
    </row>
    <row r="365" spans="1:15" ht="15.75">
      <c r="A365" s="279"/>
      <c r="B365" s="286" t="s">
        <v>9388</v>
      </c>
      <c r="C365" s="511" t="s">
        <v>9389</v>
      </c>
      <c r="D365" s="512" t="s">
        <v>9390</v>
      </c>
      <c r="E365" s="299">
        <v>10555</v>
      </c>
      <c r="F365" s="302" t="s">
        <v>8515</v>
      </c>
      <c r="G365" s="491"/>
      <c r="H365" s="519"/>
      <c r="I365" s="520"/>
      <c r="J365" s="520"/>
      <c r="K365" s="520"/>
      <c r="L365" s="520"/>
      <c r="M365" s="520"/>
      <c r="N365" s="520"/>
      <c r="O365" s="520"/>
    </row>
    <row r="366" spans="1:15" ht="15.75">
      <c r="A366" s="279"/>
      <c r="B366" s="286" t="s">
        <v>9391</v>
      </c>
      <c r="C366" s="508" t="s">
        <v>9392</v>
      </c>
      <c r="D366" s="509" t="s">
        <v>9393</v>
      </c>
      <c r="E366" s="449">
        <v>4398</v>
      </c>
      <c r="F366" s="302" t="s">
        <v>8515</v>
      </c>
      <c r="G366" s="491"/>
      <c r="H366" s="1324" t="s">
        <v>9295</v>
      </c>
      <c r="I366" s="1325"/>
      <c r="J366" s="1325"/>
      <c r="K366" s="1325"/>
      <c r="L366" s="1325"/>
      <c r="M366" s="1325"/>
      <c r="N366" s="1325"/>
      <c r="O366" s="1326"/>
    </row>
    <row r="367" spans="1:15" ht="15.75">
      <c r="A367" s="279"/>
      <c r="B367" s="286" t="s">
        <v>9394</v>
      </c>
      <c r="C367" s="508" t="s">
        <v>9395</v>
      </c>
      <c r="D367" s="509" t="s">
        <v>9396</v>
      </c>
      <c r="E367" s="449">
        <v>7477</v>
      </c>
      <c r="F367" s="302" t="s">
        <v>8515</v>
      </c>
      <c r="G367" s="491"/>
      <c r="H367" s="1327"/>
      <c r="I367" s="1328"/>
      <c r="J367" s="1328"/>
      <c r="K367" s="1328"/>
      <c r="L367" s="1328"/>
      <c r="M367" s="1328"/>
      <c r="N367" s="1328"/>
      <c r="O367" s="1329"/>
    </row>
    <row r="368" spans="1:15" ht="15.75">
      <c r="A368" s="279"/>
      <c r="B368" s="286" t="s">
        <v>9397</v>
      </c>
      <c r="C368" s="508" t="s">
        <v>9398</v>
      </c>
      <c r="D368" s="509" t="s">
        <v>9399</v>
      </c>
      <c r="E368" s="449">
        <v>10555</v>
      </c>
      <c r="F368" s="302" t="s">
        <v>8515</v>
      </c>
      <c r="G368" s="491"/>
      <c r="H368" s="1330"/>
      <c r="I368" s="1331"/>
      <c r="J368" s="1331"/>
      <c r="K368" s="1331"/>
      <c r="L368" s="1331"/>
      <c r="M368" s="1331"/>
      <c r="N368" s="1331"/>
      <c r="O368" s="1332"/>
    </row>
    <row r="369" spans="1:15" ht="15.75">
      <c r="A369" s="279"/>
      <c r="B369" s="286" t="s">
        <v>9400</v>
      </c>
      <c r="C369" s="511" t="s">
        <v>9401</v>
      </c>
      <c r="D369" s="512" t="s">
        <v>9402</v>
      </c>
      <c r="E369" s="299">
        <v>14074</v>
      </c>
      <c r="F369" s="302" t="s">
        <v>8515</v>
      </c>
      <c r="G369" s="491"/>
      <c r="H369" s="521"/>
      <c r="I369" s="522"/>
      <c r="J369" s="522"/>
      <c r="K369" s="522"/>
      <c r="L369" s="522"/>
      <c r="M369" s="522"/>
      <c r="N369" s="522"/>
      <c r="O369" s="523"/>
    </row>
    <row r="370" spans="1:15" ht="15.75">
      <c r="A370" s="279"/>
      <c r="B370" s="286" t="s">
        <v>9403</v>
      </c>
      <c r="C370" s="511" t="s">
        <v>9404</v>
      </c>
      <c r="D370" s="512" t="s">
        <v>9405</v>
      </c>
      <c r="E370" s="299">
        <v>17592</v>
      </c>
      <c r="F370" s="302" t="s">
        <v>8515</v>
      </c>
      <c r="G370" s="491"/>
      <c r="H370" s="521"/>
      <c r="I370" s="522"/>
      <c r="J370" s="522"/>
      <c r="K370" s="522"/>
      <c r="L370" s="522"/>
      <c r="M370" s="522"/>
      <c r="N370" s="522"/>
      <c r="O370" s="523"/>
    </row>
    <row r="371" spans="1:15" ht="15.75">
      <c r="A371" s="279"/>
      <c r="B371" s="286" t="s">
        <v>9406</v>
      </c>
      <c r="C371" s="508" t="s">
        <v>9407</v>
      </c>
      <c r="D371" s="509" t="s">
        <v>9408</v>
      </c>
      <c r="E371" s="449">
        <v>2300</v>
      </c>
      <c r="F371" s="302" t="s">
        <v>8515</v>
      </c>
      <c r="G371" s="491"/>
      <c r="H371" s="1333" t="s">
        <v>9311</v>
      </c>
      <c r="I371" s="1334"/>
      <c r="J371" s="1334"/>
      <c r="K371" s="1334"/>
      <c r="L371" s="1334"/>
      <c r="M371" s="1334"/>
      <c r="N371" s="1334"/>
      <c r="O371" s="1335"/>
    </row>
    <row r="372" spans="1:15" ht="15.75">
      <c r="A372" s="279"/>
      <c r="B372" s="286" t="s">
        <v>9409</v>
      </c>
      <c r="C372" s="508" t="s">
        <v>9410</v>
      </c>
      <c r="D372" s="509" t="s">
        <v>9411</v>
      </c>
      <c r="E372" s="449">
        <v>3995</v>
      </c>
      <c r="F372" s="302" t="s">
        <v>8515</v>
      </c>
      <c r="G372" s="491"/>
      <c r="H372" s="1336"/>
      <c r="I372" s="1337"/>
      <c r="J372" s="1337"/>
      <c r="K372" s="1337"/>
      <c r="L372" s="1337"/>
      <c r="M372" s="1337"/>
      <c r="N372" s="1337"/>
      <c r="O372" s="1338"/>
    </row>
    <row r="373" spans="1:15" ht="15.75">
      <c r="A373" s="279"/>
      <c r="B373" s="286" t="s">
        <v>9412</v>
      </c>
      <c r="C373" s="508" t="s">
        <v>9413</v>
      </c>
      <c r="D373" s="509" t="s">
        <v>9414</v>
      </c>
      <c r="E373" s="449">
        <v>5795</v>
      </c>
      <c r="F373" s="302" t="s">
        <v>8515</v>
      </c>
      <c r="G373" s="491"/>
      <c r="H373" s="1339"/>
      <c r="I373" s="1340"/>
      <c r="J373" s="1340"/>
      <c r="K373" s="1340"/>
      <c r="L373" s="1340"/>
      <c r="M373" s="1340"/>
      <c r="N373" s="1340"/>
      <c r="O373" s="1341"/>
    </row>
    <row r="374" spans="1:15" ht="15.75">
      <c r="A374" s="279"/>
      <c r="B374" s="286" t="s">
        <v>9415</v>
      </c>
      <c r="C374" s="511" t="s">
        <v>9416</v>
      </c>
      <c r="D374" s="512" t="s">
        <v>9417</v>
      </c>
      <c r="E374" s="299">
        <v>7360</v>
      </c>
      <c r="F374" s="302" t="s">
        <v>8515</v>
      </c>
      <c r="G374" s="491"/>
      <c r="H374" s="525"/>
      <c r="I374" s="526"/>
      <c r="J374" s="526"/>
      <c r="K374" s="526"/>
      <c r="L374" s="526"/>
      <c r="M374" s="526"/>
      <c r="N374" s="526"/>
      <c r="O374" s="527"/>
    </row>
    <row r="375" spans="1:15" ht="15.75">
      <c r="A375" s="279"/>
      <c r="B375" s="286" t="s">
        <v>9418</v>
      </c>
      <c r="C375" s="511" t="s">
        <v>9419</v>
      </c>
      <c r="D375" s="512" t="s">
        <v>9420</v>
      </c>
      <c r="E375" s="299">
        <v>9200</v>
      </c>
      <c r="F375" s="302" t="s">
        <v>8515</v>
      </c>
      <c r="G375" s="491"/>
      <c r="H375" s="525"/>
      <c r="I375" s="526"/>
      <c r="J375" s="526"/>
      <c r="K375" s="526"/>
      <c r="L375" s="526"/>
      <c r="M375" s="526"/>
      <c r="N375" s="526"/>
      <c r="O375" s="527"/>
    </row>
    <row r="376" spans="1:15" ht="15.75">
      <c r="A376" s="279"/>
      <c r="B376" s="286" t="s">
        <v>9421</v>
      </c>
      <c r="C376" s="342" t="s">
        <v>9422</v>
      </c>
      <c r="D376" s="393" t="s">
        <v>9423</v>
      </c>
      <c r="E376" s="394">
        <v>3298</v>
      </c>
      <c r="F376" s="302" t="s">
        <v>8515</v>
      </c>
      <c r="G376" s="482"/>
      <c r="H376" s="395" t="s">
        <v>8852</v>
      </c>
      <c r="I376" s="528"/>
      <c r="J376" s="528"/>
      <c r="K376" s="528"/>
      <c r="L376" s="528"/>
      <c r="M376" s="528"/>
      <c r="N376" s="528"/>
      <c r="O376" s="528"/>
    </row>
    <row r="377" spans="1:15" ht="15.75">
      <c r="A377" s="279"/>
      <c r="B377" s="286" t="s">
        <v>8571</v>
      </c>
      <c r="C377" s="300" t="s">
        <v>8572</v>
      </c>
      <c r="D377" s="301" t="s">
        <v>8573</v>
      </c>
      <c r="E377" s="296">
        <v>1250</v>
      </c>
      <c r="F377" s="302" t="s">
        <v>8515</v>
      </c>
      <c r="G377" s="491"/>
      <c r="H377" s="1269" t="s">
        <v>9331</v>
      </c>
      <c r="I377" s="1270" t="s">
        <v>8575</v>
      </c>
      <c r="J377" s="1270" t="s">
        <v>8575</v>
      </c>
      <c r="K377" s="1270" t="s">
        <v>8575</v>
      </c>
      <c r="L377" s="1270" t="s">
        <v>8575</v>
      </c>
      <c r="M377" s="1270" t="s">
        <v>8575</v>
      </c>
      <c r="N377" s="1270" t="s">
        <v>8575</v>
      </c>
      <c r="O377" s="1271" t="s">
        <v>8575</v>
      </c>
    </row>
    <row r="378" spans="1:15" ht="15.75">
      <c r="A378" s="279"/>
      <c r="B378" s="286" t="s">
        <v>9424</v>
      </c>
      <c r="C378" s="508" t="s">
        <v>9425</v>
      </c>
      <c r="D378" s="509" t="s">
        <v>9426</v>
      </c>
      <c r="E378" s="299">
        <v>995</v>
      </c>
      <c r="F378" s="302" t="s">
        <v>8515</v>
      </c>
      <c r="G378" s="491"/>
      <c r="H378" s="533" t="s">
        <v>9427</v>
      </c>
      <c r="I378" s="536"/>
      <c r="J378" s="536"/>
      <c r="K378" s="536"/>
      <c r="L378" s="536"/>
      <c r="M378" s="536"/>
      <c r="N378" s="536"/>
      <c r="O378" s="536"/>
    </row>
    <row r="379" spans="1:15" s="279" customFormat="1" ht="14.25" customHeight="1">
      <c r="A379" s="271"/>
      <c r="B379" s="286"/>
      <c r="C379" s="300"/>
      <c r="D379" s="304" t="s">
        <v>8576</v>
      </c>
      <c r="E379" s="305"/>
      <c r="F379" s="306"/>
      <c r="G379" s="252"/>
      <c r="H379" s="307"/>
      <c r="I379" s="308"/>
      <c r="J379" s="308"/>
      <c r="K379" s="308"/>
      <c r="L379" s="308"/>
      <c r="M379" s="308"/>
      <c r="N379" s="308"/>
      <c r="O379" s="309"/>
    </row>
    <row r="380" spans="1:15" ht="15.75" customHeight="1">
      <c r="A380" s="279"/>
      <c r="B380" s="286"/>
      <c r="C380" s="323"/>
      <c r="D380" s="396" t="s">
        <v>9332</v>
      </c>
      <c r="E380" s="324"/>
      <c r="F380" s="534"/>
      <c r="G380" s="475"/>
      <c r="H380" s="1265" t="s">
        <v>8578</v>
      </c>
      <c r="I380" s="1266"/>
      <c r="J380" s="1266"/>
      <c r="K380" s="1266"/>
      <c r="L380" s="1266"/>
      <c r="M380" s="1266"/>
      <c r="N380" s="1266"/>
      <c r="O380" s="1267"/>
    </row>
    <row r="381" spans="1:15" s="279" customFormat="1" ht="15.75">
      <c r="A381" s="271"/>
      <c r="B381" s="286"/>
      <c r="C381" s="311"/>
      <c r="D381" s="312" t="s">
        <v>8579</v>
      </c>
      <c r="E381" s="305"/>
      <c r="F381" s="306"/>
      <c r="G381" s="252"/>
      <c r="H381" s="313"/>
      <c r="I381" s="314"/>
      <c r="J381" s="314"/>
      <c r="K381" s="314"/>
      <c r="L381" s="314"/>
      <c r="M381" s="314"/>
      <c r="N381" s="314"/>
      <c r="O381" s="315"/>
    </row>
    <row r="382" spans="1:15" ht="16.5" thickBot="1">
      <c r="A382" s="279"/>
      <c r="B382" s="286"/>
      <c r="C382" s="326" t="s">
        <v>8580</v>
      </c>
      <c r="F382" s="305" t="s">
        <v>9143</v>
      </c>
      <c r="G382" s="535"/>
      <c r="H382" s="487"/>
      <c r="I382" s="488"/>
      <c r="J382" s="488"/>
      <c r="K382" s="488"/>
      <c r="L382" s="488"/>
      <c r="M382" s="488"/>
      <c r="N382" s="488"/>
      <c r="O382" s="488"/>
    </row>
    <row r="383" spans="1:15" ht="16.5" thickBot="1">
      <c r="A383" s="279"/>
      <c r="B383" s="286"/>
      <c r="C383" s="320"/>
      <c r="D383" s="273" t="s">
        <v>9428</v>
      </c>
      <c r="E383" s="256"/>
      <c r="F383" s="277" t="s">
        <v>9143</v>
      </c>
      <c r="G383" s="275"/>
      <c r="H383" s="304" t="s">
        <v>9231</v>
      </c>
      <c r="I383" s="277"/>
      <c r="J383" s="277"/>
      <c r="K383" s="277"/>
      <c r="L383" s="277"/>
      <c r="M383" s="277"/>
      <c r="N383" s="277"/>
      <c r="O383" s="278"/>
    </row>
    <row r="384" spans="1:15" ht="15.75">
      <c r="A384" s="279"/>
      <c r="B384" s="286" t="s">
        <v>9429</v>
      </c>
      <c r="C384" s="499" t="s">
        <v>9430</v>
      </c>
      <c r="D384" s="470" t="s">
        <v>9431</v>
      </c>
      <c r="E384" s="500">
        <v>5595</v>
      </c>
      <c r="F384" s="500" t="s">
        <v>9080</v>
      </c>
      <c r="G384" s="501"/>
      <c r="H384" s="537" t="s">
        <v>9432</v>
      </c>
      <c r="I384" s="537"/>
      <c r="J384" s="537"/>
      <c r="K384" s="537"/>
      <c r="L384" s="537"/>
      <c r="M384" s="537"/>
      <c r="N384" s="537"/>
      <c r="O384" s="537"/>
    </row>
    <row r="385" spans="1:15" ht="15.75">
      <c r="A385" s="279"/>
      <c r="B385" s="286" t="s">
        <v>9433</v>
      </c>
      <c r="C385" s="503" t="s">
        <v>9434</v>
      </c>
      <c r="D385" s="504" t="s">
        <v>9435</v>
      </c>
      <c r="E385" s="500">
        <v>8281</v>
      </c>
      <c r="F385" s="500" t="s">
        <v>9080</v>
      </c>
      <c r="G385" s="501"/>
      <c r="H385" s="537" t="s">
        <v>9436</v>
      </c>
      <c r="I385" s="537"/>
      <c r="J385" s="537"/>
      <c r="K385" s="537"/>
      <c r="L385" s="537"/>
      <c r="M385" s="537"/>
      <c r="N385" s="537"/>
      <c r="O385" s="537"/>
    </row>
    <row r="386" spans="1:15" ht="15.75">
      <c r="A386" s="279"/>
      <c r="B386" s="286" t="s">
        <v>9437</v>
      </c>
      <c r="C386" s="505" t="s">
        <v>9438</v>
      </c>
      <c r="D386" s="506" t="s">
        <v>9439</v>
      </c>
      <c r="E386" s="507">
        <v>3917</v>
      </c>
      <c r="F386" s="500" t="s">
        <v>9080</v>
      </c>
      <c r="G386" s="501"/>
      <c r="H386" s="537" t="s">
        <v>9440</v>
      </c>
      <c r="I386" s="537"/>
      <c r="J386" s="537"/>
      <c r="K386" s="537"/>
      <c r="L386" s="537"/>
      <c r="M386" s="537"/>
      <c r="N386" s="537"/>
      <c r="O386" s="537"/>
    </row>
    <row r="387" spans="1:15" ht="15.75">
      <c r="A387" s="279"/>
      <c r="B387" s="286" t="s">
        <v>9441</v>
      </c>
      <c r="C387" s="508" t="s">
        <v>9442</v>
      </c>
      <c r="D387" s="509" t="s">
        <v>9443</v>
      </c>
      <c r="E387" s="449">
        <v>2686</v>
      </c>
      <c r="F387" s="490" t="s">
        <v>9080</v>
      </c>
      <c r="G387" s="510"/>
      <c r="H387" s="1297" t="s">
        <v>9247</v>
      </c>
      <c r="I387" s="1298"/>
      <c r="J387" s="1298"/>
      <c r="K387" s="1298"/>
      <c r="L387" s="1298"/>
      <c r="M387" s="1298"/>
      <c r="N387" s="1298"/>
      <c r="O387" s="1299"/>
    </row>
    <row r="388" spans="1:15" ht="15.75">
      <c r="A388" s="279"/>
      <c r="B388" s="286" t="s">
        <v>9444</v>
      </c>
      <c r="C388" s="508" t="s">
        <v>9445</v>
      </c>
      <c r="D388" s="509" t="s">
        <v>9446</v>
      </c>
      <c r="E388" s="449">
        <v>4566</v>
      </c>
      <c r="F388" s="490" t="s">
        <v>9080</v>
      </c>
      <c r="G388" s="491"/>
      <c r="H388" s="1300"/>
      <c r="I388" s="1301"/>
      <c r="J388" s="1301"/>
      <c r="K388" s="1301"/>
      <c r="L388" s="1301"/>
      <c r="M388" s="1301"/>
      <c r="N388" s="1301"/>
      <c r="O388" s="1302"/>
    </row>
    <row r="389" spans="1:15" ht="15.75">
      <c r="A389" s="279"/>
      <c r="B389" s="286" t="s">
        <v>9447</v>
      </c>
      <c r="C389" s="508" t="s">
        <v>9448</v>
      </c>
      <c r="D389" s="509" t="s">
        <v>9449</v>
      </c>
      <c r="E389" s="449">
        <v>6445</v>
      </c>
      <c r="F389" s="490" t="s">
        <v>9080</v>
      </c>
      <c r="G389" s="491"/>
      <c r="H389" s="1303"/>
      <c r="I389" s="1304"/>
      <c r="J389" s="1304"/>
      <c r="K389" s="1304"/>
      <c r="L389" s="1304"/>
      <c r="M389" s="1304"/>
      <c r="N389" s="1304"/>
      <c r="O389" s="1305"/>
    </row>
    <row r="390" spans="1:15" ht="15.75">
      <c r="A390" s="279"/>
      <c r="B390" s="286" t="s">
        <v>9450</v>
      </c>
      <c r="C390" s="511" t="s">
        <v>9451</v>
      </c>
      <c r="D390" s="512" t="s">
        <v>9452</v>
      </c>
      <c r="E390" s="299">
        <v>8594</v>
      </c>
      <c r="F390" s="490" t="s">
        <v>9080</v>
      </c>
      <c r="G390" s="491"/>
      <c r="H390" s="513"/>
      <c r="I390" s="514"/>
      <c r="J390" s="514"/>
      <c r="K390" s="514"/>
      <c r="L390" s="514"/>
      <c r="M390" s="514"/>
      <c r="N390" s="514"/>
      <c r="O390" s="515"/>
    </row>
    <row r="391" spans="1:15" ht="15.75">
      <c r="A391" s="279"/>
      <c r="B391" s="286" t="s">
        <v>9453</v>
      </c>
      <c r="C391" s="511" t="s">
        <v>9454</v>
      </c>
      <c r="D391" s="512" t="s">
        <v>9455</v>
      </c>
      <c r="E391" s="299">
        <v>10742</v>
      </c>
      <c r="F391" s="490" t="s">
        <v>9080</v>
      </c>
      <c r="G391" s="491"/>
      <c r="H391" s="513"/>
      <c r="I391" s="514"/>
      <c r="J391" s="514"/>
      <c r="K391" s="514"/>
      <c r="L391" s="514"/>
      <c r="M391" s="514"/>
      <c r="N391" s="514"/>
      <c r="O391" s="515"/>
    </row>
    <row r="392" spans="1:15" ht="15.75">
      <c r="A392" s="279"/>
      <c r="B392" s="286" t="s">
        <v>9456</v>
      </c>
      <c r="C392" s="508" t="s">
        <v>9457</v>
      </c>
      <c r="D392" s="509" t="s">
        <v>9458</v>
      </c>
      <c r="E392" s="449">
        <v>1231</v>
      </c>
      <c r="F392" s="490" t="s">
        <v>9080</v>
      </c>
      <c r="G392" s="491"/>
      <c r="H392" s="1306" t="s">
        <v>9263</v>
      </c>
      <c r="I392" s="1307"/>
      <c r="J392" s="1307"/>
      <c r="K392" s="1307"/>
      <c r="L392" s="1307"/>
      <c r="M392" s="1307"/>
      <c r="N392" s="1307"/>
      <c r="O392" s="1308"/>
    </row>
    <row r="393" spans="1:15" ht="15.75">
      <c r="A393" s="279"/>
      <c r="B393" s="286" t="s">
        <v>9459</v>
      </c>
      <c r="C393" s="508" t="s">
        <v>9460</v>
      </c>
      <c r="D393" s="509" t="s">
        <v>9461</v>
      </c>
      <c r="E393" s="449">
        <v>2093</v>
      </c>
      <c r="F393" s="490" t="s">
        <v>9080</v>
      </c>
      <c r="G393" s="491"/>
      <c r="H393" s="1309"/>
      <c r="I393" s="1310"/>
      <c r="J393" s="1310"/>
      <c r="K393" s="1310"/>
      <c r="L393" s="1310"/>
      <c r="M393" s="1310"/>
      <c r="N393" s="1310"/>
      <c r="O393" s="1311"/>
    </row>
    <row r="394" spans="1:15" ht="15.75">
      <c r="A394" s="279"/>
      <c r="B394" s="286" t="s">
        <v>9462</v>
      </c>
      <c r="C394" s="508" t="s">
        <v>9463</v>
      </c>
      <c r="D394" s="509" t="s">
        <v>9464</v>
      </c>
      <c r="E394" s="449">
        <v>2954</v>
      </c>
      <c r="F394" s="490" t="s">
        <v>9080</v>
      </c>
      <c r="G394" s="491"/>
      <c r="H394" s="1312"/>
      <c r="I394" s="1313"/>
      <c r="J394" s="1313"/>
      <c r="K394" s="1313"/>
      <c r="L394" s="1313"/>
      <c r="M394" s="1313"/>
      <c r="N394" s="1313"/>
      <c r="O394" s="1314"/>
    </row>
    <row r="395" spans="1:15" ht="15.75">
      <c r="A395" s="279"/>
      <c r="B395" s="286" t="s">
        <v>9465</v>
      </c>
      <c r="C395" s="511" t="s">
        <v>9466</v>
      </c>
      <c r="D395" s="512" t="s">
        <v>9467</v>
      </c>
      <c r="E395" s="299">
        <v>3939</v>
      </c>
      <c r="F395" s="490" t="s">
        <v>9080</v>
      </c>
      <c r="G395" s="491"/>
      <c r="H395" s="516"/>
      <c r="I395" s="517"/>
      <c r="J395" s="517"/>
      <c r="K395" s="517"/>
      <c r="L395" s="517"/>
      <c r="M395" s="517"/>
      <c r="N395" s="517"/>
      <c r="O395" s="518"/>
    </row>
    <row r="396" spans="1:15" ht="15.75">
      <c r="A396" s="279"/>
      <c r="B396" s="286" t="s">
        <v>9468</v>
      </c>
      <c r="C396" s="511" t="s">
        <v>9469</v>
      </c>
      <c r="D396" s="538" t="s">
        <v>9470</v>
      </c>
      <c r="E396" s="299">
        <v>4924</v>
      </c>
      <c r="F396" s="490" t="s">
        <v>9080</v>
      </c>
      <c r="G396" s="491"/>
      <c r="H396" s="516"/>
      <c r="I396" s="517"/>
      <c r="J396" s="517"/>
      <c r="K396" s="517"/>
      <c r="L396" s="517"/>
      <c r="M396" s="517"/>
      <c r="N396" s="517"/>
      <c r="O396" s="518"/>
    </row>
    <row r="397" spans="1:15" ht="15.75">
      <c r="A397" s="279"/>
      <c r="B397" s="286" t="s">
        <v>9471</v>
      </c>
      <c r="C397" s="508" t="s">
        <v>9472</v>
      </c>
      <c r="D397" s="509" t="s">
        <v>9473</v>
      </c>
      <c r="E397" s="449">
        <v>1343</v>
      </c>
      <c r="F397" s="490" t="s">
        <v>9080</v>
      </c>
      <c r="G397" s="491"/>
      <c r="H397" s="1315" t="s">
        <v>9279</v>
      </c>
      <c r="I397" s="1316"/>
      <c r="J397" s="1316"/>
      <c r="K397" s="1316"/>
      <c r="L397" s="1316"/>
      <c r="M397" s="1316"/>
      <c r="N397" s="1316"/>
      <c r="O397" s="1317"/>
    </row>
    <row r="398" spans="1:15" ht="15.75">
      <c r="A398" s="279"/>
      <c r="B398" s="286" t="s">
        <v>9474</v>
      </c>
      <c r="C398" s="508" t="s">
        <v>9475</v>
      </c>
      <c r="D398" s="509" t="s">
        <v>9476</v>
      </c>
      <c r="E398" s="449">
        <v>2283</v>
      </c>
      <c r="F398" s="490" t="s">
        <v>9080</v>
      </c>
      <c r="G398" s="491"/>
      <c r="H398" s="1318"/>
      <c r="I398" s="1319"/>
      <c r="J398" s="1319"/>
      <c r="K398" s="1319"/>
      <c r="L398" s="1319"/>
      <c r="M398" s="1319"/>
      <c r="N398" s="1319"/>
      <c r="O398" s="1320"/>
    </row>
    <row r="399" spans="1:15" ht="15.75">
      <c r="A399" s="279"/>
      <c r="B399" s="286" t="s">
        <v>9477</v>
      </c>
      <c r="C399" s="508" t="s">
        <v>9478</v>
      </c>
      <c r="D399" s="509" t="s">
        <v>9479</v>
      </c>
      <c r="E399" s="449">
        <v>3223</v>
      </c>
      <c r="F399" s="490" t="s">
        <v>9080</v>
      </c>
      <c r="G399" s="491"/>
      <c r="H399" s="1321"/>
      <c r="I399" s="1322"/>
      <c r="J399" s="1322"/>
      <c r="K399" s="1322"/>
      <c r="L399" s="1322"/>
      <c r="M399" s="1322"/>
      <c r="N399" s="1322"/>
      <c r="O399" s="1323"/>
    </row>
    <row r="400" spans="1:15" ht="15.75">
      <c r="A400" s="279"/>
      <c r="B400" s="286" t="s">
        <v>9480</v>
      </c>
      <c r="C400" s="511" t="s">
        <v>9481</v>
      </c>
      <c r="D400" s="538" t="s">
        <v>9482</v>
      </c>
      <c r="E400" s="299">
        <v>4297</v>
      </c>
      <c r="F400" s="490" t="s">
        <v>9080</v>
      </c>
      <c r="G400" s="491"/>
      <c r="H400" s="519"/>
      <c r="I400" s="520"/>
      <c r="J400" s="520"/>
      <c r="K400" s="520"/>
      <c r="L400" s="520"/>
      <c r="M400" s="520"/>
      <c r="N400" s="520"/>
      <c r="O400" s="520"/>
    </row>
    <row r="401" spans="1:15" ht="15.75">
      <c r="A401" s="279"/>
      <c r="B401" s="286" t="s">
        <v>9483</v>
      </c>
      <c r="C401" s="511" t="s">
        <v>9484</v>
      </c>
      <c r="D401" s="538" t="s">
        <v>9485</v>
      </c>
      <c r="E401" s="299">
        <v>5371</v>
      </c>
      <c r="F401" s="490" t="s">
        <v>9080</v>
      </c>
      <c r="G401" s="491"/>
      <c r="H401" s="519"/>
      <c r="I401" s="520"/>
      <c r="J401" s="520"/>
      <c r="K401" s="520"/>
      <c r="L401" s="520"/>
      <c r="M401" s="520"/>
      <c r="N401" s="520"/>
      <c r="O401" s="520"/>
    </row>
    <row r="402" spans="1:15" ht="15.75">
      <c r="A402" s="279"/>
      <c r="B402" s="286" t="s">
        <v>9486</v>
      </c>
      <c r="C402" s="508" t="s">
        <v>9487</v>
      </c>
      <c r="D402" s="509" t="s">
        <v>9488</v>
      </c>
      <c r="E402" s="449">
        <v>2238</v>
      </c>
      <c r="F402" s="490" t="s">
        <v>9080</v>
      </c>
      <c r="G402" s="491"/>
      <c r="H402" s="1324" t="s">
        <v>9295</v>
      </c>
      <c r="I402" s="1325"/>
      <c r="J402" s="1325"/>
      <c r="K402" s="1325"/>
      <c r="L402" s="1325"/>
      <c r="M402" s="1325"/>
      <c r="N402" s="1325"/>
      <c r="O402" s="1326"/>
    </row>
    <row r="403" spans="1:15" ht="15.75">
      <c r="A403" s="279"/>
      <c r="B403" s="286" t="s">
        <v>9489</v>
      </c>
      <c r="C403" s="508" t="s">
        <v>9490</v>
      </c>
      <c r="D403" s="509" t="s">
        <v>9491</v>
      </c>
      <c r="E403" s="449">
        <v>3805</v>
      </c>
      <c r="F403" s="490" t="s">
        <v>9080</v>
      </c>
      <c r="G403" s="491"/>
      <c r="H403" s="1327"/>
      <c r="I403" s="1328"/>
      <c r="J403" s="1328"/>
      <c r="K403" s="1328"/>
      <c r="L403" s="1328"/>
      <c r="M403" s="1328"/>
      <c r="N403" s="1328"/>
      <c r="O403" s="1329"/>
    </row>
    <row r="404" spans="1:15" ht="15.75">
      <c r="A404" s="279"/>
      <c r="B404" s="286" t="s">
        <v>9492</v>
      </c>
      <c r="C404" s="508" t="s">
        <v>9493</v>
      </c>
      <c r="D404" s="509" t="s">
        <v>9494</v>
      </c>
      <c r="E404" s="449">
        <v>5371</v>
      </c>
      <c r="F404" s="490" t="s">
        <v>9080</v>
      </c>
      <c r="G404" s="491"/>
      <c r="H404" s="1330"/>
      <c r="I404" s="1331"/>
      <c r="J404" s="1331"/>
      <c r="K404" s="1331"/>
      <c r="L404" s="1331"/>
      <c r="M404" s="1331"/>
      <c r="N404" s="1331"/>
      <c r="O404" s="1332"/>
    </row>
    <row r="405" spans="1:15" ht="15.75">
      <c r="A405" s="279"/>
      <c r="B405" s="286" t="s">
        <v>9495</v>
      </c>
      <c r="C405" s="511" t="s">
        <v>9496</v>
      </c>
      <c r="D405" s="538" t="s">
        <v>9497</v>
      </c>
      <c r="E405" s="299">
        <v>7162</v>
      </c>
      <c r="F405" s="490" t="s">
        <v>9080</v>
      </c>
      <c r="G405" s="491"/>
      <c r="H405" s="521"/>
      <c r="I405" s="522"/>
      <c r="J405" s="522"/>
      <c r="K405" s="522"/>
      <c r="L405" s="522"/>
      <c r="M405" s="522"/>
      <c r="N405" s="522"/>
      <c r="O405" s="523"/>
    </row>
    <row r="406" spans="1:15" ht="15.75">
      <c r="A406" s="279"/>
      <c r="B406" s="286" t="s">
        <v>9498</v>
      </c>
      <c r="C406" s="511" t="s">
        <v>9499</v>
      </c>
      <c r="D406" s="538" t="s">
        <v>9500</v>
      </c>
      <c r="E406" s="299">
        <v>8952</v>
      </c>
      <c r="F406" s="490" t="s">
        <v>9080</v>
      </c>
      <c r="G406" s="491"/>
      <c r="H406" s="521"/>
      <c r="I406" s="522"/>
      <c r="J406" s="522"/>
      <c r="K406" s="522"/>
      <c r="L406" s="522"/>
      <c r="M406" s="522"/>
      <c r="N406" s="522"/>
      <c r="O406" s="523"/>
    </row>
    <row r="407" spans="1:15" ht="15.75">
      <c r="A407" s="279"/>
      <c r="B407" s="286" t="s">
        <v>9501</v>
      </c>
      <c r="C407" s="508" t="s">
        <v>9502</v>
      </c>
      <c r="D407" s="509" t="s">
        <v>9503</v>
      </c>
      <c r="E407" s="449">
        <v>1287</v>
      </c>
      <c r="F407" s="490" t="s">
        <v>9080</v>
      </c>
      <c r="G407" s="491"/>
      <c r="H407" s="1333" t="s">
        <v>9504</v>
      </c>
      <c r="I407" s="1334"/>
      <c r="J407" s="1334"/>
      <c r="K407" s="1334"/>
      <c r="L407" s="1334"/>
      <c r="M407" s="1334"/>
      <c r="N407" s="1334"/>
      <c r="O407" s="1335"/>
    </row>
    <row r="408" spans="1:15" ht="15.75">
      <c r="A408" s="279"/>
      <c r="B408" s="286" t="s">
        <v>9505</v>
      </c>
      <c r="C408" s="508" t="s">
        <v>9506</v>
      </c>
      <c r="D408" s="509" t="s">
        <v>9507</v>
      </c>
      <c r="E408" s="449">
        <v>2188</v>
      </c>
      <c r="F408" s="490" t="s">
        <v>9080</v>
      </c>
      <c r="G408" s="491"/>
      <c r="H408" s="1336"/>
      <c r="I408" s="1337"/>
      <c r="J408" s="1337"/>
      <c r="K408" s="1337"/>
      <c r="L408" s="1337"/>
      <c r="M408" s="1337"/>
      <c r="N408" s="1337"/>
      <c r="O408" s="1338"/>
    </row>
    <row r="409" spans="1:15" ht="15.75">
      <c r="A409" s="279"/>
      <c r="B409" s="286" t="s">
        <v>9508</v>
      </c>
      <c r="C409" s="508" t="s">
        <v>9509</v>
      </c>
      <c r="D409" s="509" t="s">
        <v>9510</v>
      </c>
      <c r="E409" s="449">
        <v>3088</v>
      </c>
      <c r="F409" s="490" t="s">
        <v>9080</v>
      </c>
      <c r="G409" s="491"/>
      <c r="H409" s="1339"/>
      <c r="I409" s="1340"/>
      <c r="J409" s="1340"/>
      <c r="K409" s="1340"/>
      <c r="L409" s="1340"/>
      <c r="M409" s="1340"/>
      <c r="N409" s="1340"/>
      <c r="O409" s="1341"/>
    </row>
    <row r="410" spans="1:15" ht="15.75">
      <c r="A410" s="279"/>
      <c r="B410" s="286" t="s">
        <v>9511</v>
      </c>
      <c r="C410" s="511" t="s">
        <v>9512</v>
      </c>
      <c r="D410" s="538" t="s">
        <v>9513</v>
      </c>
      <c r="E410" s="299">
        <v>4118</v>
      </c>
      <c r="F410" s="490" t="s">
        <v>9080</v>
      </c>
      <c r="G410" s="491"/>
      <c r="H410" s="539"/>
      <c r="I410" s="540"/>
      <c r="J410" s="540"/>
      <c r="K410" s="540"/>
      <c r="L410" s="540"/>
      <c r="M410" s="540"/>
      <c r="N410" s="540"/>
      <c r="O410" s="541"/>
    </row>
    <row r="411" spans="1:15" ht="15.75">
      <c r="A411" s="279"/>
      <c r="B411" s="286" t="s">
        <v>9514</v>
      </c>
      <c r="C411" s="511" t="s">
        <v>9515</v>
      </c>
      <c r="D411" s="538" t="s">
        <v>9516</v>
      </c>
      <c r="E411" s="299">
        <v>5147</v>
      </c>
      <c r="F411" s="490" t="s">
        <v>9080</v>
      </c>
      <c r="G411" s="491"/>
      <c r="H411" s="539"/>
      <c r="I411" s="540"/>
      <c r="J411" s="540"/>
      <c r="K411" s="540"/>
      <c r="L411" s="540"/>
      <c r="M411" s="540"/>
      <c r="N411" s="540"/>
      <c r="O411" s="541"/>
    </row>
    <row r="412" spans="1:15" ht="15.75">
      <c r="A412" s="279"/>
      <c r="B412" s="286" t="s">
        <v>9517</v>
      </c>
      <c r="C412" s="508" t="s">
        <v>9518</v>
      </c>
      <c r="D412" s="509" t="s">
        <v>9519</v>
      </c>
      <c r="E412" s="449">
        <v>951</v>
      </c>
      <c r="F412" s="490" t="s">
        <v>9080</v>
      </c>
      <c r="G412" s="460"/>
      <c r="H412" s="1333" t="s">
        <v>9520</v>
      </c>
      <c r="I412" s="1334"/>
      <c r="J412" s="1334"/>
      <c r="K412" s="1334"/>
      <c r="L412" s="1334"/>
      <c r="M412" s="1334"/>
      <c r="N412" s="1334"/>
      <c r="O412" s="1335"/>
    </row>
    <row r="413" spans="1:15" ht="15.75">
      <c r="A413" s="279"/>
      <c r="B413" s="286" t="s">
        <v>9521</v>
      </c>
      <c r="C413" s="508" t="s">
        <v>9522</v>
      </c>
      <c r="D413" s="509" t="s">
        <v>9523</v>
      </c>
      <c r="E413" s="449">
        <v>1617</v>
      </c>
      <c r="F413" s="490" t="s">
        <v>9080</v>
      </c>
      <c r="G413" s="460"/>
      <c r="H413" s="1336"/>
      <c r="I413" s="1337"/>
      <c r="J413" s="1337"/>
      <c r="K413" s="1337"/>
      <c r="L413" s="1337"/>
      <c r="M413" s="1337"/>
      <c r="N413" s="1337"/>
      <c r="O413" s="1338"/>
    </row>
    <row r="414" spans="1:15" ht="15.75">
      <c r="A414" s="279"/>
      <c r="B414" s="286" t="s">
        <v>9524</v>
      </c>
      <c r="C414" s="508" t="s">
        <v>9525</v>
      </c>
      <c r="D414" s="509" t="s">
        <v>9526</v>
      </c>
      <c r="E414" s="449">
        <v>2283</v>
      </c>
      <c r="F414" s="490" t="s">
        <v>9080</v>
      </c>
      <c r="G414" s="303"/>
      <c r="H414" s="1339"/>
      <c r="I414" s="1340"/>
      <c r="J414" s="1340"/>
      <c r="K414" s="1340"/>
      <c r="L414" s="1340"/>
      <c r="M414" s="1340"/>
      <c r="N414" s="1340"/>
      <c r="O414" s="1341"/>
    </row>
    <row r="415" spans="1:15" ht="15.75">
      <c r="A415" s="279"/>
      <c r="B415" s="286" t="s">
        <v>9527</v>
      </c>
      <c r="C415" s="511" t="s">
        <v>9528</v>
      </c>
      <c r="D415" s="538" t="s">
        <v>9529</v>
      </c>
      <c r="E415" s="299">
        <v>3044</v>
      </c>
      <c r="F415" s="490" t="s">
        <v>9080</v>
      </c>
      <c r="G415" s="303"/>
      <c r="H415" s="525"/>
      <c r="I415" s="526"/>
      <c r="J415" s="526"/>
      <c r="K415" s="526"/>
      <c r="L415" s="526"/>
      <c r="M415" s="526"/>
      <c r="N415" s="526"/>
      <c r="O415" s="527"/>
    </row>
    <row r="416" spans="1:15" ht="15.75">
      <c r="A416" s="279"/>
      <c r="B416" s="286" t="s">
        <v>9530</v>
      </c>
      <c r="C416" s="511" t="s">
        <v>9531</v>
      </c>
      <c r="D416" s="538" t="s">
        <v>9532</v>
      </c>
      <c r="E416" s="299">
        <v>3805</v>
      </c>
      <c r="F416" s="490" t="s">
        <v>9080</v>
      </c>
      <c r="G416" s="303"/>
      <c r="H416" s="525"/>
      <c r="I416" s="526"/>
      <c r="J416" s="526"/>
      <c r="K416" s="526"/>
      <c r="L416" s="526"/>
      <c r="M416" s="526"/>
      <c r="N416" s="526"/>
      <c r="O416" s="527"/>
    </row>
    <row r="417" spans="1:15" ht="15.75">
      <c r="A417" s="279"/>
      <c r="B417" s="286" t="s">
        <v>9533</v>
      </c>
      <c r="C417" s="342" t="s">
        <v>9534</v>
      </c>
      <c r="D417" s="393" t="s">
        <v>9535</v>
      </c>
      <c r="E417" s="394">
        <v>1678</v>
      </c>
      <c r="F417" s="302" t="s">
        <v>9080</v>
      </c>
      <c r="G417" s="542"/>
      <c r="H417" s="395" t="s">
        <v>8852</v>
      </c>
      <c r="I417" s="528"/>
      <c r="J417" s="528"/>
      <c r="K417" s="528"/>
      <c r="L417" s="528"/>
      <c r="M417" s="528"/>
      <c r="N417" s="528"/>
      <c r="O417" s="528"/>
    </row>
    <row r="418" spans="1:15" ht="15.75" customHeight="1">
      <c r="A418" s="279"/>
      <c r="B418" s="286" t="s">
        <v>9536</v>
      </c>
      <c r="C418" s="300" t="s">
        <v>9537</v>
      </c>
      <c r="D418" s="350" t="s">
        <v>9538</v>
      </c>
      <c r="E418" s="296">
        <v>440</v>
      </c>
      <c r="F418" s="302" t="s">
        <v>9080</v>
      </c>
      <c r="G418" s="303"/>
      <c r="H418" s="1265" t="s">
        <v>9539</v>
      </c>
      <c r="I418" s="1266" t="s">
        <v>9540</v>
      </c>
      <c r="J418" s="1266" t="s">
        <v>9540</v>
      </c>
      <c r="K418" s="1266" t="s">
        <v>9540</v>
      </c>
      <c r="L418" s="1266" t="s">
        <v>9540</v>
      </c>
      <c r="M418" s="1266" t="s">
        <v>9540</v>
      </c>
      <c r="N418" s="1266" t="s">
        <v>9540</v>
      </c>
      <c r="O418" s="1267" t="s">
        <v>9540</v>
      </c>
    </row>
    <row r="419" spans="1:15" s="279" customFormat="1" ht="15.75">
      <c r="A419" s="271"/>
      <c r="B419" s="286"/>
      <c r="C419" s="311"/>
      <c r="D419" s="312" t="s">
        <v>8579</v>
      </c>
      <c r="E419" s="305"/>
      <c r="F419" s="306"/>
      <c r="G419" s="252"/>
      <c r="H419" s="313"/>
      <c r="I419" s="314"/>
      <c r="J419" s="314"/>
      <c r="K419" s="314"/>
      <c r="L419" s="314"/>
      <c r="M419" s="314"/>
      <c r="N419" s="314"/>
      <c r="O419" s="315"/>
    </row>
    <row r="420" spans="1:15" ht="15.75" customHeight="1">
      <c r="A420" s="279"/>
      <c r="B420" s="286"/>
      <c r="C420" s="323"/>
      <c r="D420" s="396" t="s">
        <v>9332</v>
      </c>
      <c r="E420" s="324"/>
      <c r="F420" s="534"/>
      <c r="G420" s="475"/>
      <c r="H420" s="1265" t="s">
        <v>8578</v>
      </c>
      <c r="I420" s="1266"/>
      <c r="J420" s="1266"/>
      <c r="K420" s="1266"/>
      <c r="L420" s="1266"/>
      <c r="M420" s="1266"/>
      <c r="N420" s="1266"/>
      <c r="O420" s="1267"/>
    </row>
    <row r="421" spans="1:15" ht="16.5" thickBot="1">
      <c r="A421" s="279"/>
      <c r="B421" s="286"/>
      <c r="C421" s="326" t="s">
        <v>8580</v>
      </c>
      <c r="D421" s="497"/>
      <c r="F421" s="306"/>
      <c r="H421" s="498"/>
      <c r="I421" s="498"/>
      <c r="J421" s="498"/>
      <c r="K421" s="498"/>
      <c r="L421" s="498"/>
      <c r="M421" s="498"/>
      <c r="N421" s="498"/>
      <c r="O421" s="498"/>
    </row>
    <row r="422" spans="1:15" ht="16.5" thickBot="1">
      <c r="A422" s="279"/>
      <c r="B422" s="286"/>
      <c r="C422" s="320"/>
      <c r="D422" s="273" t="s">
        <v>9541</v>
      </c>
      <c r="E422" s="256"/>
      <c r="F422" s="277" t="s">
        <v>9143</v>
      </c>
      <c r="G422" s="275"/>
      <c r="H422" s="304" t="s">
        <v>9231</v>
      </c>
      <c r="I422" s="277"/>
      <c r="J422" s="277"/>
      <c r="K422" s="277"/>
      <c r="L422" s="277"/>
      <c r="M422" s="277"/>
      <c r="N422" s="277"/>
      <c r="O422" s="278"/>
    </row>
    <row r="423" spans="1:15" ht="15.75">
      <c r="A423" s="279"/>
      <c r="B423" s="286" t="s">
        <v>9542</v>
      </c>
      <c r="C423" s="499" t="s">
        <v>9543</v>
      </c>
      <c r="D423" s="470" t="s">
        <v>9544</v>
      </c>
      <c r="E423" s="500">
        <v>3995</v>
      </c>
      <c r="F423" s="500" t="s">
        <v>9080</v>
      </c>
      <c r="G423" s="501"/>
      <c r="H423" s="537" t="s">
        <v>9545</v>
      </c>
      <c r="I423" s="502"/>
      <c r="J423" s="502"/>
      <c r="K423" s="502"/>
      <c r="L423" s="502"/>
      <c r="M423" s="502"/>
      <c r="N423" s="502"/>
      <c r="O423" s="502"/>
    </row>
    <row r="424" spans="1:15" ht="15.75">
      <c r="A424" s="279"/>
      <c r="B424" s="286" t="s">
        <v>9546</v>
      </c>
      <c r="C424" s="503" t="s">
        <v>9547</v>
      </c>
      <c r="D424" s="504" t="s">
        <v>9548</v>
      </c>
      <c r="E424" s="500">
        <v>5913</v>
      </c>
      <c r="F424" s="500" t="s">
        <v>9080</v>
      </c>
      <c r="G424" s="501"/>
      <c r="H424" s="537" t="s">
        <v>9549</v>
      </c>
      <c r="I424" s="502"/>
      <c r="J424" s="502"/>
      <c r="K424" s="502"/>
      <c r="L424" s="502"/>
      <c r="M424" s="502"/>
      <c r="N424" s="502"/>
      <c r="O424" s="502"/>
    </row>
    <row r="425" spans="1:15" ht="15.75">
      <c r="A425" s="279"/>
      <c r="B425" s="286" t="s">
        <v>9550</v>
      </c>
      <c r="C425" s="505" t="s">
        <v>9551</v>
      </c>
      <c r="D425" s="506" t="s">
        <v>9552</v>
      </c>
      <c r="E425" s="507">
        <v>2797</v>
      </c>
      <c r="F425" s="500" t="s">
        <v>9080</v>
      </c>
      <c r="G425" s="501"/>
      <c r="H425" s="537" t="s">
        <v>9553</v>
      </c>
      <c r="I425" s="502"/>
      <c r="J425" s="502"/>
      <c r="K425" s="502"/>
      <c r="L425" s="502"/>
      <c r="M425" s="502"/>
      <c r="N425" s="502"/>
      <c r="O425" s="502"/>
    </row>
    <row r="426" spans="1:15" ht="15.75">
      <c r="A426" s="279"/>
      <c r="B426" s="286" t="s">
        <v>9554</v>
      </c>
      <c r="C426" s="508" t="s">
        <v>9555</v>
      </c>
      <c r="D426" s="509" t="s">
        <v>9556</v>
      </c>
      <c r="E426" s="449">
        <v>1918</v>
      </c>
      <c r="F426" s="490" t="s">
        <v>9080</v>
      </c>
      <c r="G426" s="510"/>
      <c r="H426" s="1297" t="s">
        <v>9247</v>
      </c>
      <c r="I426" s="1298"/>
      <c r="J426" s="1298"/>
      <c r="K426" s="1298"/>
      <c r="L426" s="1298"/>
      <c r="M426" s="1298"/>
      <c r="N426" s="1298"/>
      <c r="O426" s="1299"/>
    </row>
    <row r="427" spans="1:15" ht="15.75">
      <c r="A427" s="279"/>
      <c r="B427" s="286" t="s">
        <v>9557</v>
      </c>
      <c r="C427" s="508" t="s">
        <v>9558</v>
      </c>
      <c r="D427" s="509" t="s">
        <v>9559</v>
      </c>
      <c r="E427" s="449">
        <v>3260</v>
      </c>
      <c r="F427" s="490" t="s">
        <v>9080</v>
      </c>
      <c r="G427" s="491"/>
      <c r="H427" s="1300"/>
      <c r="I427" s="1301"/>
      <c r="J427" s="1301"/>
      <c r="K427" s="1301"/>
      <c r="L427" s="1301"/>
      <c r="M427" s="1301"/>
      <c r="N427" s="1301"/>
      <c r="O427" s="1302"/>
    </row>
    <row r="428" spans="1:15" ht="15.75">
      <c r="A428" s="279"/>
      <c r="B428" s="286" t="s">
        <v>9560</v>
      </c>
      <c r="C428" s="508" t="s">
        <v>9561</v>
      </c>
      <c r="D428" s="509" t="s">
        <v>9562</v>
      </c>
      <c r="E428" s="449">
        <v>4602</v>
      </c>
      <c r="F428" s="490" t="s">
        <v>9080</v>
      </c>
      <c r="G428" s="491"/>
      <c r="H428" s="1303"/>
      <c r="I428" s="1304"/>
      <c r="J428" s="1304"/>
      <c r="K428" s="1304"/>
      <c r="L428" s="1304"/>
      <c r="M428" s="1304"/>
      <c r="N428" s="1304"/>
      <c r="O428" s="1305"/>
    </row>
    <row r="429" spans="1:15" ht="15.75">
      <c r="A429" s="279"/>
      <c r="B429" s="286" t="s">
        <v>9563</v>
      </c>
      <c r="C429" s="511" t="s">
        <v>9564</v>
      </c>
      <c r="D429" s="538" t="s">
        <v>9565</v>
      </c>
      <c r="E429" s="299">
        <v>6136</v>
      </c>
      <c r="F429" s="490" t="s">
        <v>9080</v>
      </c>
      <c r="G429" s="491"/>
      <c r="H429" s="513"/>
      <c r="I429" s="514"/>
      <c r="J429" s="514"/>
      <c r="K429" s="514"/>
      <c r="L429" s="514"/>
      <c r="M429" s="514"/>
      <c r="N429" s="514"/>
      <c r="O429" s="515"/>
    </row>
    <row r="430" spans="1:15" ht="15.75">
      <c r="A430" s="279"/>
      <c r="B430" s="286" t="s">
        <v>9566</v>
      </c>
      <c r="C430" s="511" t="s">
        <v>9567</v>
      </c>
      <c r="D430" s="538" t="s">
        <v>9568</v>
      </c>
      <c r="E430" s="299">
        <v>7670</v>
      </c>
      <c r="F430" s="490" t="s">
        <v>9080</v>
      </c>
      <c r="G430" s="491"/>
      <c r="H430" s="513"/>
      <c r="I430" s="514"/>
      <c r="J430" s="514"/>
      <c r="K430" s="514"/>
      <c r="L430" s="514"/>
      <c r="M430" s="514"/>
      <c r="N430" s="514"/>
      <c r="O430" s="515"/>
    </row>
    <row r="431" spans="1:15" ht="15.75">
      <c r="A431" s="279"/>
      <c r="B431" s="286" t="s">
        <v>9569</v>
      </c>
      <c r="C431" s="508" t="s">
        <v>9570</v>
      </c>
      <c r="D431" s="509" t="s">
        <v>9571</v>
      </c>
      <c r="E431" s="449">
        <v>879</v>
      </c>
      <c r="F431" s="490" t="s">
        <v>9080</v>
      </c>
      <c r="G431" s="491"/>
      <c r="H431" s="1306" t="s">
        <v>9263</v>
      </c>
      <c r="I431" s="1307"/>
      <c r="J431" s="1307"/>
      <c r="K431" s="1307"/>
      <c r="L431" s="1307"/>
      <c r="M431" s="1307"/>
      <c r="N431" s="1307"/>
      <c r="O431" s="1308"/>
    </row>
    <row r="432" spans="1:15" ht="15.75">
      <c r="A432" s="279"/>
      <c r="B432" s="286" t="s">
        <v>9572</v>
      </c>
      <c r="C432" s="508" t="s">
        <v>9573</v>
      </c>
      <c r="D432" s="509" t="s">
        <v>9574</v>
      </c>
      <c r="E432" s="449">
        <v>1494</v>
      </c>
      <c r="F432" s="490" t="s">
        <v>9080</v>
      </c>
      <c r="G432" s="491"/>
      <c r="H432" s="1309"/>
      <c r="I432" s="1310"/>
      <c r="J432" s="1310"/>
      <c r="K432" s="1310"/>
      <c r="L432" s="1310"/>
      <c r="M432" s="1310"/>
      <c r="N432" s="1310"/>
      <c r="O432" s="1311"/>
    </row>
    <row r="433" spans="1:15" ht="15.75">
      <c r="A433" s="279"/>
      <c r="B433" s="286" t="s">
        <v>9575</v>
      </c>
      <c r="C433" s="508" t="s">
        <v>9576</v>
      </c>
      <c r="D433" s="509" t="s">
        <v>9577</v>
      </c>
      <c r="E433" s="449">
        <v>2109</v>
      </c>
      <c r="F433" s="490" t="s">
        <v>9080</v>
      </c>
      <c r="G433" s="491"/>
      <c r="H433" s="1312"/>
      <c r="I433" s="1313"/>
      <c r="J433" s="1313"/>
      <c r="K433" s="1313"/>
      <c r="L433" s="1313"/>
      <c r="M433" s="1313"/>
      <c r="N433" s="1313"/>
      <c r="O433" s="1314"/>
    </row>
    <row r="434" spans="1:15" ht="15.75">
      <c r="A434" s="279"/>
      <c r="B434" s="286" t="s">
        <v>9578</v>
      </c>
      <c r="C434" s="511" t="s">
        <v>9579</v>
      </c>
      <c r="D434" s="538" t="s">
        <v>9580</v>
      </c>
      <c r="E434" s="299">
        <v>2812</v>
      </c>
      <c r="F434" s="490" t="s">
        <v>9080</v>
      </c>
      <c r="G434" s="491"/>
      <c r="H434" s="516"/>
      <c r="I434" s="517"/>
      <c r="J434" s="517"/>
      <c r="K434" s="517"/>
      <c r="L434" s="517"/>
      <c r="M434" s="517"/>
      <c r="N434" s="517"/>
      <c r="O434" s="518"/>
    </row>
    <row r="435" spans="1:15" ht="15.75">
      <c r="A435" s="279"/>
      <c r="B435" s="286" t="s">
        <v>9581</v>
      </c>
      <c r="C435" s="511" t="s">
        <v>9582</v>
      </c>
      <c r="D435" s="538" t="s">
        <v>9583</v>
      </c>
      <c r="E435" s="299">
        <v>3516</v>
      </c>
      <c r="F435" s="490" t="s">
        <v>9080</v>
      </c>
      <c r="G435" s="491"/>
      <c r="H435" s="516"/>
      <c r="I435" s="517"/>
      <c r="J435" s="517"/>
      <c r="K435" s="517"/>
      <c r="L435" s="517"/>
      <c r="M435" s="517"/>
      <c r="N435" s="517"/>
      <c r="O435" s="518"/>
    </row>
    <row r="436" spans="1:15" ht="15.75">
      <c r="A436" s="279"/>
      <c r="B436" s="286" t="s">
        <v>9584</v>
      </c>
      <c r="C436" s="508" t="s">
        <v>9585</v>
      </c>
      <c r="D436" s="509" t="s">
        <v>9586</v>
      </c>
      <c r="E436" s="449">
        <v>959</v>
      </c>
      <c r="F436" s="490" t="s">
        <v>9080</v>
      </c>
      <c r="G436" s="491"/>
      <c r="H436" s="1315" t="s">
        <v>9279</v>
      </c>
      <c r="I436" s="1316"/>
      <c r="J436" s="1316"/>
      <c r="K436" s="1316"/>
      <c r="L436" s="1316"/>
      <c r="M436" s="1316"/>
      <c r="N436" s="1316"/>
      <c r="O436" s="1317"/>
    </row>
    <row r="437" spans="1:15" ht="15.75">
      <c r="A437" s="279"/>
      <c r="B437" s="286" t="s">
        <v>9587</v>
      </c>
      <c r="C437" s="508" t="s">
        <v>9588</v>
      </c>
      <c r="D437" s="509" t="s">
        <v>9589</v>
      </c>
      <c r="E437" s="449">
        <v>1630</v>
      </c>
      <c r="F437" s="490" t="s">
        <v>9080</v>
      </c>
      <c r="G437" s="491"/>
      <c r="H437" s="1318"/>
      <c r="I437" s="1319"/>
      <c r="J437" s="1319"/>
      <c r="K437" s="1319"/>
      <c r="L437" s="1319"/>
      <c r="M437" s="1319"/>
      <c r="N437" s="1319"/>
      <c r="O437" s="1320"/>
    </row>
    <row r="438" spans="1:15" ht="15.75">
      <c r="A438" s="279"/>
      <c r="B438" s="286" t="s">
        <v>9590</v>
      </c>
      <c r="C438" s="508" t="s">
        <v>9591</v>
      </c>
      <c r="D438" s="509" t="s">
        <v>9592</v>
      </c>
      <c r="E438" s="449">
        <v>2301</v>
      </c>
      <c r="F438" s="490" t="s">
        <v>9080</v>
      </c>
      <c r="G438" s="491"/>
      <c r="H438" s="1321"/>
      <c r="I438" s="1322"/>
      <c r="J438" s="1322"/>
      <c r="K438" s="1322"/>
      <c r="L438" s="1322"/>
      <c r="M438" s="1322"/>
      <c r="N438" s="1322"/>
      <c r="O438" s="1323"/>
    </row>
    <row r="439" spans="1:15" ht="15.75">
      <c r="A439" s="279"/>
      <c r="B439" s="286" t="s">
        <v>9593</v>
      </c>
      <c r="C439" s="511" t="s">
        <v>9594</v>
      </c>
      <c r="D439" s="538" t="s">
        <v>9595</v>
      </c>
      <c r="E439" s="299">
        <v>3068</v>
      </c>
      <c r="F439" s="490" t="s">
        <v>9080</v>
      </c>
      <c r="G439" s="491"/>
      <c r="H439" s="519"/>
      <c r="I439" s="520"/>
      <c r="J439" s="520"/>
      <c r="K439" s="520"/>
      <c r="L439" s="520"/>
      <c r="M439" s="520"/>
      <c r="N439" s="520"/>
      <c r="O439" s="520"/>
    </row>
    <row r="440" spans="1:15" ht="15.75">
      <c r="A440" s="279"/>
      <c r="B440" s="286" t="s">
        <v>9596</v>
      </c>
      <c r="C440" s="511" t="s">
        <v>9597</v>
      </c>
      <c r="D440" s="538" t="s">
        <v>9598</v>
      </c>
      <c r="E440" s="299">
        <v>3835</v>
      </c>
      <c r="F440" s="490" t="s">
        <v>9080</v>
      </c>
      <c r="G440" s="491"/>
      <c r="H440" s="519"/>
      <c r="I440" s="520"/>
      <c r="J440" s="520"/>
      <c r="K440" s="520"/>
      <c r="L440" s="520"/>
      <c r="M440" s="520"/>
      <c r="N440" s="520"/>
      <c r="O440" s="520"/>
    </row>
    <row r="441" spans="1:15" ht="15.75">
      <c r="A441" s="279"/>
      <c r="B441" s="286" t="s">
        <v>9599</v>
      </c>
      <c r="C441" s="508" t="s">
        <v>9600</v>
      </c>
      <c r="D441" s="509" t="s">
        <v>9601</v>
      </c>
      <c r="E441" s="449">
        <v>1598</v>
      </c>
      <c r="F441" s="490" t="s">
        <v>9080</v>
      </c>
      <c r="G441" s="491"/>
      <c r="H441" s="1324" t="s">
        <v>9295</v>
      </c>
      <c r="I441" s="1325"/>
      <c r="J441" s="1325"/>
      <c r="K441" s="1325"/>
      <c r="L441" s="1325"/>
      <c r="M441" s="1325"/>
      <c r="N441" s="1325"/>
      <c r="O441" s="1326"/>
    </row>
    <row r="442" spans="1:15" ht="15.75">
      <c r="A442" s="279"/>
      <c r="B442" s="286" t="s">
        <v>9602</v>
      </c>
      <c r="C442" s="508" t="s">
        <v>9603</v>
      </c>
      <c r="D442" s="509" t="s">
        <v>9604</v>
      </c>
      <c r="E442" s="449">
        <v>2717</v>
      </c>
      <c r="F442" s="490" t="s">
        <v>9080</v>
      </c>
      <c r="G442" s="491"/>
      <c r="H442" s="1327"/>
      <c r="I442" s="1328"/>
      <c r="J442" s="1328"/>
      <c r="K442" s="1328"/>
      <c r="L442" s="1328"/>
      <c r="M442" s="1328"/>
      <c r="N442" s="1328"/>
      <c r="O442" s="1329"/>
    </row>
    <row r="443" spans="1:15" ht="15.75">
      <c r="A443" s="279"/>
      <c r="B443" s="286" t="s">
        <v>9605</v>
      </c>
      <c r="C443" s="508" t="s">
        <v>9606</v>
      </c>
      <c r="D443" s="509" t="s">
        <v>9607</v>
      </c>
      <c r="E443" s="449">
        <v>3835</v>
      </c>
      <c r="F443" s="490" t="s">
        <v>9080</v>
      </c>
      <c r="G443" s="491"/>
      <c r="H443" s="1330"/>
      <c r="I443" s="1331"/>
      <c r="J443" s="1331"/>
      <c r="K443" s="1331"/>
      <c r="L443" s="1331"/>
      <c r="M443" s="1331"/>
      <c r="N443" s="1331"/>
      <c r="O443" s="1332"/>
    </row>
    <row r="444" spans="1:15" ht="15.75">
      <c r="A444" s="279"/>
      <c r="B444" s="286" t="s">
        <v>9608</v>
      </c>
      <c r="C444" s="511" t="s">
        <v>9609</v>
      </c>
      <c r="D444" s="538" t="s">
        <v>9610</v>
      </c>
      <c r="E444" s="299">
        <v>5114</v>
      </c>
      <c r="F444" s="490" t="s">
        <v>9080</v>
      </c>
      <c r="G444" s="491"/>
      <c r="H444" s="521"/>
      <c r="I444" s="522"/>
      <c r="J444" s="522"/>
      <c r="K444" s="522"/>
      <c r="L444" s="522"/>
      <c r="M444" s="522"/>
      <c r="N444" s="522"/>
      <c r="O444" s="523"/>
    </row>
    <row r="445" spans="1:15" ht="15.75">
      <c r="A445" s="279"/>
      <c r="B445" s="286" t="s">
        <v>9611</v>
      </c>
      <c r="C445" s="511" t="s">
        <v>9612</v>
      </c>
      <c r="D445" s="538" t="s">
        <v>9613</v>
      </c>
      <c r="E445" s="299">
        <v>6392</v>
      </c>
      <c r="F445" s="490" t="s">
        <v>9080</v>
      </c>
      <c r="G445" s="491"/>
      <c r="H445" s="521"/>
      <c r="I445" s="522"/>
      <c r="J445" s="522"/>
      <c r="K445" s="522"/>
      <c r="L445" s="522"/>
      <c r="M445" s="522"/>
      <c r="N445" s="522"/>
      <c r="O445" s="523"/>
    </row>
    <row r="446" spans="1:15" ht="15.75">
      <c r="A446" s="279"/>
      <c r="B446" s="286" t="s">
        <v>9614</v>
      </c>
      <c r="C446" s="508" t="s">
        <v>9615</v>
      </c>
      <c r="D446" s="509" t="s">
        <v>9616</v>
      </c>
      <c r="E446" s="449">
        <v>919</v>
      </c>
      <c r="F446" s="490" t="s">
        <v>9080</v>
      </c>
      <c r="G446" s="491"/>
      <c r="H446" s="1333" t="s">
        <v>9504</v>
      </c>
      <c r="I446" s="1334"/>
      <c r="J446" s="1334"/>
      <c r="K446" s="1334"/>
      <c r="L446" s="1334"/>
      <c r="M446" s="1334"/>
      <c r="N446" s="1334"/>
      <c r="O446" s="1335"/>
    </row>
    <row r="447" spans="1:15" ht="15.75">
      <c r="A447" s="279"/>
      <c r="B447" s="286" t="s">
        <v>9617</v>
      </c>
      <c r="C447" s="508" t="s">
        <v>9618</v>
      </c>
      <c r="D447" s="509" t="s">
        <v>9619</v>
      </c>
      <c r="E447" s="449">
        <v>1562</v>
      </c>
      <c r="F447" s="490" t="s">
        <v>9080</v>
      </c>
      <c r="G447" s="491"/>
      <c r="H447" s="1336"/>
      <c r="I447" s="1337"/>
      <c r="J447" s="1337"/>
      <c r="K447" s="1337"/>
      <c r="L447" s="1337"/>
      <c r="M447" s="1337"/>
      <c r="N447" s="1337"/>
      <c r="O447" s="1338"/>
    </row>
    <row r="448" spans="1:15" ht="15.75">
      <c r="A448" s="279"/>
      <c r="B448" s="286" t="s">
        <v>9620</v>
      </c>
      <c r="C448" s="508" t="s">
        <v>9621</v>
      </c>
      <c r="D448" s="509" t="s">
        <v>9622</v>
      </c>
      <c r="E448" s="449">
        <v>2205</v>
      </c>
      <c r="F448" s="490" t="s">
        <v>9080</v>
      </c>
      <c r="G448" s="491"/>
      <c r="H448" s="1339"/>
      <c r="I448" s="1340"/>
      <c r="J448" s="1340"/>
      <c r="K448" s="1340"/>
      <c r="L448" s="1340"/>
      <c r="M448" s="1340"/>
      <c r="N448" s="1340"/>
      <c r="O448" s="1341"/>
    </row>
    <row r="449" spans="1:15" ht="15.75">
      <c r="A449" s="279"/>
      <c r="B449" s="286" t="s">
        <v>9623</v>
      </c>
      <c r="C449" s="511" t="s">
        <v>9624</v>
      </c>
      <c r="D449" s="538" t="s">
        <v>9625</v>
      </c>
      <c r="E449" s="299">
        <v>2940</v>
      </c>
      <c r="F449" s="490" t="s">
        <v>9080</v>
      </c>
      <c r="G449" s="491"/>
      <c r="H449" s="539"/>
      <c r="I449" s="540"/>
      <c r="J449" s="540"/>
      <c r="K449" s="540"/>
      <c r="L449" s="540"/>
      <c r="M449" s="540"/>
      <c r="N449" s="540"/>
      <c r="O449" s="541"/>
    </row>
    <row r="450" spans="1:15" ht="15.75">
      <c r="A450" s="279"/>
      <c r="B450" s="286" t="s">
        <v>9626</v>
      </c>
      <c r="C450" s="511" t="s">
        <v>9627</v>
      </c>
      <c r="D450" s="538" t="s">
        <v>9628</v>
      </c>
      <c r="E450" s="299">
        <v>3675</v>
      </c>
      <c r="F450" s="490" t="s">
        <v>9080</v>
      </c>
      <c r="G450" s="491"/>
      <c r="H450" s="539"/>
      <c r="I450" s="540"/>
      <c r="J450" s="540"/>
      <c r="K450" s="540"/>
      <c r="L450" s="540"/>
      <c r="M450" s="540"/>
      <c r="N450" s="540"/>
      <c r="O450" s="541"/>
    </row>
    <row r="451" spans="1:15" ht="15.75">
      <c r="A451" s="279"/>
      <c r="B451" s="286" t="s">
        <v>9629</v>
      </c>
      <c r="C451" s="508" t="s">
        <v>9630</v>
      </c>
      <c r="D451" s="509" t="s">
        <v>9631</v>
      </c>
      <c r="E451" s="449">
        <v>679</v>
      </c>
      <c r="F451" s="490" t="s">
        <v>9080</v>
      </c>
      <c r="G451" s="460"/>
      <c r="H451" s="1333" t="s">
        <v>9520</v>
      </c>
      <c r="I451" s="1334"/>
      <c r="J451" s="1334"/>
      <c r="K451" s="1334"/>
      <c r="L451" s="1334"/>
      <c r="M451" s="1334"/>
      <c r="N451" s="1334"/>
      <c r="O451" s="1335"/>
    </row>
    <row r="452" spans="1:15" ht="15.75">
      <c r="A452" s="279"/>
      <c r="B452" s="286" t="s">
        <v>9632</v>
      </c>
      <c r="C452" s="508" t="s">
        <v>9633</v>
      </c>
      <c r="D452" s="509" t="s">
        <v>9634</v>
      </c>
      <c r="E452" s="449">
        <v>1155</v>
      </c>
      <c r="F452" s="490" t="s">
        <v>9080</v>
      </c>
      <c r="G452" s="460"/>
      <c r="H452" s="1336"/>
      <c r="I452" s="1337"/>
      <c r="J452" s="1337"/>
      <c r="K452" s="1337"/>
      <c r="L452" s="1337"/>
      <c r="M452" s="1337"/>
      <c r="N452" s="1337"/>
      <c r="O452" s="1338"/>
    </row>
    <row r="453" spans="1:15" ht="15.75">
      <c r="A453" s="279"/>
      <c r="B453" s="286" t="s">
        <v>9635</v>
      </c>
      <c r="C453" s="508" t="s">
        <v>9636</v>
      </c>
      <c r="D453" s="509" t="s">
        <v>9637</v>
      </c>
      <c r="E453" s="449">
        <v>1630</v>
      </c>
      <c r="F453" s="490" t="s">
        <v>9080</v>
      </c>
      <c r="G453" s="303"/>
      <c r="H453" s="1339"/>
      <c r="I453" s="1340"/>
      <c r="J453" s="1340"/>
      <c r="K453" s="1340"/>
      <c r="L453" s="1340"/>
      <c r="M453" s="1340"/>
      <c r="N453" s="1340"/>
      <c r="O453" s="1341"/>
    </row>
    <row r="454" spans="1:15" ht="15.75">
      <c r="A454" s="279"/>
      <c r="B454" s="286" t="s">
        <v>9638</v>
      </c>
      <c r="C454" s="511" t="s">
        <v>9639</v>
      </c>
      <c r="D454" s="538" t="s">
        <v>9640</v>
      </c>
      <c r="E454" s="299">
        <v>2173</v>
      </c>
      <c r="F454" s="490" t="s">
        <v>9080</v>
      </c>
      <c r="G454" s="303"/>
      <c r="H454" s="525"/>
      <c r="I454" s="526"/>
      <c r="J454" s="526"/>
      <c r="K454" s="526"/>
      <c r="L454" s="526"/>
      <c r="M454" s="526"/>
      <c r="N454" s="526"/>
      <c r="O454" s="527"/>
    </row>
    <row r="455" spans="1:15" ht="15.75">
      <c r="A455" s="279"/>
      <c r="B455" s="286" t="s">
        <v>9641</v>
      </c>
      <c r="C455" s="511" t="s">
        <v>9642</v>
      </c>
      <c r="D455" s="538" t="s">
        <v>9643</v>
      </c>
      <c r="E455" s="299">
        <v>2717</v>
      </c>
      <c r="F455" s="490" t="s">
        <v>9080</v>
      </c>
      <c r="G455" s="303"/>
      <c r="H455" s="525"/>
      <c r="I455" s="526"/>
      <c r="J455" s="526"/>
      <c r="K455" s="526"/>
      <c r="L455" s="526"/>
      <c r="M455" s="526"/>
      <c r="N455" s="526"/>
      <c r="O455" s="527"/>
    </row>
    <row r="456" spans="1:15" ht="15.75">
      <c r="A456" s="279"/>
      <c r="B456" s="286" t="s">
        <v>9644</v>
      </c>
      <c r="C456" s="363" t="s">
        <v>9645</v>
      </c>
      <c r="D456" s="364" t="s">
        <v>9646</v>
      </c>
      <c r="E456" s="365">
        <v>1198</v>
      </c>
      <c r="F456" s="302" t="s">
        <v>9080</v>
      </c>
      <c r="G456" s="542"/>
      <c r="H456" s="395" t="s">
        <v>8852</v>
      </c>
      <c r="I456" s="528"/>
      <c r="J456" s="528"/>
      <c r="K456" s="528"/>
      <c r="L456" s="528"/>
      <c r="M456" s="528"/>
      <c r="N456" s="528"/>
      <c r="O456" s="528"/>
    </row>
    <row r="457" spans="1:15" ht="15.75" customHeight="1">
      <c r="A457" s="279"/>
      <c r="B457" s="286" t="s">
        <v>9647</v>
      </c>
      <c r="C457" s="300" t="s">
        <v>9648</v>
      </c>
      <c r="D457" s="350" t="s">
        <v>9649</v>
      </c>
      <c r="E457" s="296">
        <v>375</v>
      </c>
      <c r="F457" s="302" t="s">
        <v>9080</v>
      </c>
      <c r="G457" s="303"/>
      <c r="H457" s="1265" t="s">
        <v>9650</v>
      </c>
      <c r="I457" s="1266" t="s">
        <v>9540</v>
      </c>
      <c r="J457" s="1266" t="s">
        <v>9540</v>
      </c>
      <c r="K457" s="1266" t="s">
        <v>9540</v>
      </c>
      <c r="L457" s="1266" t="s">
        <v>9540</v>
      </c>
      <c r="M457" s="1266" t="s">
        <v>9540</v>
      </c>
      <c r="N457" s="1266" t="s">
        <v>9540</v>
      </c>
      <c r="O457" s="1267" t="s">
        <v>9540</v>
      </c>
    </row>
    <row r="458" spans="1:15" ht="15.75">
      <c r="A458" s="279"/>
      <c r="B458" s="286" t="s">
        <v>9651</v>
      </c>
      <c r="C458" s="339" t="s">
        <v>9652</v>
      </c>
      <c r="D458" s="543" t="s">
        <v>9653</v>
      </c>
      <c r="E458" s="302">
        <v>895</v>
      </c>
      <c r="F458" s="296" t="s">
        <v>9080</v>
      </c>
      <c r="G458" s="510"/>
      <c r="H458" s="495" t="s">
        <v>9654</v>
      </c>
      <c r="I458" s="544"/>
      <c r="J458" s="544"/>
      <c r="K458" s="544"/>
      <c r="L458" s="544"/>
      <c r="M458" s="544"/>
      <c r="N458" s="544"/>
      <c r="O458" s="544"/>
    </row>
    <row r="459" spans="1:15" ht="15.75" customHeight="1">
      <c r="A459" s="279"/>
      <c r="B459" s="286" t="s">
        <v>9655</v>
      </c>
      <c r="C459" s="457" t="s">
        <v>9656</v>
      </c>
      <c r="D459" s="545" t="s">
        <v>9657</v>
      </c>
      <c r="E459" s="296">
        <v>795</v>
      </c>
      <c r="F459" s="296" t="s">
        <v>9080</v>
      </c>
      <c r="G459" s="491"/>
      <c r="H459" s="1275" t="s">
        <v>9658</v>
      </c>
      <c r="I459" s="1276"/>
      <c r="J459" s="1276"/>
      <c r="K459" s="1276"/>
      <c r="L459" s="1276"/>
      <c r="M459" s="1276"/>
      <c r="N459" s="1276"/>
      <c r="O459" s="1277"/>
    </row>
    <row r="460" spans="1:15" ht="15.75" customHeight="1">
      <c r="A460" s="279"/>
      <c r="B460" s="286"/>
      <c r="C460" s="323"/>
      <c r="D460" s="396" t="s">
        <v>9332</v>
      </c>
      <c r="E460" s="324"/>
      <c r="F460" s="534"/>
      <c r="G460" s="475"/>
      <c r="H460" s="1265" t="s">
        <v>8578</v>
      </c>
      <c r="I460" s="1266"/>
      <c r="J460" s="1266"/>
      <c r="K460" s="1266"/>
      <c r="L460" s="1266"/>
      <c r="M460" s="1266"/>
      <c r="N460" s="1266"/>
      <c r="O460" s="1267"/>
    </row>
    <row r="461" spans="1:15" s="279" customFormat="1" ht="16.5" thickBot="1">
      <c r="A461" s="271"/>
      <c r="B461" s="286"/>
      <c r="C461" s="311"/>
      <c r="D461" s="312" t="s">
        <v>8579</v>
      </c>
      <c r="E461" s="305"/>
      <c r="F461" s="306"/>
      <c r="G461" s="252"/>
      <c r="H461" s="313"/>
      <c r="I461" s="314"/>
      <c r="J461" s="314"/>
      <c r="K461" s="314"/>
      <c r="L461" s="314"/>
      <c r="M461" s="314"/>
      <c r="N461" s="314"/>
      <c r="O461" s="315"/>
    </row>
    <row r="462" spans="1:15" ht="16.5" thickBot="1">
      <c r="A462" s="279"/>
      <c r="B462" s="286"/>
      <c r="C462" s="320"/>
      <c r="D462" s="273" t="s">
        <v>9659</v>
      </c>
      <c r="E462" s="256"/>
      <c r="F462" s="277" t="s">
        <v>9143</v>
      </c>
      <c r="G462" s="275"/>
      <c r="H462" s="304" t="s">
        <v>9231</v>
      </c>
      <c r="I462" s="277"/>
      <c r="J462" s="277"/>
      <c r="K462" s="277"/>
      <c r="L462" s="277"/>
      <c r="M462" s="277"/>
      <c r="N462" s="277"/>
      <c r="O462" s="278"/>
    </row>
    <row r="463" spans="1:15" ht="15.75">
      <c r="A463" s="279"/>
      <c r="B463" s="286" t="s">
        <v>9660</v>
      </c>
      <c r="C463" s="499" t="s">
        <v>9661</v>
      </c>
      <c r="D463" s="470" t="s">
        <v>9662</v>
      </c>
      <c r="E463" s="500">
        <v>2495</v>
      </c>
      <c r="F463" s="500" t="s">
        <v>9080</v>
      </c>
      <c r="G463" s="501"/>
      <c r="H463" s="537"/>
      <c r="I463" s="502"/>
      <c r="J463" s="502"/>
      <c r="K463" s="502"/>
      <c r="L463" s="502"/>
      <c r="M463" s="502"/>
      <c r="N463" s="502"/>
      <c r="O463" s="502"/>
    </row>
    <row r="464" spans="1:15" ht="15.75">
      <c r="A464" s="279"/>
      <c r="B464" s="286" t="s">
        <v>9663</v>
      </c>
      <c r="C464" s="503" t="s">
        <v>9664</v>
      </c>
      <c r="D464" s="504" t="s">
        <v>9665</v>
      </c>
      <c r="E464" s="500">
        <v>1799</v>
      </c>
      <c r="F464" s="500" t="s">
        <v>9080</v>
      </c>
      <c r="G464" s="501"/>
      <c r="H464" s="537"/>
      <c r="I464" s="502"/>
      <c r="J464" s="502"/>
      <c r="K464" s="502"/>
      <c r="L464" s="502"/>
      <c r="M464" s="502"/>
      <c r="N464" s="502"/>
      <c r="O464" s="502"/>
    </row>
    <row r="465" spans="1:15" ht="15.75">
      <c r="A465" s="279"/>
      <c r="B465" s="286" t="s">
        <v>9666</v>
      </c>
      <c r="C465" s="505" t="s">
        <v>9667</v>
      </c>
      <c r="D465" s="506" t="s">
        <v>9668</v>
      </c>
      <c r="E465" s="507">
        <v>3960</v>
      </c>
      <c r="F465" s="500" t="s">
        <v>9080</v>
      </c>
      <c r="G465" s="501"/>
      <c r="H465" s="537"/>
      <c r="I465" s="502"/>
      <c r="J465" s="502"/>
      <c r="K465" s="502"/>
      <c r="L465" s="502"/>
      <c r="M465" s="502"/>
      <c r="N465" s="502"/>
      <c r="O465" s="502"/>
    </row>
    <row r="466" spans="1:15" ht="15.75">
      <c r="A466" s="279"/>
      <c r="B466" s="286" t="s">
        <v>9669</v>
      </c>
      <c r="C466" s="423" t="s">
        <v>9670</v>
      </c>
      <c r="D466" s="424" t="s">
        <v>9671</v>
      </c>
      <c r="E466" s="299">
        <v>1465</v>
      </c>
      <c r="F466" s="490" t="s">
        <v>9080</v>
      </c>
      <c r="G466" s="510"/>
      <c r="H466" s="1297" t="s">
        <v>9247</v>
      </c>
      <c r="I466" s="1298"/>
      <c r="J466" s="1298"/>
      <c r="K466" s="1298"/>
      <c r="L466" s="1298"/>
      <c r="M466" s="1298"/>
      <c r="N466" s="1298"/>
      <c r="O466" s="1299"/>
    </row>
    <row r="467" spans="1:15" ht="15.75">
      <c r="A467" s="279"/>
      <c r="B467" s="286" t="s">
        <v>9672</v>
      </c>
      <c r="C467" s="363" t="s">
        <v>9673</v>
      </c>
      <c r="D467" s="364" t="s">
        <v>9674</v>
      </c>
      <c r="E467" s="299">
        <v>2160</v>
      </c>
      <c r="F467" s="490" t="s">
        <v>9080</v>
      </c>
      <c r="G467" s="491"/>
      <c r="H467" s="1300"/>
      <c r="I467" s="1301"/>
      <c r="J467" s="1301"/>
      <c r="K467" s="1301"/>
      <c r="L467" s="1301"/>
      <c r="M467" s="1301"/>
      <c r="N467" s="1301"/>
      <c r="O467" s="1302"/>
    </row>
    <row r="468" spans="1:15" ht="15.75">
      <c r="A468" s="279"/>
      <c r="B468" s="286" t="s">
        <v>9675</v>
      </c>
      <c r="C468" s="363" t="s">
        <v>9676</v>
      </c>
      <c r="D468" s="364" t="s">
        <v>9677</v>
      </c>
      <c r="E468" s="299">
        <v>3040</v>
      </c>
      <c r="F468" s="490" t="s">
        <v>9080</v>
      </c>
      <c r="G468" s="491"/>
      <c r="H468" s="1303"/>
      <c r="I468" s="1304"/>
      <c r="J468" s="1304"/>
      <c r="K468" s="1304"/>
      <c r="L468" s="1304"/>
      <c r="M468" s="1304"/>
      <c r="N468" s="1304"/>
      <c r="O468" s="1305"/>
    </row>
    <row r="469" spans="1:15" ht="15.75">
      <c r="A469" s="279"/>
      <c r="B469" s="286" t="s">
        <v>9678</v>
      </c>
      <c r="C469" s="360" t="s">
        <v>9679</v>
      </c>
      <c r="D469" s="546" t="s">
        <v>9680</v>
      </c>
      <c r="E469" s="547">
        <v>4240</v>
      </c>
      <c r="F469" s="490" t="s">
        <v>9080</v>
      </c>
      <c r="G469" s="491"/>
      <c r="H469" s="513"/>
      <c r="I469" s="514"/>
      <c r="J469" s="514"/>
      <c r="K469" s="514"/>
      <c r="L469" s="514"/>
      <c r="M469" s="514"/>
      <c r="N469" s="514"/>
      <c r="O469" s="515"/>
    </row>
    <row r="470" spans="1:15" ht="15.75">
      <c r="A470" s="279"/>
      <c r="B470" s="286" t="s">
        <v>9681</v>
      </c>
      <c r="C470" s="360" t="s">
        <v>9682</v>
      </c>
      <c r="D470" s="546" t="s">
        <v>9683</v>
      </c>
      <c r="E470" s="548">
        <v>5073</v>
      </c>
      <c r="F470" s="490" t="s">
        <v>9080</v>
      </c>
      <c r="G470" s="491"/>
      <c r="H470" s="513"/>
      <c r="I470" s="514"/>
      <c r="J470" s="514"/>
      <c r="K470" s="514"/>
      <c r="L470" s="514"/>
      <c r="M470" s="514"/>
      <c r="N470" s="514"/>
      <c r="O470" s="515"/>
    </row>
    <row r="471" spans="1:15" ht="15.75">
      <c r="A471" s="279"/>
      <c r="B471" s="286" t="s">
        <v>9684</v>
      </c>
      <c r="C471" s="363" t="s">
        <v>9685</v>
      </c>
      <c r="D471" s="364" t="s">
        <v>9686</v>
      </c>
      <c r="E471" s="299">
        <v>680</v>
      </c>
      <c r="F471" s="490" t="s">
        <v>9080</v>
      </c>
      <c r="G471" s="491"/>
      <c r="H471" s="1306" t="s">
        <v>9263</v>
      </c>
      <c r="I471" s="1307"/>
      <c r="J471" s="1307"/>
      <c r="K471" s="1307"/>
      <c r="L471" s="1307"/>
      <c r="M471" s="1307"/>
      <c r="N471" s="1307"/>
      <c r="O471" s="1308"/>
    </row>
    <row r="472" spans="1:15" ht="15.75">
      <c r="A472" s="279"/>
      <c r="B472" s="286" t="s">
        <v>9687</v>
      </c>
      <c r="C472" s="363" t="s">
        <v>9688</v>
      </c>
      <c r="D472" s="364" t="s">
        <v>9689</v>
      </c>
      <c r="E472" s="299">
        <v>1150</v>
      </c>
      <c r="F472" s="490" t="s">
        <v>9080</v>
      </c>
      <c r="G472" s="491"/>
      <c r="H472" s="1309"/>
      <c r="I472" s="1310"/>
      <c r="J472" s="1310"/>
      <c r="K472" s="1310"/>
      <c r="L472" s="1310"/>
      <c r="M472" s="1310"/>
      <c r="N472" s="1310"/>
      <c r="O472" s="1311"/>
    </row>
    <row r="473" spans="1:15" ht="15.75">
      <c r="A473" s="279"/>
      <c r="B473" s="286" t="s">
        <v>9690</v>
      </c>
      <c r="C473" s="363" t="s">
        <v>9691</v>
      </c>
      <c r="D473" s="364" t="s">
        <v>9692</v>
      </c>
      <c r="E473" s="299">
        <v>1635</v>
      </c>
      <c r="F473" s="490" t="s">
        <v>9080</v>
      </c>
      <c r="G473" s="491"/>
      <c r="H473" s="1312"/>
      <c r="I473" s="1313"/>
      <c r="J473" s="1313"/>
      <c r="K473" s="1313"/>
      <c r="L473" s="1313"/>
      <c r="M473" s="1313"/>
      <c r="N473" s="1313"/>
      <c r="O473" s="1314"/>
    </row>
    <row r="474" spans="1:15" ht="15.75">
      <c r="A474" s="279"/>
      <c r="B474" s="286" t="s">
        <v>9693</v>
      </c>
      <c r="C474" s="549" t="s">
        <v>9694</v>
      </c>
      <c r="D474" s="391" t="s">
        <v>9695</v>
      </c>
      <c r="E474" s="299">
        <v>2176</v>
      </c>
      <c r="F474" s="490" t="s">
        <v>9080</v>
      </c>
      <c r="G474" s="491"/>
      <c r="H474" s="516"/>
      <c r="I474" s="517"/>
      <c r="J474" s="517"/>
      <c r="K474" s="517"/>
      <c r="L474" s="517"/>
      <c r="M474" s="517"/>
      <c r="N474" s="517"/>
      <c r="O474" s="518"/>
    </row>
    <row r="475" spans="1:15" ht="15.75">
      <c r="A475" s="279"/>
      <c r="B475" s="286" t="s">
        <v>9696</v>
      </c>
      <c r="C475" s="360" t="s">
        <v>9697</v>
      </c>
      <c r="D475" s="393" t="s">
        <v>9698</v>
      </c>
      <c r="E475" s="299">
        <v>2720</v>
      </c>
      <c r="F475" s="490" t="s">
        <v>9080</v>
      </c>
      <c r="G475" s="491"/>
      <c r="H475" s="516"/>
      <c r="I475" s="517"/>
      <c r="J475" s="517"/>
      <c r="K475" s="517"/>
      <c r="L475" s="517"/>
      <c r="M475" s="517"/>
      <c r="N475" s="517"/>
      <c r="O475" s="518"/>
    </row>
    <row r="476" spans="1:15" ht="15.75">
      <c r="A476" s="279"/>
      <c r="B476" s="286" t="s">
        <v>9699</v>
      </c>
      <c r="C476" s="363" t="s">
        <v>9700</v>
      </c>
      <c r="D476" s="364" t="s">
        <v>9701</v>
      </c>
      <c r="E476" s="299">
        <v>940</v>
      </c>
      <c r="F476" s="490" t="s">
        <v>9080</v>
      </c>
      <c r="G476" s="491"/>
      <c r="H476" s="1315" t="s">
        <v>9279</v>
      </c>
      <c r="I476" s="1316"/>
      <c r="J476" s="1316"/>
      <c r="K476" s="1316"/>
      <c r="L476" s="1316"/>
      <c r="M476" s="1316"/>
      <c r="N476" s="1316"/>
      <c r="O476" s="1317"/>
    </row>
    <row r="477" spans="1:15" ht="15.75">
      <c r="A477" s="279"/>
      <c r="B477" s="286" t="s">
        <v>9702</v>
      </c>
      <c r="C477" s="363" t="s">
        <v>9703</v>
      </c>
      <c r="D477" s="364" t="s">
        <v>9704</v>
      </c>
      <c r="E477" s="299">
        <v>1570</v>
      </c>
      <c r="F477" s="490" t="s">
        <v>9080</v>
      </c>
      <c r="G477" s="491"/>
      <c r="H477" s="1318"/>
      <c r="I477" s="1319"/>
      <c r="J477" s="1319"/>
      <c r="K477" s="1319"/>
      <c r="L477" s="1319"/>
      <c r="M477" s="1319"/>
      <c r="N477" s="1319"/>
      <c r="O477" s="1320"/>
    </row>
    <row r="478" spans="1:15" ht="15.75">
      <c r="A478" s="279"/>
      <c r="B478" s="286" t="s">
        <v>9705</v>
      </c>
      <c r="C478" s="508" t="s">
        <v>9706</v>
      </c>
      <c r="D478" s="509" t="s">
        <v>9707</v>
      </c>
      <c r="E478" s="299">
        <v>2265</v>
      </c>
      <c r="F478" s="490" t="s">
        <v>9080</v>
      </c>
      <c r="G478" s="491"/>
      <c r="H478" s="1321"/>
      <c r="I478" s="1322"/>
      <c r="J478" s="1322"/>
      <c r="K478" s="1322"/>
      <c r="L478" s="1322"/>
      <c r="M478" s="1322"/>
      <c r="N478" s="1322"/>
      <c r="O478" s="1323"/>
    </row>
    <row r="479" spans="1:15" ht="15.75">
      <c r="A479" s="279"/>
      <c r="B479" s="286" t="s">
        <v>9708</v>
      </c>
      <c r="C479" s="549" t="s">
        <v>9709</v>
      </c>
      <c r="D479" s="546" t="s">
        <v>9710</v>
      </c>
      <c r="E479" s="365">
        <v>3008</v>
      </c>
      <c r="F479" s="490" t="s">
        <v>9080</v>
      </c>
      <c r="G479" s="491"/>
      <c r="H479" s="550"/>
      <c r="I479" s="551"/>
      <c r="J479" s="551"/>
      <c r="K479" s="551"/>
      <c r="L479" s="551"/>
      <c r="M479" s="551"/>
      <c r="N479" s="551"/>
      <c r="O479" s="551"/>
    </row>
    <row r="480" spans="1:15" ht="15.75">
      <c r="A480" s="279"/>
      <c r="B480" s="286" t="s">
        <v>9711</v>
      </c>
      <c r="C480" s="549" t="s">
        <v>9712</v>
      </c>
      <c r="D480" s="354" t="s">
        <v>9713</v>
      </c>
      <c r="E480" s="365">
        <v>3760</v>
      </c>
      <c r="F480" s="490" t="s">
        <v>9080</v>
      </c>
      <c r="G480" s="491"/>
      <c r="H480" s="550"/>
      <c r="I480" s="551"/>
      <c r="J480" s="551"/>
      <c r="K480" s="551"/>
      <c r="L480" s="551"/>
      <c r="M480" s="551"/>
      <c r="N480" s="551"/>
      <c r="O480" s="551"/>
    </row>
    <row r="481" spans="1:15" s="252" customFormat="1" ht="15.75">
      <c r="B481" s="286" t="s">
        <v>9714</v>
      </c>
      <c r="C481" s="508" t="s">
        <v>9715</v>
      </c>
      <c r="D481" s="509" t="s">
        <v>9716</v>
      </c>
      <c r="E481" s="299">
        <v>975</v>
      </c>
      <c r="F481" s="302" t="s">
        <v>9080</v>
      </c>
      <c r="G481" s="412"/>
      <c r="H481" s="552"/>
      <c r="I481" s="553"/>
      <c r="J481" s="553"/>
      <c r="K481" s="553"/>
      <c r="L481" s="553"/>
      <c r="M481" s="553"/>
      <c r="N481" s="553"/>
      <c r="O481" s="553"/>
    </row>
    <row r="482" spans="1:15" s="252" customFormat="1" ht="15.75">
      <c r="B482" s="286" t="s">
        <v>9717</v>
      </c>
      <c r="C482" s="363" t="s">
        <v>9718</v>
      </c>
      <c r="D482" s="364" t="s">
        <v>9719</v>
      </c>
      <c r="E482" s="299">
        <v>1655</v>
      </c>
      <c r="F482" s="302" t="s">
        <v>9080</v>
      </c>
      <c r="G482" s="412"/>
      <c r="H482" s="552"/>
      <c r="I482" s="553"/>
      <c r="J482" s="553"/>
      <c r="K482" s="553"/>
      <c r="L482" s="553"/>
      <c r="M482" s="553"/>
      <c r="N482" s="553"/>
      <c r="O482" s="553"/>
    </row>
    <row r="483" spans="1:15" s="252" customFormat="1" ht="15.75">
      <c r="B483" s="286" t="s">
        <v>9720</v>
      </c>
      <c r="C483" s="342" t="s">
        <v>9721</v>
      </c>
      <c r="D483" s="354" t="s">
        <v>9722</v>
      </c>
      <c r="E483" s="299">
        <v>2335</v>
      </c>
      <c r="F483" s="302" t="s">
        <v>9080</v>
      </c>
      <c r="G483" s="412"/>
      <c r="H483" s="552"/>
      <c r="I483" s="553"/>
      <c r="J483" s="553"/>
      <c r="K483" s="553"/>
      <c r="L483" s="553"/>
      <c r="M483" s="553"/>
      <c r="N483" s="553"/>
      <c r="O483" s="553"/>
    </row>
    <row r="484" spans="1:15" s="252" customFormat="1" ht="15.75">
      <c r="B484" s="286" t="s">
        <v>9723</v>
      </c>
      <c r="C484" s="554" t="s">
        <v>9724</v>
      </c>
      <c r="D484" s="393" t="s">
        <v>9725</v>
      </c>
      <c r="E484" s="547">
        <v>3120</v>
      </c>
      <c r="F484" s="490" t="s">
        <v>9080</v>
      </c>
      <c r="G484" s="555"/>
      <c r="H484" s="556"/>
      <c r="I484" s="557"/>
      <c r="J484" s="557"/>
      <c r="K484" s="557"/>
      <c r="L484" s="557"/>
      <c r="M484" s="557"/>
      <c r="N484" s="557"/>
      <c r="O484" s="558"/>
    </row>
    <row r="485" spans="1:15" s="252" customFormat="1" ht="15.75">
      <c r="B485" s="286" t="s">
        <v>9726</v>
      </c>
      <c r="C485" s="554" t="s">
        <v>9727</v>
      </c>
      <c r="D485" s="393" t="s">
        <v>9728</v>
      </c>
      <c r="E485" s="547">
        <v>3900</v>
      </c>
      <c r="F485" s="490" t="s">
        <v>9080</v>
      </c>
      <c r="G485" s="555"/>
      <c r="H485" s="556"/>
      <c r="I485" s="557"/>
      <c r="J485" s="557"/>
      <c r="K485" s="557"/>
      <c r="L485" s="557"/>
      <c r="M485" s="557"/>
      <c r="N485" s="557"/>
      <c r="O485" s="558"/>
    </row>
    <row r="486" spans="1:15" ht="15.75">
      <c r="A486" s="279"/>
      <c r="B486" s="286" t="s">
        <v>9729</v>
      </c>
      <c r="C486" s="363" t="s">
        <v>9730</v>
      </c>
      <c r="D486" s="364" t="s">
        <v>9731</v>
      </c>
      <c r="E486" s="299">
        <v>455</v>
      </c>
      <c r="F486" s="490" t="s">
        <v>9080</v>
      </c>
      <c r="G486" s="491"/>
      <c r="H486" s="1333" t="s">
        <v>9504</v>
      </c>
      <c r="I486" s="1334"/>
      <c r="J486" s="1334"/>
      <c r="K486" s="1334"/>
      <c r="L486" s="1334"/>
      <c r="M486" s="1334"/>
      <c r="N486" s="1334"/>
      <c r="O486" s="1335"/>
    </row>
    <row r="487" spans="1:15" ht="15.75">
      <c r="A487" s="279"/>
      <c r="B487" s="286" t="s">
        <v>9732</v>
      </c>
      <c r="C487" s="363" t="s">
        <v>9733</v>
      </c>
      <c r="D487" s="364" t="s">
        <v>9734</v>
      </c>
      <c r="E487" s="299">
        <v>775</v>
      </c>
      <c r="F487" s="490" t="s">
        <v>9080</v>
      </c>
      <c r="G487" s="491"/>
      <c r="H487" s="1336"/>
      <c r="I487" s="1337"/>
      <c r="J487" s="1337"/>
      <c r="K487" s="1337"/>
      <c r="L487" s="1337"/>
      <c r="M487" s="1337"/>
      <c r="N487" s="1337"/>
      <c r="O487" s="1338"/>
    </row>
    <row r="488" spans="1:15" ht="15.75">
      <c r="A488" s="279"/>
      <c r="B488" s="286" t="s">
        <v>9735</v>
      </c>
      <c r="C488" s="363" t="s">
        <v>9736</v>
      </c>
      <c r="D488" s="364" t="s">
        <v>9737</v>
      </c>
      <c r="E488" s="299">
        <v>1095</v>
      </c>
      <c r="F488" s="490" t="s">
        <v>9080</v>
      </c>
      <c r="G488" s="491"/>
      <c r="H488" s="1339"/>
      <c r="I488" s="1340"/>
      <c r="J488" s="1340"/>
      <c r="K488" s="1340"/>
      <c r="L488" s="1340"/>
      <c r="M488" s="1340"/>
      <c r="N488" s="1340"/>
      <c r="O488" s="1341"/>
    </row>
    <row r="489" spans="1:15" ht="15.75">
      <c r="A489" s="279"/>
      <c r="B489" s="286" t="s">
        <v>9738</v>
      </c>
      <c r="C489" s="549" t="s">
        <v>9739</v>
      </c>
      <c r="D489" s="559" t="s">
        <v>9740</v>
      </c>
      <c r="E489" s="299">
        <v>1456</v>
      </c>
      <c r="F489" s="490" t="s">
        <v>9080</v>
      </c>
      <c r="G489" s="491"/>
      <c r="H489" s="539"/>
      <c r="I489" s="540"/>
      <c r="J489" s="540"/>
      <c r="K489" s="540"/>
      <c r="L489" s="540"/>
      <c r="M489" s="540"/>
      <c r="N489" s="540"/>
      <c r="O489" s="541"/>
    </row>
    <row r="490" spans="1:15" ht="15.75">
      <c r="A490" s="279"/>
      <c r="B490" s="286" t="s">
        <v>9741</v>
      </c>
      <c r="C490" s="549" t="s">
        <v>9742</v>
      </c>
      <c r="D490" s="559" t="s">
        <v>9743</v>
      </c>
      <c r="E490" s="299">
        <v>1820</v>
      </c>
      <c r="F490" s="490" t="s">
        <v>9080</v>
      </c>
      <c r="G490" s="491"/>
      <c r="H490" s="539"/>
      <c r="I490" s="540"/>
      <c r="J490" s="540"/>
      <c r="K490" s="540"/>
      <c r="L490" s="540"/>
      <c r="M490" s="540"/>
      <c r="N490" s="540"/>
      <c r="O490" s="541"/>
    </row>
    <row r="491" spans="1:15" ht="15.75">
      <c r="A491" s="279"/>
      <c r="B491" s="286" t="s">
        <v>9744</v>
      </c>
      <c r="C491" s="363" t="s">
        <v>9745</v>
      </c>
      <c r="D491" s="364" t="s">
        <v>9746</v>
      </c>
      <c r="E491" s="299">
        <v>335</v>
      </c>
      <c r="F491" s="490" t="s">
        <v>9080</v>
      </c>
      <c r="G491" s="460"/>
      <c r="H491" s="1333" t="s">
        <v>9520</v>
      </c>
      <c r="I491" s="1334"/>
      <c r="J491" s="1334"/>
      <c r="K491" s="1334"/>
      <c r="L491" s="1334"/>
      <c r="M491" s="1334"/>
      <c r="N491" s="1334"/>
      <c r="O491" s="1335"/>
    </row>
    <row r="492" spans="1:15" ht="15.75">
      <c r="A492" s="279"/>
      <c r="B492" s="286" t="s">
        <v>9747</v>
      </c>
      <c r="C492" s="363" t="s">
        <v>9748</v>
      </c>
      <c r="D492" s="364" t="s">
        <v>9749</v>
      </c>
      <c r="E492" s="299">
        <v>565</v>
      </c>
      <c r="F492" s="490" t="s">
        <v>9080</v>
      </c>
      <c r="G492" s="460"/>
      <c r="H492" s="1336"/>
      <c r="I492" s="1337"/>
      <c r="J492" s="1337"/>
      <c r="K492" s="1337"/>
      <c r="L492" s="1337"/>
      <c r="M492" s="1337"/>
      <c r="N492" s="1337"/>
      <c r="O492" s="1338"/>
    </row>
    <row r="493" spans="1:15" ht="15.75">
      <c r="A493" s="279"/>
      <c r="B493" s="286" t="s">
        <v>9750</v>
      </c>
      <c r="C493" s="363" t="s">
        <v>9751</v>
      </c>
      <c r="D493" s="364" t="s">
        <v>9752</v>
      </c>
      <c r="E493" s="299">
        <v>805</v>
      </c>
      <c r="F493" s="490" t="s">
        <v>9080</v>
      </c>
      <c r="G493" s="303"/>
      <c r="H493" s="1339"/>
      <c r="I493" s="1340"/>
      <c r="J493" s="1340"/>
      <c r="K493" s="1340"/>
      <c r="L493" s="1340"/>
      <c r="M493" s="1340"/>
      <c r="N493" s="1340"/>
      <c r="O493" s="1341"/>
    </row>
    <row r="494" spans="1:15" ht="15.75">
      <c r="A494" s="279"/>
      <c r="B494" s="286" t="s">
        <v>9753</v>
      </c>
      <c r="C494" s="549" t="s">
        <v>9754</v>
      </c>
      <c r="D494" s="559" t="s">
        <v>9755</v>
      </c>
      <c r="E494" s="299">
        <v>1072</v>
      </c>
      <c r="F494" s="490" t="s">
        <v>9080</v>
      </c>
      <c r="G494" s="303"/>
      <c r="H494" s="525"/>
      <c r="I494" s="526"/>
      <c r="J494" s="526"/>
      <c r="K494" s="526"/>
      <c r="L494" s="526"/>
      <c r="M494" s="526"/>
      <c r="N494" s="526"/>
      <c r="O494" s="527"/>
    </row>
    <row r="495" spans="1:15" ht="15.75">
      <c r="A495" s="279"/>
      <c r="B495" s="286" t="s">
        <v>9756</v>
      </c>
      <c r="C495" s="549" t="s">
        <v>9757</v>
      </c>
      <c r="D495" s="559" t="s">
        <v>9758</v>
      </c>
      <c r="E495" s="299">
        <v>1340</v>
      </c>
      <c r="F495" s="490" t="s">
        <v>9080</v>
      </c>
      <c r="G495" s="303"/>
      <c r="H495" s="525"/>
      <c r="I495" s="526"/>
      <c r="J495" s="526"/>
      <c r="K495" s="526"/>
      <c r="L495" s="526"/>
      <c r="M495" s="526"/>
      <c r="N495" s="526"/>
      <c r="O495" s="527"/>
    </row>
    <row r="496" spans="1:15" ht="15.75" customHeight="1">
      <c r="A496" s="279"/>
      <c r="B496" s="286" t="s">
        <v>9759</v>
      </c>
      <c r="C496" s="423" t="s">
        <v>9760</v>
      </c>
      <c r="D496" s="424" t="s">
        <v>9761</v>
      </c>
      <c r="E496" s="299">
        <v>696</v>
      </c>
      <c r="F496" s="302" t="s">
        <v>9080</v>
      </c>
      <c r="G496" s="303"/>
      <c r="H496" s="1265" t="s">
        <v>8852</v>
      </c>
      <c r="I496" s="1266"/>
      <c r="J496" s="1266"/>
      <c r="K496" s="1266"/>
      <c r="L496" s="1266"/>
      <c r="M496" s="1266"/>
      <c r="N496" s="1266"/>
      <c r="O496" s="1267"/>
    </row>
    <row r="497" spans="1:15" ht="15.75">
      <c r="A497" s="279"/>
      <c r="B497" s="286" t="s">
        <v>9762</v>
      </c>
      <c r="C497" s="560" t="s">
        <v>9763</v>
      </c>
      <c r="D497" s="543" t="s">
        <v>9764</v>
      </c>
      <c r="E497" s="302">
        <v>595</v>
      </c>
      <c r="F497" s="561" t="s">
        <v>9080</v>
      </c>
      <c r="G497" s="510"/>
      <c r="H497" s="495" t="s">
        <v>9765</v>
      </c>
      <c r="I497" s="562"/>
      <c r="J497" s="562"/>
      <c r="K497" s="562"/>
      <c r="L497" s="562"/>
      <c r="M497" s="562"/>
      <c r="N497" s="562"/>
      <c r="O497" s="562"/>
    </row>
    <row r="498" spans="1:15" s="263" customFormat="1" ht="15.75">
      <c r="A498" s="279"/>
      <c r="B498" s="286" t="s">
        <v>9766</v>
      </c>
      <c r="C498" s="327" t="s">
        <v>9767</v>
      </c>
      <c r="D498" s="563" t="s">
        <v>9768</v>
      </c>
      <c r="E498" s="296">
        <v>250</v>
      </c>
      <c r="F498" s="302" t="s">
        <v>9080</v>
      </c>
      <c r="G498" s="303"/>
      <c r="H498" s="1265" t="s">
        <v>9769</v>
      </c>
      <c r="I498" s="1266" t="s">
        <v>9770</v>
      </c>
      <c r="J498" s="1266" t="s">
        <v>9770</v>
      </c>
      <c r="K498" s="1266" t="s">
        <v>9770</v>
      </c>
      <c r="L498" s="1266" t="s">
        <v>9770</v>
      </c>
      <c r="M498" s="1266" t="s">
        <v>9770</v>
      </c>
      <c r="N498" s="1266" t="s">
        <v>9770</v>
      </c>
      <c r="O498" s="1267" t="s">
        <v>9770</v>
      </c>
    </row>
    <row r="499" spans="1:15" ht="15.75">
      <c r="A499" s="279"/>
      <c r="B499" s="286" t="s">
        <v>9771</v>
      </c>
      <c r="C499" s="457" t="s">
        <v>9772</v>
      </c>
      <c r="D499" s="545" t="s">
        <v>9773</v>
      </c>
      <c r="E499" s="561">
        <v>545</v>
      </c>
      <c r="F499" s="561" t="s">
        <v>9080</v>
      </c>
      <c r="G499" s="460"/>
      <c r="H499" s="1357" t="s">
        <v>9774</v>
      </c>
      <c r="I499" s="1357"/>
      <c r="J499" s="1357"/>
      <c r="K499" s="1357"/>
      <c r="L499" s="1357"/>
      <c r="M499" s="1357"/>
      <c r="N499" s="1357"/>
      <c r="O499" s="1357"/>
    </row>
    <row r="500" spans="1:15" s="279" customFormat="1" ht="15.75">
      <c r="A500" s="271"/>
      <c r="B500" s="286"/>
      <c r="C500" s="311"/>
      <c r="D500" s="312" t="s">
        <v>8579</v>
      </c>
      <c r="E500" s="305"/>
      <c r="F500" s="306"/>
      <c r="G500" s="252"/>
      <c r="H500" s="313"/>
      <c r="I500" s="314"/>
      <c r="J500" s="314"/>
      <c r="K500" s="314"/>
      <c r="L500" s="314"/>
      <c r="M500" s="314"/>
      <c r="N500" s="314"/>
      <c r="O500" s="315"/>
    </row>
    <row r="501" spans="1:15" s="279" customFormat="1" ht="16.5" thickBot="1">
      <c r="B501" s="286"/>
      <c r="C501" s="326" t="s">
        <v>8580</v>
      </c>
      <c r="D501" s="258"/>
      <c r="E501" s="564"/>
      <c r="F501" s="564" t="s">
        <v>9143</v>
      </c>
      <c r="G501" s="535"/>
      <c r="H501" s="487"/>
      <c r="I501" s="488"/>
      <c r="J501" s="488"/>
      <c r="K501" s="488"/>
      <c r="L501" s="488"/>
      <c r="M501" s="488"/>
      <c r="N501" s="488"/>
      <c r="O501" s="488"/>
    </row>
    <row r="502" spans="1:15" s="279" customFormat="1" ht="16.5" thickBot="1">
      <c r="B502" s="286"/>
      <c r="C502" s="320"/>
      <c r="D502" s="273" t="s">
        <v>9775</v>
      </c>
      <c r="E502" s="256"/>
      <c r="F502" s="277" t="s">
        <v>9143</v>
      </c>
      <c r="G502" s="441"/>
      <c r="H502" s="442" t="s">
        <v>9231</v>
      </c>
      <c r="I502" s="443"/>
      <c r="J502" s="443"/>
      <c r="K502" s="443"/>
      <c r="L502" s="443"/>
      <c r="M502" s="443"/>
      <c r="N502" s="443"/>
      <c r="O502" s="444"/>
    </row>
    <row r="503" spans="1:15" ht="15.75">
      <c r="A503" s="279"/>
      <c r="B503" s="286" t="s">
        <v>9776</v>
      </c>
      <c r="C503" s="357" t="s">
        <v>9777</v>
      </c>
      <c r="D503" s="489" t="s">
        <v>9778</v>
      </c>
      <c r="E503" s="296">
        <v>2830</v>
      </c>
      <c r="F503" s="296" t="s">
        <v>9080</v>
      </c>
      <c r="G503" s="491"/>
      <c r="H503" s="1342" t="s">
        <v>9147</v>
      </c>
      <c r="I503" s="1343"/>
      <c r="J503" s="1343"/>
      <c r="K503" s="1343"/>
      <c r="L503" s="1343"/>
      <c r="M503" s="1343"/>
      <c r="N503" s="1343"/>
      <c r="O503" s="1344"/>
    </row>
    <row r="504" spans="1:15" ht="14.25" customHeight="1">
      <c r="A504" s="279"/>
      <c r="B504" s="286" t="s">
        <v>9779</v>
      </c>
      <c r="C504" s="357" t="s">
        <v>9780</v>
      </c>
      <c r="D504" s="489" t="s">
        <v>9781</v>
      </c>
      <c r="E504" s="296">
        <v>4825</v>
      </c>
      <c r="F504" s="296" t="s">
        <v>9080</v>
      </c>
      <c r="G504" s="491"/>
      <c r="H504" s="1345"/>
      <c r="I504" s="1346"/>
      <c r="J504" s="1346"/>
      <c r="K504" s="1346"/>
      <c r="L504" s="1346"/>
      <c r="M504" s="1346"/>
      <c r="N504" s="1346"/>
      <c r="O504" s="1347"/>
    </row>
    <row r="505" spans="1:15" ht="14.25" customHeight="1">
      <c r="A505" s="279"/>
      <c r="B505" s="286" t="s">
        <v>9782</v>
      </c>
      <c r="C505" s="357" t="s">
        <v>9783</v>
      </c>
      <c r="D505" s="489" t="s">
        <v>9784</v>
      </c>
      <c r="E505" s="438">
        <v>6820</v>
      </c>
      <c r="F505" s="296" t="s">
        <v>9080</v>
      </c>
      <c r="G505" s="491"/>
      <c r="H505" s="401"/>
      <c r="I505" s="402"/>
      <c r="J505" s="402"/>
      <c r="K505" s="402"/>
      <c r="L505" s="402"/>
      <c r="M505" s="402"/>
      <c r="N505" s="402"/>
      <c r="O505" s="403"/>
    </row>
    <row r="506" spans="1:15" ht="15.75">
      <c r="A506" s="279"/>
      <c r="B506" s="286" t="s">
        <v>9785</v>
      </c>
      <c r="C506" s="457" t="s">
        <v>9786</v>
      </c>
      <c r="D506" s="458" t="s">
        <v>9787</v>
      </c>
      <c r="E506" s="296">
        <v>1780</v>
      </c>
      <c r="F506" s="296" t="s">
        <v>9080</v>
      </c>
      <c r="G506" s="491"/>
      <c r="H506" s="1279" t="s">
        <v>9157</v>
      </c>
      <c r="I506" s="1279"/>
      <c r="J506" s="1279"/>
      <c r="K506" s="1279"/>
      <c r="L506" s="1279"/>
      <c r="M506" s="1279"/>
      <c r="N506" s="1279"/>
      <c r="O506" s="1279"/>
    </row>
    <row r="507" spans="1:15" ht="15.75">
      <c r="A507" s="279"/>
      <c r="B507" s="286" t="s">
        <v>9788</v>
      </c>
      <c r="C507" s="457" t="s">
        <v>9789</v>
      </c>
      <c r="D507" s="458" t="s">
        <v>9790</v>
      </c>
      <c r="E507" s="296">
        <v>3040</v>
      </c>
      <c r="F507" s="296" t="s">
        <v>9080</v>
      </c>
      <c r="G507" s="491"/>
      <c r="H507" s="1279"/>
      <c r="I507" s="1279"/>
      <c r="J507" s="1279"/>
      <c r="K507" s="1279"/>
      <c r="L507" s="1279"/>
      <c r="M507" s="1279"/>
      <c r="N507" s="1279"/>
      <c r="O507" s="1279"/>
    </row>
    <row r="508" spans="1:15" ht="15.75">
      <c r="A508" s="279"/>
      <c r="B508" s="286" t="s">
        <v>9791</v>
      </c>
      <c r="C508" s="457" t="s">
        <v>9792</v>
      </c>
      <c r="D508" s="458" t="s">
        <v>9793</v>
      </c>
      <c r="E508" s="296">
        <v>4300</v>
      </c>
      <c r="F508" s="296" t="s">
        <v>9080</v>
      </c>
      <c r="G508" s="491"/>
      <c r="H508" s="1279"/>
      <c r="I508" s="1279"/>
      <c r="J508" s="1279"/>
      <c r="K508" s="1279"/>
      <c r="L508" s="1279"/>
      <c r="M508" s="1279"/>
      <c r="N508" s="1279"/>
      <c r="O508" s="1279"/>
    </row>
    <row r="509" spans="1:15" ht="15.75">
      <c r="A509" s="279"/>
      <c r="B509" s="286" t="s">
        <v>9794</v>
      </c>
      <c r="C509" s="457" t="s">
        <v>9795</v>
      </c>
      <c r="D509" s="458" t="s">
        <v>9796</v>
      </c>
      <c r="E509" s="296">
        <v>1360</v>
      </c>
      <c r="F509" s="296" t="s">
        <v>9080</v>
      </c>
      <c r="G509" s="491"/>
      <c r="H509" s="1279" t="s">
        <v>9125</v>
      </c>
      <c r="I509" s="1279"/>
      <c r="J509" s="1279"/>
      <c r="K509" s="1279"/>
      <c r="L509" s="1279"/>
      <c r="M509" s="1279"/>
      <c r="N509" s="1279"/>
      <c r="O509" s="1279"/>
    </row>
    <row r="510" spans="1:15" ht="15.75">
      <c r="A510" s="279"/>
      <c r="B510" s="286" t="s">
        <v>9797</v>
      </c>
      <c r="C510" s="457" t="s">
        <v>9798</v>
      </c>
      <c r="D510" s="458" t="s">
        <v>9799</v>
      </c>
      <c r="E510" s="296">
        <v>2305</v>
      </c>
      <c r="F510" s="296" t="s">
        <v>9080</v>
      </c>
      <c r="G510" s="491"/>
      <c r="H510" s="1279"/>
      <c r="I510" s="1279"/>
      <c r="J510" s="1279"/>
      <c r="K510" s="1279"/>
      <c r="L510" s="1279"/>
      <c r="M510" s="1279"/>
      <c r="N510" s="1279"/>
      <c r="O510" s="1279"/>
    </row>
    <row r="511" spans="1:15" ht="15.75">
      <c r="A511" s="279"/>
      <c r="B511" s="286" t="s">
        <v>9800</v>
      </c>
      <c r="C511" s="457" t="s">
        <v>9801</v>
      </c>
      <c r="D511" s="458" t="s">
        <v>9802</v>
      </c>
      <c r="E511" s="296">
        <v>3250</v>
      </c>
      <c r="F511" s="296" t="s">
        <v>9080</v>
      </c>
      <c r="G511" s="491"/>
      <c r="H511" s="1279"/>
      <c r="I511" s="1279"/>
      <c r="J511" s="1279"/>
      <c r="K511" s="1279"/>
      <c r="L511" s="1279"/>
      <c r="M511" s="1279"/>
      <c r="N511" s="1279"/>
      <c r="O511" s="1279"/>
    </row>
    <row r="512" spans="1:15" ht="15.75">
      <c r="A512" s="279"/>
      <c r="B512" s="286" t="s">
        <v>9803</v>
      </c>
      <c r="C512" s="411" t="s">
        <v>9804</v>
      </c>
      <c r="D512" s="565" t="s">
        <v>9805</v>
      </c>
      <c r="E512" s="524">
        <v>1750</v>
      </c>
      <c r="F512" s="296" t="s">
        <v>9080</v>
      </c>
      <c r="G512" s="491"/>
      <c r="H512" s="1348" t="s">
        <v>9806</v>
      </c>
      <c r="I512" s="1349"/>
      <c r="J512" s="1349"/>
      <c r="K512" s="1349"/>
      <c r="L512" s="1349"/>
      <c r="M512" s="1349"/>
      <c r="N512" s="1349"/>
      <c r="O512" s="1350"/>
    </row>
    <row r="513" spans="1:15" ht="15.75">
      <c r="A513" s="279"/>
      <c r="B513" s="286" t="s">
        <v>9807</v>
      </c>
      <c r="C513" s="411" t="s">
        <v>9808</v>
      </c>
      <c r="D513" s="565" t="s">
        <v>9809</v>
      </c>
      <c r="E513" s="524">
        <v>2975</v>
      </c>
      <c r="F513" s="296" t="s">
        <v>9080</v>
      </c>
      <c r="G513" s="491"/>
      <c r="H513" s="1351"/>
      <c r="I513" s="1352"/>
      <c r="J513" s="1352"/>
      <c r="K513" s="1352"/>
      <c r="L513" s="1352"/>
      <c r="M513" s="1352"/>
      <c r="N513" s="1352"/>
      <c r="O513" s="1353"/>
    </row>
    <row r="514" spans="1:15" ht="15.75">
      <c r="A514" s="279"/>
      <c r="B514" s="286" t="s">
        <v>9810</v>
      </c>
      <c r="C514" s="411" t="s">
        <v>9811</v>
      </c>
      <c r="D514" s="565" t="s">
        <v>9812</v>
      </c>
      <c r="E514" s="524">
        <v>4200</v>
      </c>
      <c r="F514" s="296" t="s">
        <v>9080</v>
      </c>
      <c r="G514" s="491"/>
      <c r="H514" s="1354"/>
      <c r="I514" s="1355"/>
      <c r="J514" s="1355"/>
      <c r="K514" s="1355"/>
      <c r="L514" s="1355"/>
      <c r="M514" s="1355"/>
      <c r="N514" s="1355"/>
      <c r="O514" s="1356"/>
    </row>
    <row r="515" spans="1:15" ht="15.75">
      <c r="A515" s="279"/>
      <c r="B515" s="286" t="s">
        <v>9813</v>
      </c>
      <c r="C515" s="457" t="s">
        <v>9814</v>
      </c>
      <c r="D515" s="458" t="s">
        <v>9815</v>
      </c>
      <c r="E515" s="296">
        <v>849</v>
      </c>
      <c r="F515" s="296" t="s">
        <v>9080</v>
      </c>
      <c r="G515" s="491"/>
      <c r="H515" s="1287" t="s">
        <v>9816</v>
      </c>
      <c r="I515" s="1287"/>
      <c r="J515" s="1287"/>
      <c r="K515" s="1287"/>
      <c r="L515" s="1287"/>
      <c r="M515" s="1287"/>
      <c r="N515" s="1287"/>
      <c r="O515" s="1287"/>
    </row>
    <row r="516" spans="1:15" ht="15.75">
      <c r="A516" s="279"/>
      <c r="B516" s="286" t="s">
        <v>9817</v>
      </c>
      <c r="C516" s="457" t="s">
        <v>9818</v>
      </c>
      <c r="D516" s="458" t="s">
        <v>9819</v>
      </c>
      <c r="E516" s="296">
        <v>1455</v>
      </c>
      <c r="F516" s="296" t="s">
        <v>9080</v>
      </c>
      <c r="G516" s="491"/>
      <c r="H516" s="1287"/>
      <c r="I516" s="1287"/>
      <c r="J516" s="1287"/>
      <c r="K516" s="1287"/>
      <c r="L516" s="1287"/>
      <c r="M516" s="1287"/>
      <c r="N516" s="1287"/>
      <c r="O516" s="1287"/>
    </row>
    <row r="517" spans="1:15" ht="15.75">
      <c r="A517" s="279"/>
      <c r="B517" s="286" t="s">
        <v>9820</v>
      </c>
      <c r="C517" s="339" t="s">
        <v>9821</v>
      </c>
      <c r="D517" s="489" t="s">
        <v>9822</v>
      </c>
      <c r="E517" s="302">
        <v>2035</v>
      </c>
      <c r="F517" s="296" t="s">
        <v>9080</v>
      </c>
      <c r="G517" s="491"/>
      <c r="H517" s="413"/>
      <c r="I517" s="413"/>
      <c r="J517" s="413"/>
      <c r="K517" s="413"/>
      <c r="L517" s="413"/>
      <c r="M517" s="413"/>
      <c r="N517" s="413"/>
      <c r="O517" s="413"/>
    </row>
    <row r="518" spans="1:15" ht="15.75">
      <c r="A518" s="279"/>
      <c r="B518" s="286" t="s">
        <v>9823</v>
      </c>
      <c r="C518" s="457" t="s">
        <v>9824</v>
      </c>
      <c r="D518" s="458" t="s">
        <v>9825</v>
      </c>
      <c r="E518" s="296">
        <v>1149</v>
      </c>
      <c r="F518" s="296" t="s">
        <v>9080</v>
      </c>
      <c r="G518" s="491"/>
      <c r="H518" s="1287" t="s">
        <v>8764</v>
      </c>
      <c r="I518" s="1287"/>
      <c r="J518" s="1287"/>
      <c r="K518" s="1287"/>
      <c r="L518" s="1287"/>
      <c r="M518" s="1287"/>
      <c r="N518" s="1287"/>
      <c r="O518" s="1287"/>
    </row>
    <row r="519" spans="1:15" ht="15.75">
      <c r="A519" s="279"/>
      <c r="B519" s="286" t="s">
        <v>9826</v>
      </c>
      <c r="C519" s="457" t="s">
        <v>9827</v>
      </c>
      <c r="D519" s="458" t="s">
        <v>9828</v>
      </c>
      <c r="E519" s="296">
        <v>1955</v>
      </c>
      <c r="F519" s="296" t="s">
        <v>9080</v>
      </c>
      <c r="G519" s="491"/>
      <c r="H519" s="1287"/>
      <c r="I519" s="1287"/>
      <c r="J519" s="1287"/>
      <c r="K519" s="1287"/>
      <c r="L519" s="1287"/>
      <c r="M519" s="1287"/>
      <c r="N519" s="1287"/>
      <c r="O519" s="1287"/>
    </row>
    <row r="520" spans="1:15" ht="15.75">
      <c r="A520" s="279"/>
      <c r="B520" s="286" t="s">
        <v>9829</v>
      </c>
      <c r="C520" s="339" t="s">
        <v>9830</v>
      </c>
      <c r="D520" s="489" t="s">
        <v>9831</v>
      </c>
      <c r="E520" s="302">
        <v>2755</v>
      </c>
      <c r="F520" s="296" t="s">
        <v>9080</v>
      </c>
      <c r="G520" s="491"/>
      <c r="H520" s="413"/>
      <c r="I520" s="413"/>
      <c r="J520" s="413"/>
      <c r="K520" s="413"/>
      <c r="L520" s="413"/>
      <c r="M520" s="413"/>
      <c r="N520" s="413"/>
      <c r="O520" s="413"/>
    </row>
    <row r="521" spans="1:15" ht="15.75">
      <c r="A521" s="279"/>
      <c r="B521" s="286" t="s">
        <v>9832</v>
      </c>
      <c r="C521" s="481" t="s">
        <v>9833</v>
      </c>
      <c r="D521" s="393" t="s">
        <v>9834</v>
      </c>
      <c r="E521" s="394">
        <v>1296</v>
      </c>
      <c r="F521" s="302" t="s">
        <v>9080</v>
      </c>
      <c r="G521" s="482"/>
      <c r="H521" s="395" t="s">
        <v>8852</v>
      </c>
      <c r="I521" s="413"/>
      <c r="J521" s="413"/>
      <c r="K521" s="413"/>
      <c r="L521" s="413"/>
      <c r="M521" s="413"/>
      <c r="N521" s="413"/>
      <c r="O521" s="413"/>
    </row>
    <row r="522" spans="1:15" s="279" customFormat="1" ht="15.75">
      <c r="B522" s="286" t="s">
        <v>9835</v>
      </c>
      <c r="C522" s="411" t="s">
        <v>9836</v>
      </c>
      <c r="D522" s="484" t="s">
        <v>9837</v>
      </c>
      <c r="E522" s="524">
        <v>1250</v>
      </c>
      <c r="F522" s="302" t="s">
        <v>9080</v>
      </c>
      <c r="G522" s="482"/>
      <c r="H522" s="354" t="s">
        <v>9838</v>
      </c>
      <c r="I522" s="354"/>
      <c r="J522" s="354"/>
      <c r="K522" s="354"/>
      <c r="L522" s="354"/>
      <c r="M522" s="354"/>
      <c r="N522" s="354"/>
      <c r="O522" s="354"/>
    </row>
    <row r="523" spans="1:15" s="279" customFormat="1" ht="15.75">
      <c r="B523" s="286" t="s">
        <v>9536</v>
      </c>
      <c r="C523" s="300" t="s">
        <v>9537</v>
      </c>
      <c r="D523" s="350" t="s">
        <v>9538</v>
      </c>
      <c r="E523" s="296">
        <v>440</v>
      </c>
      <c r="F523" s="302" t="s">
        <v>9080</v>
      </c>
      <c r="G523" s="303"/>
      <c r="H523" s="1265" t="s">
        <v>9839</v>
      </c>
      <c r="I523" s="1266" t="s">
        <v>9840</v>
      </c>
      <c r="J523" s="1266" t="s">
        <v>9840</v>
      </c>
      <c r="K523" s="1266" t="s">
        <v>9840</v>
      </c>
      <c r="L523" s="1266" t="s">
        <v>9840</v>
      </c>
      <c r="M523" s="1266" t="s">
        <v>9840</v>
      </c>
      <c r="N523" s="1266" t="s">
        <v>9840</v>
      </c>
      <c r="O523" s="1267" t="s">
        <v>9840</v>
      </c>
    </row>
    <row r="524" spans="1:15" s="279" customFormat="1" ht="16.5" thickBot="1">
      <c r="B524" s="286"/>
      <c r="C524" s="326" t="s">
        <v>8580</v>
      </c>
      <c r="D524" s="258"/>
      <c r="E524" s="305"/>
      <c r="F524" s="305" t="s">
        <v>9143</v>
      </c>
      <c r="G524" s="535"/>
      <c r="H524" s="487"/>
      <c r="I524" s="488"/>
      <c r="J524" s="488"/>
      <c r="K524" s="488"/>
      <c r="L524" s="488"/>
      <c r="M524" s="488"/>
      <c r="N524" s="488"/>
      <c r="O524" s="488"/>
    </row>
    <row r="525" spans="1:15" s="279" customFormat="1" ht="16.5" thickBot="1">
      <c r="B525" s="286"/>
      <c r="C525" s="320"/>
      <c r="D525" s="273" t="s">
        <v>9841</v>
      </c>
      <c r="E525" s="268"/>
      <c r="F525" s="443" t="s">
        <v>9143</v>
      </c>
      <c r="G525" s="441"/>
      <c r="H525" s="442"/>
      <c r="I525" s="443"/>
      <c r="J525" s="443"/>
      <c r="K525" s="443"/>
      <c r="L525" s="443"/>
      <c r="M525" s="443"/>
      <c r="N525" s="443"/>
      <c r="O525" s="444"/>
    </row>
    <row r="526" spans="1:15" ht="15.75">
      <c r="A526" s="279"/>
      <c r="B526" s="286" t="s">
        <v>9842</v>
      </c>
      <c r="C526" s="357" t="s">
        <v>9843</v>
      </c>
      <c r="D526" s="489" t="s">
        <v>9844</v>
      </c>
      <c r="E526" s="490">
        <v>2170</v>
      </c>
      <c r="F526" s="296" t="s">
        <v>9080</v>
      </c>
      <c r="G526" s="491"/>
      <c r="H526" s="1342" t="s">
        <v>9147</v>
      </c>
      <c r="I526" s="1343"/>
      <c r="J526" s="1343"/>
      <c r="K526" s="1343"/>
      <c r="L526" s="1343"/>
      <c r="M526" s="1343"/>
      <c r="N526" s="1343"/>
      <c r="O526" s="1344"/>
    </row>
    <row r="527" spans="1:15" ht="14.25" customHeight="1">
      <c r="A527" s="279"/>
      <c r="B527" s="286" t="s">
        <v>9845</v>
      </c>
      <c r="C527" s="357" t="s">
        <v>9846</v>
      </c>
      <c r="D527" s="489" t="s">
        <v>9847</v>
      </c>
      <c r="E527" s="490">
        <v>3460</v>
      </c>
      <c r="F527" s="296" t="s">
        <v>9080</v>
      </c>
      <c r="G527" s="491"/>
      <c r="H527" s="1345"/>
      <c r="I527" s="1346"/>
      <c r="J527" s="1346"/>
      <c r="K527" s="1346"/>
      <c r="L527" s="1346"/>
      <c r="M527" s="1346"/>
      <c r="N527" s="1346"/>
      <c r="O527" s="1347"/>
    </row>
    <row r="528" spans="1:15" ht="14.25" customHeight="1">
      <c r="A528" s="279"/>
      <c r="B528" s="286" t="s">
        <v>9848</v>
      </c>
      <c r="C528" s="566" t="s">
        <v>9849</v>
      </c>
      <c r="D528" s="567" t="s">
        <v>9850</v>
      </c>
      <c r="E528" s="568">
        <v>4825</v>
      </c>
      <c r="F528" s="296" t="s">
        <v>9080</v>
      </c>
      <c r="G528" s="491"/>
      <c r="H528" s="401"/>
      <c r="I528" s="402"/>
      <c r="J528" s="402"/>
      <c r="K528" s="402"/>
      <c r="L528" s="402"/>
      <c r="M528" s="402"/>
      <c r="N528" s="402"/>
      <c r="O528" s="403"/>
    </row>
    <row r="529" spans="1:15" ht="15.75">
      <c r="A529" s="279"/>
      <c r="B529" s="286" t="s">
        <v>9851</v>
      </c>
      <c r="C529" s="457" t="s">
        <v>9852</v>
      </c>
      <c r="D529" s="458" t="s">
        <v>9853</v>
      </c>
      <c r="E529" s="296">
        <v>1045</v>
      </c>
      <c r="F529" s="296" t="s">
        <v>9080</v>
      </c>
      <c r="G529" s="491"/>
      <c r="H529" s="1279" t="s">
        <v>9157</v>
      </c>
      <c r="I529" s="1279"/>
      <c r="J529" s="1279"/>
      <c r="K529" s="1279"/>
      <c r="L529" s="1279"/>
      <c r="M529" s="1279"/>
      <c r="N529" s="1279"/>
      <c r="O529" s="1279"/>
    </row>
    <row r="530" spans="1:15" ht="15.75">
      <c r="A530" s="279"/>
      <c r="B530" s="286" t="s">
        <v>9854</v>
      </c>
      <c r="C530" s="457" t="s">
        <v>9855</v>
      </c>
      <c r="D530" s="458" t="s">
        <v>9856</v>
      </c>
      <c r="E530" s="296">
        <v>1780</v>
      </c>
      <c r="F530" s="296" t="s">
        <v>9080</v>
      </c>
      <c r="G530" s="491"/>
      <c r="H530" s="1279"/>
      <c r="I530" s="1279"/>
      <c r="J530" s="1279"/>
      <c r="K530" s="1279"/>
      <c r="L530" s="1279"/>
      <c r="M530" s="1279"/>
      <c r="N530" s="1279"/>
      <c r="O530" s="1279"/>
    </row>
    <row r="531" spans="1:15" ht="15.75">
      <c r="A531" s="279"/>
      <c r="B531" s="286" t="s">
        <v>9857</v>
      </c>
      <c r="C531" s="457" t="s">
        <v>9858</v>
      </c>
      <c r="D531" s="458" t="s">
        <v>9859</v>
      </c>
      <c r="E531" s="296">
        <v>2515</v>
      </c>
      <c r="F531" s="296" t="s">
        <v>9080</v>
      </c>
      <c r="G531" s="491"/>
      <c r="H531" s="1279"/>
      <c r="I531" s="1279"/>
      <c r="J531" s="1279"/>
      <c r="K531" s="1279"/>
      <c r="L531" s="1279"/>
      <c r="M531" s="1279"/>
      <c r="N531" s="1279"/>
      <c r="O531" s="1279"/>
    </row>
    <row r="532" spans="1:15" ht="15.75">
      <c r="A532" s="279"/>
      <c r="B532" s="286" t="s">
        <v>9860</v>
      </c>
      <c r="C532" s="457" t="s">
        <v>9861</v>
      </c>
      <c r="D532" s="458" t="s">
        <v>9862</v>
      </c>
      <c r="E532" s="296">
        <v>1150</v>
      </c>
      <c r="F532" s="296" t="s">
        <v>9080</v>
      </c>
      <c r="G532" s="491"/>
      <c r="H532" s="1279" t="s">
        <v>9125</v>
      </c>
      <c r="I532" s="1279"/>
      <c r="J532" s="1279"/>
      <c r="K532" s="1279"/>
      <c r="L532" s="1279"/>
      <c r="M532" s="1279"/>
      <c r="N532" s="1279"/>
      <c r="O532" s="1279"/>
    </row>
    <row r="533" spans="1:15" ht="15.75">
      <c r="A533" s="279"/>
      <c r="B533" s="286" t="s">
        <v>9863</v>
      </c>
      <c r="C533" s="457" t="s">
        <v>9864</v>
      </c>
      <c r="D533" s="458" t="s">
        <v>9865</v>
      </c>
      <c r="E533" s="296">
        <v>1990</v>
      </c>
      <c r="F533" s="296" t="s">
        <v>9080</v>
      </c>
      <c r="G533" s="491"/>
      <c r="H533" s="1279"/>
      <c r="I533" s="1279"/>
      <c r="J533" s="1279"/>
      <c r="K533" s="1279"/>
      <c r="L533" s="1279"/>
      <c r="M533" s="1279"/>
      <c r="N533" s="1279"/>
      <c r="O533" s="1279"/>
    </row>
    <row r="534" spans="1:15" ht="15.75">
      <c r="A534" s="279"/>
      <c r="B534" s="286" t="s">
        <v>9866</v>
      </c>
      <c r="C534" s="457" t="s">
        <v>9867</v>
      </c>
      <c r="D534" s="458" t="s">
        <v>9868</v>
      </c>
      <c r="E534" s="296">
        <v>2725</v>
      </c>
      <c r="F534" s="296" t="s">
        <v>9080</v>
      </c>
      <c r="G534" s="491"/>
      <c r="H534" s="1279"/>
      <c r="I534" s="1279"/>
      <c r="J534" s="1279"/>
      <c r="K534" s="1279"/>
      <c r="L534" s="1279"/>
      <c r="M534" s="1279"/>
      <c r="N534" s="1279"/>
      <c r="O534" s="1279"/>
    </row>
    <row r="535" spans="1:15" ht="15.75">
      <c r="A535" s="279"/>
      <c r="B535" s="286" t="s">
        <v>9869</v>
      </c>
      <c r="C535" s="411" t="s">
        <v>9870</v>
      </c>
      <c r="D535" s="565" t="s">
        <v>9871</v>
      </c>
      <c r="E535" s="524">
        <v>1290</v>
      </c>
      <c r="F535" s="296" t="s">
        <v>9080</v>
      </c>
      <c r="G535" s="491"/>
      <c r="H535" s="1348" t="s">
        <v>9806</v>
      </c>
      <c r="I535" s="1349"/>
      <c r="J535" s="1349"/>
      <c r="K535" s="1349"/>
      <c r="L535" s="1349"/>
      <c r="M535" s="1349"/>
      <c r="N535" s="1349"/>
      <c r="O535" s="1350"/>
    </row>
    <row r="536" spans="1:15" ht="15.75">
      <c r="A536" s="279"/>
      <c r="B536" s="286" t="s">
        <v>9872</v>
      </c>
      <c r="C536" s="411" t="s">
        <v>9873</v>
      </c>
      <c r="D536" s="565" t="s">
        <v>9874</v>
      </c>
      <c r="E536" s="524">
        <v>2195</v>
      </c>
      <c r="F536" s="296" t="s">
        <v>9080</v>
      </c>
      <c r="G536" s="491"/>
      <c r="H536" s="1351"/>
      <c r="I536" s="1352"/>
      <c r="J536" s="1352"/>
      <c r="K536" s="1352"/>
      <c r="L536" s="1352"/>
      <c r="M536" s="1352"/>
      <c r="N536" s="1352"/>
      <c r="O536" s="1353"/>
    </row>
    <row r="537" spans="1:15" ht="15.75">
      <c r="A537" s="279"/>
      <c r="B537" s="286" t="s">
        <v>9875</v>
      </c>
      <c r="C537" s="411" t="s">
        <v>9876</v>
      </c>
      <c r="D537" s="565" t="s">
        <v>9877</v>
      </c>
      <c r="E537" s="524">
        <v>3100</v>
      </c>
      <c r="F537" s="296" t="s">
        <v>9080</v>
      </c>
      <c r="G537" s="491"/>
      <c r="H537" s="1354"/>
      <c r="I537" s="1355"/>
      <c r="J537" s="1355"/>
      <c r="K537" s="1355"/>
      <c r="L537" s="1355"/>
      <c r="M537" s="1355"/>
      <c r="N537" s="1355"/>
      <c r="O537" s="1356"/>
    </row>
    <row r="538" spans="1:15" ht="15.75">
      <c r="A538" s="279"/>
      <c r="B538" s="286" t="s">
        <v>9878</v>
      </c>
      <c r="C538" s="457" t="s">
        <v>9879</v>
      </c>
      <c r="D538" s="458" t="s">
        <v>9880</v>
      </c>
      <c r="E538" s="296">
        <v>575</v>
      </c>
      <c r="F538" s="296" t="s">
        <v>9080</v>
      </c>
      <c r="G538" s="491"/>
      <c r="H538" s="1287" t="s">
        <v>9816</v>
      </c>
      <c r="I538" s="1287"/>
      <c r="J538" s="1287"/>
      <c r="K538" s="1287"/>
      <c r="L538" s="1287"/>
      <c r="M538" s="1287"/>
      <c r="N538" s="1287"/>
      <c r="O538" s="1287"/>
    </row>
    <row r="539" spans="1:15" ht="15.75">
      <c r="A539" s="279"/>
      <c r="B539" s="286" t="s">
        <v>9881</v>
      </c>
      <c r="C539" s="457" t="s">
        <v>9882</v>
      </c>
      <c r="D539" s="458" t="s">
        <v>9883</v>
      </c>
      <c r="E539" s="296">
        <v>975</v>
      </c>
      <c r="F539" s="296" t="s">
        <v>9080</v>
      </c>
      <c r="G539" s="491"/>
      <c r="H539" s="1287"/>
      <c r="I539" s="1287"/>
      <c r="J539" s="1287"/>
      <c r="K539" s="1287"/>
      <c r="L539" s="1287"/>
      <c r="M539" s="1287"/>
      <c r="N539" s="1287"/>
      <c r="O539" s="1287"/>
    </row>
    <row r="540" spans="1:15" ht="15.75">
      <c r="A540" s="279"/>
      <c r="B540" s="286" t="s">
        <v>9884</v>
      </c>
      <c r="C540" s="339" t="s">
        <v>9885</v>
      </c>
      <c r="D540" s="489" t="s">
        <v>9886</v>
      </c>
      <c r="E540" s="302">
        <v>1385</v>
      </c>
      <c r="F540" s="296" t="s">
        <v>9080</v>
      </c>
      <c r="G540" s="491"/>
      <c r="H540" s="413"/>
      <c r="I540" s="413"/>
      <c r="J540" s="413"/>
      <c r="K540" s="413"/>
      <c r="L540" s="413"/>
      <c r="M540" s="413"/>
      <c r="N540" s="413"/>
      <c r="O540" s="413"/>
    </row>
    <row r="541" spans="1:15" ht="15.75">
      <c r="A541" s="279"/>
      <c r="B541" s="286" t="s">
        <v>9887</v>
      </c>
      <c r="C541" s="457" t="s">
        <v>9888</v>
      </c>
      <c r="D541" s="458" t="s">
        <v>9889</v>
      </c>
      <c r="E541" s="296">
        <v>775</v>
      </c>
      <c r="F541" s="296" t="s">
        <v>9080</v>
      </c>
      <c r="G541" s="491"/>
      <c r="H541" s="1287" t="s">
        <v>8764</v>
      </c>
      <c r="I541" s="1287"/>
      <c r="J541" s="1287"/>
      <c r="K541" s="1287"/>
      <c r="L541" s="1287"/>
      <c r="M541" s="1287"/>
      <c r="N541" s="1287"/>
      <c r="O541" s="1287"/>
    </row>
    <row r="542" spans="1:15" ht="15.75">
      <c r="A542" s="279"/>
      <c r="B542" s="286" t="s">
        <v>9890</v>
      </c>
      <c r="C542" s="457" t="s">
        <v>9891</v>
      </c>
      <c r="D542" s="458" t="s">
        <v>9892</v>
      </c>
      <c r="E542" s="296">
        <v>1325</v>
      </c>
      <c r="F542" s="296" t="s">
        <v>9080</v>
      </c>
      <c r="G542" s="491"/>
      <c r="H542" s="1287"/>
      <c r="I542" s="1287"/>
      <c r="J542" s="1287"/>
      <c r="K542" s="1287"/>
      <c r="L542" s="1287"/>
      <c r="M542" s="1287"/>
      <c r="N542" s="1287"/>
      <c r="O542" s="1287"/>
    </row>
    <row r="543" spans="1:15" ht="15.75">
      <c r="A543" s="279"/>
      <c r="B543" s="286" t="s">
        <v>9893</v>
      </c>
      <c r="C543" s="339" t="s">
        <v>9894</v>
      </c>
      <c r="D543" s="489" t="s">
        <v>9895</v>
      </c>
      <c r="E543" s="302">
        <v>1875</v>
      </c>
      <c r="F543" s="296" t="s">
        <v>9080</v>
      </c>
      <c r="G543" s="491"/>
      <c r="H543" s="413"/>
      <c r="I543" s="413"/>
      <c r="J543" s="413"/>
      <c r="K543" s="413"/>
      <c r="L543" s="413"/>
      <c r="M543" s="413"/>
      <c r="N543" s="413"/>
      <c r="O543" s="413"/>
    </row>
    <row r="544" spans="1:15" ht="15.75">
      <c r="A544" s="279"/>
      <c r="B544" s="286" t="s">
        <v>9896</v>
      </c>
      <c r="C544" s="481" t="s">
        <v>9897</v>
      </c>
      <c r="D544" s="393" t="s">
        <v>9898</v>
      </c>
      <c r="E544" s="394">
        <v>896</v>
      </c>
      <c r="F544" s="302" t="s">
        <v>9080</v>
      </c>
      <c r="G544" s="482"/>
      <c r="H544" s="395" t="s">
        <v>8852</v>
      </c>
      <c r="I544" s="413"/>
      <c r="J544" s="413"/>
      <c r="K544" s="413"/>
      <c r="L544" s="413"/>
      <c r="M544" s="413"/>
      <c r="N544" s="413"/>
      <c r="O544" s="413"/>
    </row>
    <row r="545" spans="1:15" ht="15.75">
      <c r="A545" s="279"/>
      <c r="B545" s="286" t="s">
        <v>9651</v>
      </c>
      <c r="C545" s="339" t="s">
        <v>9652</v>
      </c>
      <c r="D545" s="364" t="s">
        <v>9653</v>
      </c>
      <c r="E545" s="302">
        <v>895</v>
      </c>
      <c r="F545" s="296" t="s">
        <v>9080</v>
      </c>
      <c r="G545" s="510"/>
      <c r="H545" s="495" t="s">
        <v>9654</v>
      </c>
      <c r="I545" s="544"/>
      <c r="J545" s="544"/>
      <c r="K545" s="544"/>
      <c r="L545" s="544"/>
      <c r="M545" s="544"/>
      <c r="N545" s="544"/>
      <c r="O545" s="544"/>
    </row>
    <row r="546" spans="1:15" ht="15.75">
      <c r="A546" s="279"/>
      <c r="B546" s="286" t="s">
        <v>9655</v>
      </c>
      <c r="C546" s="339" t="s">
        <v>9656</v>
      </c>
      <c r="D546" s="451" t="s">
        <v>9657</v>
      </c>
      <c r="E546" s="302">
        <v>795</v>
      </c>
      <c r="F546" s="302" t="s">
        <v>9080</v>
      </c>
      <c r="G546" s="482"/>
      <c r="H546" s="1361" t="s">
        <v>9899</v>
      </c>
      <c r="I546" s="1361"/>
      <c r="J546" s="1361"/>
      <c r="K546" s="1361"/>
      <c r="L546" s="1361"/>
      <c r="M546" s="1361"/>
      <c r="N546" s="1361"/>
      <c r="O546" s="1361"/>
    </row>
    <row r="547" spans="1:15" ht="15.75">
      <c r="A547" s="279"/>
      <c r="B547" s="286" t="s">
        <v>9835</v>
      </c>
      <c r="C547" s="411" t="s">
        <v>9836</v>
      </c>
      <c r="D547" s="484" t="s">
        <v>9837</v>
      </c>
      <c r="E547" s="524">
        <v>1250</v>
      </c>
      <c r="F547" s="296" t="s">
        <v>9080</v>
      </c>
      <c r="G547" s="491"/>
      <c r="H547" s="569" t="s">
        <v>9838</v>
      </c>
      <c r="I547" s="570"/>
      <c r="J547" s="570"/>
      <c r="K547" s="570"/>
      <c r="L547" s="570"/>
      <c r="M547" s="570"/>
      <c r="N547" s="570"/>
      <c r="O547" s="571"/>
    </row>
    <row r="548" spans="1:15" ht="15.75">
      <c r="A548" s="279"/>
      <c r="B548" s="286" t="s">
        <v>9647</v>
      </c>
      <c r="C548" s="300" t="s">
        <v>9648</v>
      </c>
      <c r="D548" s="350" t="s">
        <v>9649</v>
      </c>
      <c r="E548" s="296">
        <v>375</v>
      </c>
      <c r="F548" s="302" t="s">
        <v>9080</v>
      </c>
      <c r="G548" s="303"/>
      <c r="H548" s="1265" t="s">
        <v>9900</v>
      </c>
      <c r="I548" s="1266" t="s">
        <v>9540</v>
      </c>
      <c r="J548" s="1266" t="s">
        <v>9540</v>
      </c>
      <c r="K548" s="1266" t="s">
        <v>9540</v>
      </c>
      <c r="L548" s="1266" t="s">
        <v>9540</v>
      </c>
      <c r="M548" s="1266" t="s">
        <v>9540</v>
      </c>
      <c r="N548" s="1266" t="s">
        <v>9540</v>
      </c>
      <c r="O548" s="1267" t="s">
        <v>9540</v>
      </c>
    </row>
    <row r="549" spans="1:15" s="279" customFormat="1" ht="16.5" thickBot="1">
      <c r="B549" s="286"/>
      <c r="C549" s="326" t="s">
        <v>8580</v>
      </c>
      <c r="D549" s="258"/>
      <c r="E549" s="305"/>
      <c r="F549" s="305" t="s">
        <v>9143</v>
      </c>
      <c r="G549" s="535"/>
      <c r="H549" s="258"/>
      <c r="I549" s="262"/>
      <c r="J549" s="262"/>
      <c r="K549" s="262"/>
      <c r="L549" s="262"/>
      <c r="M549" s="262"/>
      <c r="N549" s="262"/>
      <c r="O549" s="262"/>
    </row>
    <row r="550" spans="1:15" s="279" customFormat="1" ht="15.75">
      <c r="B550" s="286"/>
      <c r="C550" s="572"/>
      <c r="D550" s="273" t="s">
        <v>9901</v>
      </c>
      <c r="E550" s="573"/>
      <c r="F550" s="573" t="s">
        <v>9143</v>
      </c>
      <c r="G550" s="574"/>
      <c r="H550" s="254"/>
      <c r="I550" s="260"/>
      <c r="J550" s="260"/>
      <c r="K550" s="260"/>
      <c r="L550" s="260"/>
      <c r="M550" s="260"/>
      <c r="N550" s="260"/>
      <c r="O550" s="261"/>
    </row>
    <row r="551" spans="1:15" s="279" customFormat="1" ht="15.75">
      <c r="B551" s="286" t="s">
        <v>9902</v>
      </c>
      <c r="C551" s="575" t="s">
        <v>9903</v>
      </c>
      <c r="D551" s="364" t="s">
        <v>9904</v>
      </c>
      <c r="E551" s="576">
        <v>1465</v>
      </c>
      <c r="F551" s="296" t="s">
        <v>9080</v>
      </c>
      <c r="G551" s="460"/>
      <c r="H551" s="258"/>
      <c r="I551" s="262"/>
      <c r="J551" s="262"/>
      <c r="K551" s="262"/>
      <c r="L551" s="262"/>
      <c r="M551" s="262"/>
      <c r="N551" s="262"/>
      <c r="O551" s="262"/>
    </row>
    <row r="552" spans="1:15" ht="15.75">
      <c r="A552" s="279"/>
      <c r="B552" s="286" t="s">
        <v>9905</v>
      </c>
      <c r="C552" s="357" t="s">
        <v>9906</v>
      </c>
      <c r="D552" s="489" t="s">
        <v>9907</v>
      </c>
      <c r="E552" s="299">
        <v>2160</v>
      </c>
      <c r="F552" s="561" t="s">
        <v>9080</v>
      </c>
      <c r="G552" s="460"/>
      <c r="H552" s="1345"/>
      <c r="I552" s="1346"/>
      <c r="J552" s="1346"/>
      <c r="K552" s="1346"/>
      <c r="L552" s="1346"/>
      <c r="M552" s="1346"/>
      <c r="N552" s="1346"/>
      <c r="O552" s="1347"/>
    </row>
    <row r="553" spans="1:15" ht="15.75">
      <c r="A553" s="279"/>
      <c r="B553" s="286" t="s">
        <v>9908</v>
      </c>
      <c r="C553" s="357" t="s">
        <v>9909</v>
      </c>
      <c r="D553" s="489" t="s">
        <v>9910</v>
      </c>
      <c r="E553" s="299">
        <v>3040</v>
      </c>
      <c r="F553" s="561" t="s">
        <v>9080</v>
      </c>
      <c r="G553" s="460"/>
      <c r="H553" s="1362"/>
      <c r="I553" s="1363"/>
      <c r="J553" s="1363"/>
      <c r="K553" s="1363"/>
      <c r="L553" s="1363"/>
      <c r="M553" s="1363"/>
      <c r="N553" s="1363"/>
      <c r="O553" s="1364"/>
    </row>
    <row r="554" spans="1:15" ht="15.75">
      <c r="A554" s="279"/>
      <c r="B554" s="286" t="s">
        <v>9911</v>
      </c>
      <c r="C554" s="577" t="s">
        <v>9912</v>
      </c>
      <c r="D554" s="578" t="s">
        <v>9913</v>
      </c>
      <c r="E554" s="299">
        <v>680</v>
      </c>
      <c r="F554" s="561" t="s">
        <v>9080</v>
      </c>
      <c r="G554" s="460"/>
      <c r="H554" s="1279" t="s">
        <v>9914</v>
      </c>
      <c r="I554" s="1279"/>
      <c r="J554" s="1279"/>
      <c r="K554" s="1279"/>
      <c r="L554" s="1279"/>
      <c r="M554" s="1279"/>
      <c r="N554" s="1279"/>
      <c r="O554" s="1279"/>
    </row>
    <row r="555" spans="1:15" ht="15.75">
      <c r="A555" s="279"/>
      <c r="B555" s="286" t="s">
        <v>9915</v>
      </c>
      <c r="C555" s="577" t="s">
        <v>9916</v>
      </c>
      <c r="D555" s="578" t="s">
        <v>9917</v>
      </c>
      <c r="E555" s="299">
        <v>1150</v>
      </c>
      <c r="F555" s="561" t="s">
        <v>9080</v>
      </c>
      <c r="G555" s="460"/>
      <c r="H555" s="1279"/>
      <c r="I555" s="1279"/>
      <c r="J555" s="1279"/>
      <c r="K555" s="1279"/>
      <c r="L555" s="1279"/>
      <c r="M555" s="1279"/>
      <c r="N555" s="1279"/>
      <c r="O555" s="1279"/>
    </row>
    <row r="556" spans="1:15" ht="15.75">
      <c r="A556" s="279"/>
      <c r="B556" s="286" t="s">
        <v>9918</v>
      </c>
      <c r="C556" s="577" t="s">
        <v>9919</v>
      </c>
      <c r="D556" s="578" t="s">
        <v>9920</v>
      </c>
      <c r="E556" s="299">
        <v>1635</v>
      </c>
      <c r="F556" s="561" t="s">
        <v>9080</v>
      </c>
      <c r="G556" s="460"/>
      <c r="H556" s="1279"/>
      <c r="I556" s="1279"/>
      <c r="J556" s="1279"/>
      <c r="K556" s="1279"/>
      <c r="L556" s="1279"/>
      <c r="M556" s="1279"/>
      <c r="N556" s="1279"/>
      <c r="O556" s="1279"/>
    </row>
    <row r="557" spans="1:15" ht="15.75">
      <c r="A557" s="279"/>
      <c r="B557" s="286" t="s">
        <v>9921</v>
      </c>
      <c r="C557" s="577" t="s">
        <v>9922</v>
      </c>
      <c r="D557" s="578" t="s">
        <v>9923</v>
      </c>
      <c r="E557" s="299">
        <v>940</v>
      </c>
      <c r="F557" s="561" t="s">
        <v>9080</v>
      </c>
      <c r="G557" s="460"/>
      <c r="H557" s="1279" t="s">
        <v>9125</v>
      </c>
      <c r="I557" s="1279"/>
      <c r="J557" s="1279"/>
      <c r="K557" s="1279"/>
      <c r="L557" s="1279"/>
      <c r="M557" s="1279"/>
      <c r="N557" s="1279"/>
      <c r="O557" s="1279"/>
    </row>
    <row r="558" spans="1:15" ht="15.75">
      <c r="A558" s="279"/>
      <c r="B558" s="286" t="s">
        <v>9924</v>
      </c>
      <c r="C558" s="577" t="s">
        <v>9925</v>
      </c>
      <c r="D558" s="578" t="s">
        <v>9926</v>
      </c>
      <c r="E558" s="299">
        <v>1570</v>
      </c>
      <c r="F558" s="561" t="s">
        <v>9080</v>
      </c>
      <c r="G558" s="460"/>
      <c r="H558" s="1279"/>
      <c r="I558" s="1279"/>
      <c r="J558" s="1279"/>
      <c r="K558" s="1279"/>
      <c r="L558" s="1279"/>
      <c r="M558" s="1279"/>
      <c r="N558" s="1279"/>
      <c r="O558" s="1279"/>
    </row>
    <row r="559" spans="1:15" ht="15.75">
      <c r="A559" s="279"/>
      <c r="B559" s="286" t="s">
        <v>9927</v>
      </c>
      <c r="C559" s="577" t="s">
        <v>9928</v>
      </c>
      <c r="D559" s="578" t="s">
        <v>9929</v>
      </c>
      <c r="E559" s="299">
        <v>2265</v>
      </c>
      <c r="F559" s="561" t="s">
        <v>9080</v>
      </c>
      <c r="G559" s="460"/>
      <c r="H559" s="1279"/>
      <c r="I559" s="1279"/>
      <c r="J559" s="1279"/>
      <c r="K559" s="1279"/>
      <c r="L559" s="1279"/>
      <c r="M559" s="1279"/>
      <c r="N559" s="1279"/>
      <c r="O559" s="1279"/>
    </row>
    <row r="560" spans="1:15" ht="15.75">
      <c r="A560" s="279"/>
      <c r="B560" s="286" t="s">
        <v>9930</v>
      </c>
      <c r="C560" s="411" t="s">
        <v>9931</v>
      </c>
      <c r="D560" s="579" t="s">
        <v>9932</v>
      </c>
      <c r="E560" s="299">
        <v>975</v>
      </c>
      <c r="F560" s="561" t="s">
        <v>9080</v>
      </c>
      <c r="G560" s="460"/>
      <c r="H560" s="1348" t="s">
        <v>9806</v>
      </c>
      <c r="I560" s="1349"/>
      <c r="J560" s="1349"/>
      <c r="K560" s="1349"/>
      <c r="L560" s="1349"/>
      <c r="M560" s="1349"/>
      <c r="N560" s="1349"/>
      <c r="O560" s="1350"/>
    </row>
    <row r="561" spans="1:15" ht="15.75">
      <c r="A561" s="279"/>
      <c r="B561" s="286" t="s">
        <v>9933</v>
      </c>
      <c r="C561" s="411" t="s">
        <v>9934</v>
      </c>
      <c r="D561" s="579" t="s">
        <v>9935</v>
      </c>
      <c r="E561" s="299">
        <v>1655</v>
      </c>
      <c r="F561" s="561" t="s">
        <v>9080</v>
      </c>
      <c r="G561" s="460"/>
      <c r="H561" s="1351"/>
      <c r="I561" s="1352"/>
      <c r="J561" s="1352"/>
      <c r="K561" s="1352"/>
      <c r="L561" s="1352"/>
      <c r="M561" s="1352"/>
      <c r="N561" s="1352"/>
      <c r="O561" s="1353"/>
    </row>
    <row r="562" spans="1:15" ht="15.75">
      <c r="A562" s="279"/>
      <c r="B562" s="286" t="s">
        <v>9936</v>
      </c>
      <c r="C562" s="411" t="s">
        <v>9937</v>
      </c>
      <c r="D562" s="579" t="s">
        <v>9938</v>
      </c>
      <c r="E562" s="299">
        <v>2335</v>
      </c>
      <c r="F562" s="561" t="s">
        <v>9080</v>
      </c>
      <c r="G562" s="460"/>
      <c r="H562" s="1354"/>
      <c r="I562" s="1355"/>
      <c r="J562" s="1355"/>
      <c r="K562" s="1355"/>
      <c r="L562" s="1355"/>
      <c r="M562" s="1355"/>
      <c r="N562" s="1355"/>
      <c r="O562" s="1356"/>
    </row>
    <row r="563" spans="1:15" ht="15.75">
      <c r="A563" s="279"/>
      <c r="B563" s="286" t="s">
        <v>9939</v>
      </c>
      <c r="C563" s="580" t="s">
        <v>9940</v>
      </c>
      <c r="D563" s="543" t="s">
        <v>9941</v>
      </c>
      <c r="E563" s="581">
        <v>335</v>
      </c>
      <c r="F563" s="561" t="s">
        <v>9080</v>
      </c>
      <c r="G563" s="460"/>
      <c r="H563" s="569"/>
      <c r="I563" s="570"/>
      <c r="J563" s="570"/>
      <c r="K563" s="570"/>
      <c r="L563" s="570"/>
      <c r="M563" s="570"/>
      <c r="N563" s="570"/>
      <c r="O563" s="571"/>
    </row>
    <row r="564" spans="1:15" ht="15.75">
      <c r="A564" s="279"/>
      <c r="B564" s="286" t="s">
        <v>9942</v>
      </c>
      <c r="C564" s="577" t="s">
        <v>9943</v>
      </c>
      <c r="D564" s="489" t="s">
        <v>9944</v>
      </c>
      <c r="E564" s="299">
        <v>565</v>
      </c>
      <c r="F564" s="561" t="s">
        <v>9080</v>
      </c>
      <c r="G564" s="460"/>
      <c r="H564" s="1287"/>
      <c r="I564" s="1287"/>
      <c r="J564" s="1287"/>
      <c r="K564" s="1287"/>
      <c r="L564" s="1287"/>
      <c r="M564" s="1287"/>
      <c r="N564" s="1287"/>
      <c r="O564" s="1287"/>
    </row>
    <row r="565" spans="1:15" ht="15.75">
      <c r="A565" s="279"/>
      <c r="B565" s="286" t="s">
        <v>9945</v>
      </c>
      <c r="C565" s="357" t="s">
        <v>9946</v>
      </c>
      <c r="D565" s="489" t="s">
        <v>9947</v>
      </c>
      <c r="E565" s="299">
        <v>805</v>
      </c>
      <c r="F565" s="561" t="s">
        <v>9080</v>
      </c>
      <c r="G565" s="460"/>
      <c r="H565" s="1287"/>
      <c r="I565" s="1287"/>
      <c r="J565" s="1287"/>
      <c r="K565" s="1287"/>
      <c r="L565" s="1287"/>
      <c r="M565" s="1287"/>
      <c r="N565" s="1287"/>
      <c r="O565" s="1287"/>
    </row>
    <row r="566" spans="1:15" ht="15.75">
      <c r="A566" s="279"/>
      <c r="B566" s="286" t="s">
        <v>9948</v>
      </c>
      <c r="C566" s="580" t="s">
        <v>9949</v>
      </c>
      <c r="D566" s="543" t="s">
        <v>9950</v>
      </c>
      <c r="E566" s="581">
        <v>455</v>
      </c>
      <c r="F566" s="561" t="s">
        <v>9080</v>
      </c>
      <c r="G566" s="460"/>
      <c r="H566" s="413"/>
      <c r="I566" s="413"/>
      <c r="J566" s="413"/>
      <c r="K566" s="413"/>
      <c r="L566" s="413"/>
      <c r="M566" s="413"/>
      <c r="N566" s="413"/>
      <c r="O566" s="413"/>
    </row>
    <row r="567" spans="1:15" ht="15.75">
      <c r="A567" s="279"/>
      <c r="B567" s="286" t="s">
        <v>9951</v>
      </c>
      <c r="C567" s="357" t="s">
        <v>9952</v>
      </c>
      <c r="D567" s="489" t="s">
        <v>9953</v>
      </c>
      <c r="E567" s="299">
        <v>775</v>
      </c>
      <c r="F567" s="561" t="s">
        <v>9080</v>
      </c>
      <c r="G567" s="460"/>
      <c r="H567" s="1287"/>
      <c r="I567" s="1287"/>
      <c r="J567" s="1287"/>
      <c r="K567" s="1287"/>
      <c r="L567" s="1287"/>
      <c r="M567" s="1287"/>
      <c r="N567" s="1287"/>
      <c r="O567" s="1287"/>
    </row>
    <row r="568" spans="1:15" ht="15.75">
      <c r="A568" s="279"/>
      <c r="B568" s="286" t="s">
        <v>9954</v>
      </c>
      <c r="C568" s="357" t="s">
        <v>9955</v>
      </c>
      <c r="D568" s="489" t="s">
        <v>9956</v>
      </c>
      <c r="E568" s="299">
        <v>1095</v>
      </c>
      <c r="F568" s="561" t="s">
        <v>9080</v>
      </c>
      <c r="G568" s="460"/>
      <c r="H568" s="1287"/>
      <c r="I568" s="1287"/>
      <c r="J568" s="1287"/>
      <c r="K568" s="1287"/>
      <c r="L568" s="1287"/>
      <c r="M568" s="1287"/>
      <c r="N568" s="1287"/>
      <c r="O568" s="1287"/>
    </row>
    <row r="569" spans="1:15" ht="15.75">
      <c r="A569" s="279"/>
      <c r="B569" s="286" t="s">
        <v>9957</v>
      </c>
      <c r="C569" s="342" t="s">
        <v>9958</v>
      </c>
      <c r="D569" s="582" t="s">
        <v>9959</v>
      </c>
      <c r="E569" s="394">
        <v>696</v>
      </c>
      <c r="F569" s="583" t="s">
        <v>9080</v>
      </c>
      <c r="G569" s="482"/>
      <c r="H569" s="395" t="s">
        <v>8852</v>
      </c>
      <c r="I569" s="413"/>
      <c r="J569" s="413"/>
      <c r="K569" s="413"/>
      <c r="L569" s="413"/>
      <c r="M569" s="413"/>
      <c r="N569" s="413"/>
      <c r="O569" s="413"/>
    </row>
    <row r="570" spans="1:15" ht="15.75">
      <c r="A570" s="279"/>
      <c r="B570" s="286" t="s">
        <v>9762</v>
      </c>
      <c r="C570" s="560" t="s">
        <v>9763</v>
      </c>
      <c r="D570" s="543" t="s">
        <v>9764</v>
      </c>
      <c r="E570" s="302">
        <v>595</v>
      </c>
      <c r="F570" s="561" t="s">
        <v>9080</v>
      </c>
      <c r="G570" s="510"/>
      <c r="H570" s="495" t="s">
        <v>9765</v>
      </c>
      <c r="I570" s="562"/>
      <c r="J570" s="562"/>
      <c r="K570" s="562"/>
      <c r="L570" s="562"/>
      <c r="M570" s="562"/>
      <c r="N570" s="562"/>
      <c r="O570" s="562"/>
    </row>
    <row r="571" spans="1:15" ht="15.75">
      <c r="A571" s="279"/>
      <c r="B571" s="286" t="s">
        <v>9771</v>
      </c>
      <c r="C571" s="577" t="s">
        <v>9772</v>
      </c>
      <c r="D571" s="545" t="s">
        <v>9773</v>
      </c>
      <c r="E571" s="561">
        <v>545</v>
      </c>
      <c r="F571" s="561" t="s">
        <v>9080</v>
      </c>
      <c r="G571" s="460"/>
      <c r="H571" s="1357" t="s">
        <v>9774</v>
      </c>
      <c r="I571" s="1357"/>
      <c r="J571" s="1357"/>
      <c r="K571" s="1357"/>
      <c r="L571" s="1357"/>
      <c r="M571" s="1357"/>
      <c r="N571" s="1357"/>
      <c r="O571" s="1357"/>
    </row>
    <row r="572" spans="1:15" ht="15.75">
      <c r="A572" s="279"/>
      <c r="B572" s="286" t="s">
        <v>9960</v>
      </c>
      <c r="C572" s="584" t="s">
        <v>9961</v>
      </c>
      <c r="D572" s="484" t="s">
        <v>9962</v>
      </c>
      <c r="E572" s="524">
        <v>750</v>
      </c>
      <c r="F572" s="561" t="s">
        <v>9080</v>
      </c>
      <c r="G572" s="460"/>
      <c r="H572" s="1358" t="s">
        <v>9963</v>
      </c>
      <c r="I572" s="1359"/>
      <c r="J572" s="1359"/>
      <c r="K572" s="1359"/>
      <c r="L572" s="1359"/>
      <c r="M572" s="1359"/>
      <c r="N572" s="1359"/>
      <c r="O572" s="1360"/>
    </row>
    <row r="573" spans="1:15" ht="15.75">
      <c r="A573" s="279"/>
      <c r="B573" s="286" t="s">
        <v>9766</v>
      </c>
      <c r="C573" s="327" t="s">
        <v>9767</v>
      </c>
      <c r="D573" s="563" t="s">
        <v>9768</v>
      </c>
      <c r="E573" s="296">
        <v>250</v>
      </c>
      <c r="F573" s="302" t="s">
        <v>9080</v>
      </c>
      <c r="G573" s="303"/>
      <c r="H573" s="1265"/>
      <c r="I573" s="1266"/>
      <c r="J573" s="1266"/>
      <c r="K573" s="1266"/>
      <c r="L573" s="1266"/>
      <c r="M573" s="1266"/>
      <c r="N573" s="1266"/>
      <c r="O573" s="1267"/>
    </row>
    <row r="574" spans="1:15" s="279" customFormat="1" ht="15.75">
      <c r="A574" s="271"/>
      <c r="B574" s="286"/>
      <c r="C574" s="311"/>
      <c r="D574" s="312" t="s">
        <v>8579</v>
      </c>
      <c r="E574" s="305"/>
      <c r="F574" s="306"/>
      <c r="G574" s="252"/>
      <c r="H574" s="313"/>
      <c r="I574" s="314"/>
      <c r="J574" s="314"/>
      <c r="K574" s="314"/>
      <c r="L574" s="314"/>
      <c r="M574" s="314"/>
      <c r="N574" s="314"/>
      <c r="O574" s="315"/>
    </row>
    <row r="575" spans="1:15" ht="16.5" thickBot="1">
      <c r="A575" s="279"/>
      <c r="B575" s="286"/>
      <c r="C575" s="326" t="s">
        <v>8580</v>
      </c>
      <c r="F575" s="305" t="s">
        <v>9143</v>
      </c>
      <c r="G575" s="535"/>
      <c r="I575" s="258"/>
      <c r="J575" s="258"/>
      <c r="K575" s="258"/>
      <c r="L575" s="258"/>
      <c r="M575" s="258"/>
      <c r="N575" s="258"/>
      <c r="O575" s="258"/>
    </row>
    <row r="576" spans="1:15" ht="15.75">
      <c r="A576" s="279"/>
      <c r="B576" s="286"/>
      <c r="C576" s="572"/>
      <c r="D576" s="256" t="s">
        <v>9964</v>
      </c>
      <c r="E576" s="573"/>
      <c r="F576" s="573"/>
      <c r="G576" s="574"/>
      <c r="H576" s="254"/>
      <c r="I576" s="254"/>
      <c r="J576" s="254"/>
      <c r="K576" s="254"/>
      <c r="L576" s="254"/>
      <c r="M576" s="254"/>
      <c r="N576" s="254"/>
      <c r="O576" s="585"/>
    </row>
    <row r="577" spans="1:15" ht="16.5" thickBot="1">
      <c r="A577" s="279"/>
      <c r="B577" s="286"/>
      <c r="C577" s="586"/>
      <c r="D577" s="587" t="s">
        <v>9965</v>
      </c>
      <c r="F577" s="305"/>
      <c r="G577" s="535"/>
      <c r="H577" s="304" t="s">
        <v>9231</v>
      </c>
      <c r="I577" s="258"/>
      <c r="J577" s="258"/>
      <c r="K577" s="258"/>
      <c r="L577" s="258"/>
      <c r="M577" s="258"/>
      <c r="N577" s="258"/>
      <c r="O577" s="588"/>
    </row>
    <row r="578" spans="1:15" ht="15.75">
      <c r="A578" s="279"/>
      <c r="B578" s="286" t="s">
        <v>9966</v>
      </c>
      <c r="C578" s="589" t="s">
        <v>9967</v>
      </c>
      <c r="D578" s="590" t="s">
        <v>9968</v>
      </c>
      <c r="E578" s="591">
        <v>1495</v>
      </c>
      <c r="F578" s="591" t="s">
        <v>9080</v>
      </c>
      <c r="G578" s="592"/>
      <c r="H578" s="593" t="s">
        <v>9969</v>
      </c>
      <c r="I578" s="593"/>
      <c r="J578" s="593"/>
      <c r="K578" s="593"/>
      <c r="L578" s="593"/>
      <c r="M578" s="593"/>
      <c r="N578" s="593"/>
      <c r="O578" s="593"/>
    </row>
    <row r="579" spans="1:15" ht="15.75">
      <c r="A579" s="279"/>
      <c r="B579" s="286" t="s">
        <v>9970</v>
      </c>
      <c r="C579" s="594" t="s">
        <v>9971</v>
      </c>
      <c r="D579" s="595" t="s">
        <v>9972</v>
      </c>
      <c r="E579" s="596">
        <v>1645</v>
      </c>
      <c r="F579" s="596" t="s">
        <v>9080</v>
      </c>
      <c r="G579" s="597"/>
      <c r="H579" s="593" t="s">
        <v>9973</v>
      </c>
      <c r="I579" s="593"/>
      <c r="J579" s="593"/>
      <c r="K579" s="593"/>
      <c r="L579" s="593"/>
      <c r="M579" s="593"/>
      <c r="N579" s="593"/>
      <c r="O579" s="593"/>
    </row>
    <row r="580" spans="1:15" ht="15.75">
      <c r="A580" s="279"/>
      <c r="B580" s="286" t="s">
        <v>9974</v>
      </c>
      <c r="C580" s="594" t="s">
        <v>9975</v>
      </c>
      <c r="D580" s="595" t="s">
        <v>9976</v>
      </c>
      <c r="E580" s="596">
        <v>2260</v>
      </c>
      <c r="F580" s="596" t="s">
        <v>9080</v>
      </c>
      <c r="G580" s="597"/>
      <c r="H580" s="593" t="s">
        <v>9977</v>
      </c>
      <c r="I580" s="593"/>
      <c r="J580" s="593"/>
      <c r="K580" s="593"/>
      <c r="L580" s="593"/>
      <c r="M580" s="593"/>
      <c r="N580" s="593"/>
      <c r="O580" s="593"/>
    </row>
    <row r="581" spans="1:15" ht="15.75">
      <c r="A581" s="279"/>
      <c r="B581" s="286" t="s">
        <v>9978</v>
      </c>
      <c r="C581" s="594" t="s">
        <v>9979</v>
      </c>
      <c r="D581" s="595" t="s">
        <v>9980</v>
      </c>
      <c r="E581" s="596">
        <v>2410</v>
      </c>
      <c r="F581" s="596" t="s">
        <v>9080</v>
      </c>
      <c r="G581" s="597"/>
      <c r="H581" s="593" t="s">
        <v>9981</v>
      </c>
      <c r="I581" s="593"/>
      <c r="J581" s="593"/>
      <c r="K581" s="593"/>
      <c r="L581" s="593"/>
      <c r="M581" s="593"/>
      <c r="N581" s="593"/>
      <c r="O581" s="593"/>
    </row>
    <row r="582" spans="1:15" ht="15.75">
      <c r="A582" s="279"/>
      <c r="B582" s="286" t="s">
        <v>9982</v>
      </c>
      <c r="C582" s="594" t="s">
        <v>9983</v>
      </c>
      <c r="D582" s="595" t="s">
        <v>9984</v>
      </c>
      <c r="E582" s="596">
        <v>1099</v>
      </c>
      <c r="F582" s="596" t="s">
        <v>9080</v>
      </c>
      <c r="G582" s="597"/>
      <c r="H582" s="593" t="s">
        <v>9985</v>
      </c>
      <c r="I582" s="593"/>
      <c r="J582" s="593"/>
      <c r="K582" s="593"/>
      <c r="L582" s="593"/>
      <c r="M582" s="593"/>
      <c r="N582" s="593"/>
      <c r="O582" s="593"/>
    </row>
    <row r="583" spans="1:15" ht="15.75">
      <c r="A583" s="279"/>
      <c r="B583" s="286" t="s">
        <v>9986</v>
      </c>
      <c r="C583" s="594" t="s">
        <v>9987</v>
      </c>
      <c r="D583" s="595" t="s">
        <v>9988</v>
      </c>
      <c r="E583" s="596">
        <v>1749.15</v>
      </c>
      <c r="F583" s="596" t="s">
        <v>9080</v>
      </c>
      <c r="G583" s="597"/>
      <c r="H583" s="593" t="s">
        <v>9989</v>
      </c>
      <c r="I583" s="593"/>
      <c r="J583" s="593"/>
      <c r="K583" s="593"/>
      <c r="L583" s="593"/>
      <c r="M583" s="593"/>
      <c r="N583" s="593"/>
      <c r="O583" s="593"/>
    </row>
    <row r="584" spans="1:15" ht="16.5" thickBot="1">
      <c r="A584" s="279"/>
      <c r="B584" s="286" t="s">
        <v>9990</v>
      </c>
      <c r="C584" s="598" t="s">
        <v>9991</v>
      </c>
      <c r="D584" s="595" t="s">
        <v>9992</v>
      </c>
      <c r="E584" s="596">
        <v>1899.15</v>
      </c>
      <c r="F584" s="596" t="s">
        <v>9080</v>
      </c>
      <c r="G584" s="597"/>
      <c r="H584" s="593" t="s">
        <v>9993</v>
      </c>
      <c r="I584" s="593"/>
      <c r="J584" s="593"/>
      <c r="K584" s="593"/>
      <c r="L584" s="593"/>
      <c r="M584" s="593"/>
      <c r="N584" s="593"/>
      <c r="O584" s="593"/>
    </row>
    <row r="585" spans="1:15" ht="15.75">
      <c r="A585" s="279"/>
      <c r="B585" s="286" t="s">
        <v>9994</v>
      </c>
      <c r="C585" s="599" t="s">
        <v>9995</v>
      </c>
      <c r="D585" s="294" t="s">
        <v>9996</v>
      </c>
      <c r="E585" s="296">
        <v>765</v>
      </c>
      <c r="F585" s="296" t="s">
        <v>9080</v>
      </c>
      <c r="G585" s="460"/>
      <c r="H585" s="1374" t="s">
        <v>9997</v>
      </c>
      <c r="I585" s="1375"/>
      <c r="J585" s="1375"/>
      <c r="K585" s="1375"/>
      <c r="L585" s="1375"/>
      <c r="M585" s="1375"/>
      <c r="N585" s="1375"/>
      <c r="O585" s="1376"/>
    </row>
    <row r="586" spans="1:15" ht="15.75">
      <c r="A586" s="279"/>
      <c r="B586" s="286" t="s">
        <v>9998</v>
      </c>
      <c r="C586" s="357" t="s">
        <v>9999</v>
      </c>
      <c r="D586" s="294" t="s">
        <v>10000</v>
      </c>
      <c r="E586" s="296">
        <v>1219.92</v>
      </c>
      <c r="F586" s="296" t="s">
        <v>9080</v>
      </c>
      <c r="G586" s="460"/>
      <c r="H586" s="1345"/>
      <c r="I586" s="1346"/>
      <c r="J586" s="1346"/>
      <c r="K586" s="1346"/>
      <c r="L586" s="1346"/>
      <c r="M586" s="1346"/>
      <c r="N586" s="1346"/>
      <c r="O586" s="1347"/>
    </row>
    <row r="587" spans="1:15" ht="15.75">
      <c r="A587" s="279"/>
      <c r="B587" s="286" t="s">
        <v>10001</v>
      </c>
      <c r="C587" s="357" t="s">
        <v>10002</v>
      </c>
      <c r="D587" s="294" t="s">
        <v>10003</v>
      </c>
      <c r="E587" s="296">
        <v>1722.2400000000002</v>
      </c>
      <c r="F587" s="296" t="s">
        <v>9080</v>
      </c>
      <c r="G587" s="460"/>
      <c r="H587" s="1362"/>
      <c r="I587" s="1363"/>
      <c r="J587" s="1363"/>
      <c r="K587" s="1363"/>
      <c r="L587" s="1363"/>
      <c r="M587" s="1363"/>
      <c r="N587" s="1363"/>
      <c r="O587" s="1364"/>
    </row>
    <row r="588" spans="1:15" ht="15.75">
      <c r="A588" s="279"/>
      <c r="B588" s="286" t="s">
        <v>10004</v>
      </c>
      <c r="C588" s="600" t="s">
        <v>10005</v>
      </c>
      <c r="D588" s="361" t="s">
        <v>10006</v>
      </c>
      <c r="E588" s="601">
        <v>2440</v>
      </c>
      <c r="F588" s="296" t="s">
        <v>9080</v>
      </c>
      <c r="G588" s="460"/>
      <c r="H588" s="602"/>
      <c r="I588" s="603"/>
      <c r="J588" s="603"/>
      <c r="K588" s="603"/>
      <c r="L588" s="603"/>
      <c r="M588" s="603"/>
      <c r="N588" s="603"/>
      <c r="O588" s="604"/>
    </row>
    <row r="589" spans="1:15" ht="15.75">
      <c r="A589" s="279"/>
      <c r="B589" s="286" t="s">
        <v>10007</v>
      </c>
      <c r="C589" s="600" t="s">
        <v>10008</v>
      </c>
      <c r="D589" s="361" t="s">
        <v>10009</v>
      </c>
      <c r="E589" s="601">
        <v>2942</v>
      </c>
      <c r="F589" s="296" t="s">
        <v>9080</v>
      </c>
      <c r="G589" s="460"/>
      <c r="H589" s="602"/>
      <c r="I589" s="603"/>
      <c r="J589" s="603"/>
      <c r="K589" s="603"/>
      <c r="L589" s="603"/>
      <c r="M589" s="603"/>
      <c r="N589" s="603"/>
      <c r="O589" s="604"/>
    </row>
    <row r="590" spans="1:15" ht="15.75">
      <c r="A590" s="279"/>
      <c r="B590" s="286" t="s">
        <v>10010</v>
      </c>
      <c r="C590" s="357" t="s">
        <v>10011</v>
      </c>
      <c r="D590" s="294" t="s">
        <v>10012</v>
      </c>
      <c r="E590" s="296">
        <v>328.9</v>
      </c>
      <c r="F590" s="296" t="s">
        <v>9080</v>
      </c>
      <c r="G590" s="460"/>
      <c r="H590" s="1279" t="s">
        <v>9157</v>
      </c>
      <c r="I590" s="1279"/>
      <c r="J590" s="1279"/>
      <c r="K590" s="1279"/>
      <c r="L590" s="1279"/>
      <c r="M590" s="1279"/>
      <c r="N590" s="1279"/>
      <c r="O590" s="1279"/>
    </row>
    <row r="591" spans="1:15" ht="15.75">
      <c r="A591" s="279"/>
      <c r="B591" s="286" t="s">
        <v>10013</v>
      </c>
      <c r="C591" s="357" t="s">
        <v>10014</v>
      </c>
      <c r="D591" s="294" t="s">
        <v>10015</v>
      </c>
      <c r="E591" s="296">
        <v>559.13</v>
      </c>
      <c r="F591" s="296" t="s">
        <v>9080</v>
      </c>
      <c r="G591" s="460"/>
      <c r="H591" s="1279"/>
      <c r="I591" s="1279"/>
      <c r="J591" s="1279"/>
      <c r="K591" s="1279"/>
      <c r="L591" s="1279"/>
      <c r="M591" s="1279"/>
      <c r="N591" s="1279"/>
      <c r="O591" s="1279"/>
    </row>
    <row r="592" spans="1:15" ht="15.75">
      <c r="A592" s="279"/>
      <c r="B592" s="286" t="s">
        <v>10016</v>
      </c>
      <c r="C592" s="357" t="s">
        <v>10017</v>
      </c>
      <c r="D592" s="294" t="s">
        <v>10018</v>
      </c>
      <c r="E592" s="296">
        <v>789.36</v>
      </c>
      <c r="F592" s="296" t="s">
        <v>9080</v>
      </c>
      <c r="G592" s="460"/>
      <c r="H592" s="1279"/>
      <c r="I592" s="1279"/>
      <c r="J592" s="1279"/>
      <c r="K592" s="1279"/>
      <c r="L592" s="1279"/>
      <c r="M592" s="1279"/>
      <c r="N592" s="1279"/>
      <c r="O592" s="1279"/>
    </row>
    <row r="593" spans="1:15" ht="15.75">
      <c r="A593" s="279"/>
      <c r="B593" s="286" t="s">
        <v>10019</v>
      </c>
      <c r="C593" s="357" t="s">
        <v>10020</v>
      </c>
      <c r="D593" s="294" t="s">
        <v>10021</v>
      </c>
      <c r="E593" s="296">
        <v>358.8</v>
      </c>
      <c r="F593" s="296" t="s">
        <v>9080</v>
      </c>
      <c r="G593" s="460"/>
      <c r="H593" s="1279" t="s">
        <v>9125</v>
      </c>
      <c r="I593" s="1279"/>
      <c r="J593" s="1279"/>
      <c r="K593" s="1279"/>
      <c r="L593" s="1279"/>
      <c r="M593" s="1279"/>
      <c r="N593" s="1279"/>
      <c r="O593" s="1279"/>
    </row>
    <row r="594" spans="1:15" ht="15.75">
      <c r="A594" s="279"/>
      <c r="B594" s="286" t="s">
        <v>10022</v>
      </c>
      <c r="C594" s="357" t="s">
        <v>10023</v>
      </c>
      <c r="D594" s="294" t="s">
        <v>10024</v>
      </c>
      <c r="E594" s="296">
        <v>609.96</v>
      </c>
      <c r="F594" s="296" t="s">
        <v>9080</v>
      </c>
      <c r="G594" s="460"/>
      <c r="H594" s="1279"/>
      <c r="I594" s="1279"/>
      <c r="J594" s="1279"/>
      <c r="K594" s="1279"/>
      <c r="L594" s="1279"/>
      <c r="M594" s="1279"/>
      <c r="N594" s="1279"/>
      <c r="O594" s="1279"/>
    </row>
    <row r="595" spans="1:15" ht="15.75">
      <c r="A595" s="279"/>
      <c r="B595" s="286" t="s">
        <v>10025</v>
      </c>
      <c r="C595" s="357" t="s">
        <v>10026</v>
      </c>
      <c r="D595" s="294" t="s">
        <v>10027</v>
      </c>
      <c r="E595" s="296">
        <v>861.12000000000012</v>
      </c>
      <c r="F595" s="296" t="s">
        <v>9080</v>
      </c>
      <c r="G595" s="460"/>
      <c r="H595" s="1279"/>
      <c r="I595" s="1279"/>
      <c r="J595" s="1279"/>
      <c r="K595" s="1279"/>
      <c r="L595" s="1279"/>
      <c r="M595" s="1279"/>
      <c r="N595" s="1279"/>
      <c r="O595" s="1279"/>
    </row>
    <row r="596" spans="1:15" ht="15.75">
      <c r="A596" s="279"/>
      <c r="B596" s="286" t="s">
        <v>10028</v>
      </c>
      <c r="C596" s="357" t="s">
        <v>10029</v>
      </c>
      <c r="D596" s="294" t="s">
        <v>10030</v>
      </c>
      <c r="E596" s="296">
        <v>254.15</v>
      </c>
      <c r="F596" s="296" t="s">
        <v>9080</v>
      </c>
      <c r="G596" s="460"/>
      <c r="H596" s="1287" t="s">
        <v>9816</v>
      </c>
      <c r="I596" s="1287"/>
      <c r="J596" s="1287"/>
      <c r="K596" s="1287"/>
      <c r="L596" s="1287"/>
      <c r="M596" s="1287"/>
      <c r="N596" s="1287"/>
      <c r="O596" s="1287"/>
    </row>
    <row r="597" spans="1:15" ht="15.75">
      <c r="A597" s="279"/>
      <c r="B597" s="286" t="s">
        <v>10031</v>
      </c>
      <c r="C597" s="357" t="s">
        <v>10032</v>
      </c>
      <c r="D597" s="294" t="s">
        <v>10033</v>
      </c>
      <c r="E597" s="296">
        <v>432.05500000000001</v>
      </c>
      <c r="F597" s="296" t="s">
        <v>9080</v>
      </c>
      <c r="G597" s="460"/>
      <c r="H597" s="1287"/>
      <c r="I597" s="1287"/>
      <c r="J597" s="1287"/>
      <c r="K597" s="1287"/>
      <c r="L597" s="1287"/>
      <c r="M597" s="1287"/>
      <c r="N597" s="1287"/>
      <c r="O597" s="1287"/>
    </row>
    <row r="598" spans="1:15" ht="15.75">
      <c r="A598" s="279"/>
      <c r="B598" s="286" t="s">
        <v>10034</v>
      </c>
      <c r="C598" s="357" t="s">
        <v>10035</v>
      </c>
      <c r="D598" s="294" t="s">
        <v>10036</v>
      </c>
      <c r="E598" s="296">
        <v>609.96</v>
      </c>
      <c r="F598" s="296" t="s">
        <v>9080</v>
      </c>
      <c r="G598" s="460"/>
      <c r="H598" s="1287"/>
      <c r="I598" s="1287"/>
      <c r="J598" s="1287"/>
      <c r="K598" s="1287"/>
      <c r="L598" s="1287"/>
      <c r="M598" s="1287"/>
      <c r="N598" s="1287"/>
      <c r="O598" s="1287"/>
    </row>
    <row r="599" spans="1:15" ht="15.75">
      <c r="A599" s="279"/>
      <c r="B599" s="286" t="s">
        <v>10037</v>
      </c>
      <c r="C599" s="360" t="s">
        <v>10038</v>
      </c>
      <c r="D599" s="389" t="s">
        <v>10039</v>
      </c>
      <c r="E599" s="605">
        <v>813</v>
      </c>
      <c r="F599" s="296" t="s">
        <v>9080</v>
      </c>
      <c r="G599" s="460"/>
      <c r="H599" s="413"/>
      <c r="I599" s="413"/>
      <c r="J599" s="413"/>
      <c r="K599" s="413"/>
      <c r="L599" s="413"/>
      <c r="M599" s="413"/>
      <c r="N599" s="413"/>
      <c r="O599" s="413"/>
    </row>
    <row r="600" spans="1:15" ht="15.75">
      <c r="A600" s="279"/>
      <c r="B600" s="286" t="s">
        <v>10040</v>
      </c>
      <c r="C600" s="360" t="s">
        <v>10041</v>
      </c>
      <c r="D600" s="389" t="s">
        <v>10042</v>
      </c>
      <c r="E600" s="524">
        <v>1016</v>
      </c>
      <c r="F600" s="296" t="s">
        <v>9080</v>
      </c>
      <c r="G600" s="460"/>
      <c r="H600" s="413"/>
      <c r="I600" s="413"/>
      <c r="J600" s="413"/>
      <c r="K600" s="413"/>
      <c r="L600" s="413"/>
      <c r="M600" s="413"/>
      <c r="N600" s="413"/>
      <c r="O600" s="413"/>
    </row>
    <row r="601" spans="1:15" ht="15.75">
      <c r="A601" s="279"/>
      <c r="B601" s="286" t="s">
        <v>10043</v>
      </c>
      <c r="C601" s="357" t="s">
        <v>10044</v>
      </c>
      <c r="D601" s="294" t="s">
        <v>10045</v>
      </c>
      <c r="E601" s="296">
        <v>343.85</v>
      </c>
      <c r="F601" s="296" t="s">
        <v>9080</v>
      </c>
      <c r="G601" s="460"/>
      <c r="H601" s="1287" t="s">
        <v>8764</v>
      </c>
      <c r="I601" s="1287"/>
      <c r="J601" s="1287"/>
      <c r="K601" s="1287"/>
      <c r="L601" s="1287"/>
      <c r="M601" s="1287"/>
      <c r="N601" s="1287"/>
      <c r="O601" s="1287"/>
    </row>
    <row r="602" spans="1:15" ht="15.75">
      <c r="A602" s="279"/>
      <c r="B602" s="286" t="s">
        <v>10046</v>
      </c>
      <c r="C602" s="357" t="s">
        <v>10047</v>
      </c>
      <c r="D602" s="294" t="s">
        <v>10048</v>
      </c>
      <c r="E602" s="296">
        <v>584.54500000000007</v>
      </c>
      <c r="F602" s="296" t="s">
        <v>9080</v>
      </c>
      <c r="G602" s="460"/>
      <c r="H602" s="1287"/>
      <c r="I602" s="1287"/>
      <c r="J602" s="1287"/>
      <c r="K602" s="1287"/>
      <c r="L602" s="1287"/>
      <c r="M602" s="1287"/>
      <c r="N602" s="1287"/>
      <c r="O602" s="1287"/>
    </row>
    <row r="603" spans="1:15" ht="15.75">
      <c r="A603" s="279"/>
      <c r="B603" s="286" t="s">
        <v>10049</v>
      </c>
      <c r="C603" s="357" t="s">
        <v>10050</v>
      </c>
      <c r="D603" s="294" t="s">
        <v>10051</v>
      </c>
      <c r="E603" s="296">
        <v>825.24000000000024</v>
      </c>
      <c r="F603" s="296" t="s">
        <v>9080</v>
      </c>
      <c r="G603" s="460"/>
      <c r="H603" s="1287"/>
      <c r="I603" s="1287"/>
      <c r="J603" s="1287"/>
      <c r="K603" s="1287"/>
      <c r="L603" s="1287"/>
      <c r="M603" s="1287"/>
      <c r="N603" s="1287"/>
      <c r="O603" s="1287"/>
    </row>
    <row r="604" spans="1:15" ht="15.75">
      <c r="A604" s="279"/>
      <c r="B604" s="286" t="s">
        <v>10052</v>
      </c>
      <c r="C604" s="360" t="s">
        <v>10053</v>
      </c>
      <c r="D604" s="389" t="s">
        <v>10054</v>
      </c>
      <c r="E604" s="605">
        <v>1101</v>
      </c>
      <c r="F604" s="296" t="s">
        <v>9080</v>
      </c>
      <c r="G604" s="460"/>
      <c r="H604" s="606"/>
      <c r="I604" s="607"/>
      <c r="J604" s="607"/>
      <c r="K604" s="607"/>
      <c r="L604" s="607"/>
      <c r="M604" s="607"/>
      <c r="N604" s="607"/>
      <c r="O604" s="608"/>
    </row>
    <row r="605" spans="1:15" ht="15.75">
      <c r="A605" s="279"/>
      <c r="B605" s="286" t="s">
        <v>10055</v>
      </c>
      <c r="C605" s="360" t="s">
        <v>10056</v>
      </c>
      <c r="D605" s="389" t="s">
        <v>10057</v>
      </c>
      <c r="E605" s="524">
        <v>1376</v>
      </c>
      <c r="F605" s="296" t="s">
        <v>9080</v>
      </c>
      <c r="G605" s="460"/>
      <c r="H605" s="606"/>
      <c r="I605" s="607"/>
      <c r="J605" s="607"/>
      <c r="K605" s="607"/>
      <c r="L605" s="607"/>
      <c r="M605" s="607"/>
      <c r="N605" s="607"/>
      <c r="O605" s="608"/>
    </row>
    <row r="606" spans="1:15" ht="15.75">
      <c r="A606" s="279"/>
      <c r="B606" s="286" t="s">
        <v>10058</v>
      </c>
      <c r="C606" s="357" t="s">
        <v>10059</v>
      </c>
      <c r="D606" s="294" t="s">
        <v>10060</v>
      </c>
      <c r="E606" s="296">
        <v>598</v>
      </c>
      <c r="F606" s="296" t="s">
        <v>9080</v>
      </c>
      <c r="G606" s="460"/>
      <c r="H606" s="1365" t="s">
        <v>9806</v>
      </c>
      <c r="I606" s="1366"/>
      <c r="J606" s="1366"/>
      <c r="K606" s="1366"/>
      <c r="L606" s="1366"/>
      <c r="M606" s="1366"/>
      <c r="N606" s="1366"/>
      <c r="O606" s="1367"/>
    </row>
    <row r="607" spans="1:15" ht="15.75">
      <c r="A607" s="279"/>
      <c r="B607" s="286" t="s">
        <v>10061</v>
      </c>
      <c r="C607" s="357" t="s">
        <v>10062</v>
      </c>
      <c r="D607" s="294" t="s">
        <v>10063</v>
      </c>
      <c r="E607" s="296">
        <v>1016.6</v>
      </c>
      <c r="F607" s="296" t="s">
        <v>9080</v>
      </c>
      <c r="G607" s="460"/>
      <c r="H607" s="1368"/>
      <c r="I607" s="1369"/>
      <c r="J607" s="1369"/>
      <c r="K607" s="1369"/>
      <c r="L607" s="1369"/>
      <c r="M607" s="1369"/>
      <c r="N607" s="1369"/>
      <c r="O607" s="1370"/>
    </row>
    <row r="608" spans="1:15" ht="15.75">
      <c r="A608" s="279"/>
      <c r="B608" s="286" t="s">
        <v>10064</v>
      </c>
      <c r="C608" s="357" t="s">
        <v>10065</v>
      </c>
      <c r="D608" s="294" t="s">
        <v>10066</v>
      </c>
      <c r="E608" s="296">
        <v>1435.2</v>
      </c>
      <c r="F608" s="296" t="s">
        <v>9080</v>
      </c>
      <c r="G608" s="460"/>
      <c r="H608" s="1371"/>
      <c r="I608" s="1372"/>
      <c r="J608" s="1372"/>
      <c r="K608" s="1372"/>
      <c r="L608" s="1372"/>
      <c r="M608" s="1372"/>
      <c r="N608" s="1372"/>
      <c r="O608" s="1373"/>
    </row>
    <row r="609" spans="1:15" ht="15.75">
      <c r="A609" s="279"/>
      <c r="B609" s="286" t="s">
        <v>10067</v>
      </c>
      <c r="C609" s="357" t="s">
        <v>10068</v>
      </c>
      <c r="D609" s="350" t="s">
        <v>10069</v>
      </c>
      <c r="E609" s="609">
        <v>330</v>
      </c>
      <c r="F609" s="302" t="s">
        <v>9080</v>
      </c>
      <c r="G609" s="482"/>
      <c r="H609" s="350"/>
      <c r="I609" s="350"/>
      <c r="J609" s="350"/>
      <c r="K609" s="350"/>
      <c r="L609" s="350"/>
      <c r="M609" s="350"/>
      <c r="N609" s="350"/>
      <c r="O609" s="350"/>
    </row>
    <row r="610" spans="1:15" ht="15.75">
      <c r="A610" s="279"/>
      <c r="B610" s="286" t="s">
        <v>10070</v>
      </c>
      <c r="C610" s="342" t="s">
        <v>10071</v>
      </c>
      <c r="D610" s="610" t="s">
        <v>10072</v>
      </c>
      <c r="E610" s="394">
        <v>396</v>
      </c>
      <c r="F610" s="302" t="s">
        <v>9080</v>
      </c>
      <c r="G610" s="482"/>
      <c r="H610" s="395" t="s">
        <v>8852</v>
      </c>
      <c r="I610" s="350"/>
      <c r="J610" s="350"/>
      <c r="K610" s="350"/>
      <c r="L610" s="350"/>
      <c r="M610" s="350"/>
      <c r="N610" s="350"/>
      <c r="O610" s="350"/>
    </row>
    <row r="611" spans="1:15" ht="15.75">
      <c r="A611" s="279"/>
      <c r="B611" s="286" t="s">
        <v>10073</v>
      </c>
      <c r="C611" s="342" t="s">
        <v>10074</v>
      </c>
      <c r="D611" s="611" t="s">
        <v>10075</v>
      </c>
      <c r="E611" s="302">
        <v>445</v>
      </c>
      <c r="F611" s="302" t="s">
        <v>9080</v>
      </c>
      <c r="G611" s="482"/>
      <c r="H611" s="495" t="s">
        <v>10076</v>
      </c>
      <c r="I611" s="612"/>
      <c r="J611" s="612"/>
      <c r="K611" s="612"/>
      <c r="L611" s="612"/>
      <c r="M611" s="612"/>
      <c r="N611" s="612"/>
      <c r="O611" s="613"/>
    </row>
    <row r="612" spans="1:15" ht="15.75">
      <c r="A612" s="279"/>
      <c r="B612" s="286" t="s">
        <v>9960</v>
      </c>
      <c r="C612" s="599" t="s">
        <v>9961</v>
      </c>
      <c r="D612" s="484" t="s">
        <v>9962</v>
      </c>
      <c r="E612" s="296">
        <v>750</v>
      </c>
      <c r="F612" s="561" t="s">
        <v>9080</v>
      </c>
      <c r="G612" s="482"/>
      <c r="H612" s="1358" t="s">
        <v>9963</v>
      </c>
      <c r="I612" s="1359"/>
      <c r="J612" s="1359"/>
      <c r="K612" s="1359"/>
      <c r="L612" s="1359"/>
      <c r="M612" s="1359"/>
      <c r="N612" s="1359"/>
      <c r="O612" s="1360"/>
    </row>
    <row r="613" spans="1:15" ht="15.75">
      <c r="A613" s="279"/>
      <c r="B613" s="286"/>
      <c r="C613" s="457"/>
      <c r="D613" s="396" t="s">
        <v>10077</v>
      </c>
      <c r="E613" s="296"/>
      <c r="F613" s="561"/>
      <c r="G613" s="460"/>
      <c r="H613" s="1265" t="s">
        <v>10078</v>
      </c>
      <c r="I613" s="1266"/>
      <c r="J613" s="1266"/>
      <c r="K613" s="1266"/>
      <c r="L613" s="1266"/>
      <c r="M613" s="1266"/>
      <c r="N613" s="1266"/>
      <c r="O613" s="1267"/>
    </row>
    <row r="614" spans="1:15" s="279" customFormat="1" ht="15.75">
      <c r="A614" s="271"/>
      <c r="B614" s="286"/>
      <c r="C614" s="311"/>
      <c r="D614" s="312" t="s">
        <v>8579</v>
      </c>
      <c r="E614" s="305"/>
      <c r="F614" s="306"/>
      <c r="G614" s="252"/>
      <c r="H614" s="313"/>
      <c r="I614" s="314"/>
      <c r="J614" s="314"/>
      <c r="K614" s="314"/>
      <c r="L614" s="314"/>
      <c r="M614" s="314"/>
      <c r="N614" s="314"/>
      <c r="O614" s="315"/>
    </row>
    <row r="615" spans="1:15" s="263" customFormat="1" ht="15.75">
      <c r="A615" s="279"/>
      <c r="B615" s="286" t="s">
        <v>9766</v>
      </c>
      <c r="C615" s="327" t="s">
        <v>9767</v>
      </c>
      <c r="D615" s="563" t="s">
        <v>9768</v>
      </c>
      <c r="E615" s="296">
        <v>250</v>
      </c>
      <c r="F615" s="302" t="s">
        <v>9080</v>
      </c>
      <c r="G615" s="303"/>
      <c r="H615" s="1265"/>
      <c r="I615" s="1266"/>
      <c r="J615" s="1266"/>
      <c r="K615" s="1266"/>
      <c r="L615" s="1266"/>
      <c r="M615" s="1266"/>
      <c r="N615" s="1266"/>
      <c r="O615" s="1267"/>
    </row>
    <row r="616" spans="1:15" s="263" customFormat="1" ht="15.75">
      <c r="A616" s="279"/>
      <c r="B616" s="286" t="s">
        <v>10079</v>
      </c>
      <c r="C616" s="614" t="s">
        <v>10080</v>
      </c>
      <c r="D616" s="389" t="s">
        <v>10081</v>
      </c>
      <c r="E616" s="561">
        <v>35</v>
      </c>
      <c r="F616" s="561" t="s">
        <v>9080</v>
      </c>
      <c r="G616" s="460"/>
      <c r="H616" s="615"/>
      <c r="I616" s="616"/>
      <c r="J616" s="616"/>
      <c r="K616" s="616"/>
      <c r="L616" s="616"/>
      <c r="M616" s="616"/>
      <c r="N616" s="616"/>
      <c r="O616" s="617"/>
    </row>
    <row r="617" spans="1:15" s="263" customFormat="1" ht="15.75">
      <c r="A617" s="279"/>
      <c r="B617" s="286" t="s">
        <v>10082</v>
      </c>
      <c r="C617" s="327" t="s">
        <v>10083</v>
      </c>
      <c r="D617" s="294" t="s">
        <v>10084</v>
      </c>
      <c r="E617" s="296">
        <v>345</v>
      </c>
      <c r="F617" s="302" t="s">
        <v>9080</v>
      </c>
      <c r="G617" s="303"/>
      <c r="H617" s="399"/>
      <c r="I617" s="399"/>
      <c r="J617" s="399"/>
      <c r="K617" s="399"/>
      <c r="L617" s="399"/>
      <c r="M617" s="399"/>
      <c r="N617" s="399"/>
      <c r="O617" s="399"/>
    </row>
    <row r="618" spans="1:15" s="263" customFormat="1" ht="16.5" thickBot="1">
      <c r="A618" s="279"/>
      <c r="B618" s="286"/>
      <c r="C618" s="462" t="s">
        <v>8580</v>
      </c>
      <c r="D618" s="618"/>
      <c r="E618" s="305"/>
      <c r="F618" s="305" t="s">
        <v>9143</v>
      </c>
      <c r="G618" s="480"/>
      <c r="H618" s="258"/>
      <c r="I618" s="252"/>
      <c r="J618" s="252"/>
      <c r="K618" s="252"/>
      <c r="L618" s="252"/>
      <c r="M618" s="252"/>
      <c r="N618" s="252"/>
      <c r="O618" s="252"/>
    </row>
    <row r="619" spans="1:15" s="263" customFormat="1" ht="15.75">
      <c r="A619" s="279"/>
      <c r="B619" s="286"/>
      <c r="C619" s="572"/>
      <c r="D619" s="273" t="s">
        <v>10085</v>
      </c>
      <c r="E619" s="573"/>
      <c r="F619" s="573"/>
      <c r="G619" s="619"/>
      <c r="H619" s="254"/>
      <c r="I619" s="620"/>
      <c r="J619" s="620"/>
      <c r="K619" s="620"/>
      <c r="L619" s="620"/>
      <c r="M619" s="620"/>
      <c r="N619" s="620"/>
      <c r="O619" s="621"/>
    </row>
    <row r="620" spans="1:15" s="263" customFormat="1" ht="16.5" thickBot="1">
      <c r="A620" s="279"/>
      <c r="B620" s="286"/>
      <c r="C620" s="586"/>
      <c r="D620" s="622" t="s">
        <v>10086</v>
      </c>
      <c r="E620" s="305"/>
      <c r="F620" s="305"/>
      <c r="G620" s="480"/>
      <c r="H620" s="258"/>
      <c r="I620" s="252"/>
      <c r="J620" s="252"/>
      <c r="K620" s="252"/>
      <c r="L620" s="252"/>
      <c r="M620" s="252"/>
      <c r="N620" s="252"/>
      <c r="O620" s="623"/>
    </row>
    <row r="621" spans="1:15" s="263" customFormat="1" ht="15.75">
      <c r="A621" s="279"/>
      <c r="B621" s="286" t="s">
        <v>10087</v>
      </c>
      <c r="C621" s="589" t="s">
        <v>10088</v>
      </c>
      <c r="D621" s="624" t="s">
        <v>10089</v>
      </c>
      <c r="E621" s="591">
        <v>1095</v>
      </c>
      <c r="F621" s="591" t="s">
        <v>9080</v>
      </c>
      <c r="G621" s="625"/>
      <c r="H621" s="626" t="s">
        <v>10090</v>
      </c>
      <c r="I621" s="627"/>
      <c r="J621" s="627"/>
      <c r="K621" s="627"/>
      <c r="L621" s="627"/>
      <c r="M621" s="627"/>
      <c r="N621" s="627"/>
      <c r="O621" s="628"/>
    </row>
    <row r="622" spans="1:15" s="263" customFormat="1" ht="15.75">
      <c r="A622" s="279"/>
      <c r="B622" s="286" t="s">
        <v>10091</v>
      </c>
      <c r="C622" s="594" t="s">
        <v>10092</v>
      </c>
      <c r="D622" s="629" t="s">
        <v>10093</v>
      </c>
      <c r="E622" s="596">
        <v>1245</v>
      </c>
      <c r="F622" s="596" t="s">
        <v>9080</v>
      </c>
      <c r="G622" s="630"/>
      <c r="H622" s="626" t="s">
        <v>10094</v>
      </c>
      <c r="I622" s="627"/>
      <c r="J622" s="627"/>
      <c r="K622" s="627"/>
      <c r="L622" s="627"/>
      <c r="M622" s="627"/>
      <c r="N622" s="627"/>
      <c r="O622" s="628"/>
    </row>
    <row r="623" spans="1:15" s="263" customFormat="1" ht="15.75">
      <c r="A623" s="279"/>
      <c r="B623" s="286" t="s">
        <v>10095</v>
      </c>
      <c r="C623" s="594" t="s">
        <v>10096</v>
      </c>
      <c r="D623" s="629" t="s">
        <v>10097</v>
      </c>
      <c r="E623" s="596">
        <v>1710</v>
      </c>
      <c r="F623" s="596" t="s">
        <v>9080</v>
      </c>
      <c r="G623" s="630"/>
      <c r="H623" s="626" t="s">
        <v>10098</v>
      </c>
      <c r="I623" s="627"/>
      <c r="J623" s="627"/>
      <c r="K623" s="627"/>
      <c r="L623" s="627"/>
      <c r="M623" s="627"/>
      <c r="N623" s="627"/>
      <c r="O623" s="628"/>
    </row>
    <row r="624" spans="1:15" s="263" customFormat="1" ht="15.75">
      <c r="A624" s="279"/>
      <c r="B624" s="286" t="s">
        <v>10099</v>
      </c>
      <c r="C624" s="594" t="s">
        <v>10100</v>
      </c>
      <c r="D624" s="629" t="s">
        <v>10101</v>
      </c>
      <c r="E624" s="596">
        <v>1860</v>
      </c>
      <c r="F624" s="596" t="s">
        <v>9080</v>
      </c>
      <c r="G624" s="630"/>
      <c r="H624" s="626" t="s">
        <v>10102</v>
      </c>
      <c r="I624" s="627"/>
      <c r="J624" s="627"/>
      <c r="K624" s="627"/>
      <c r="L624" s="627"/>
      <c r="M624" s="627"/>
      <c r="N624" s="627"/>
      <c r="O624" s="628"/>
    </row>
    <row r="625" spans="1:15" s="263" customFormat="1" ht="15.75">
      <c r="A625" s="279"/>
      <c r="B625" s="286" t="s">
        <v>10103</v>
      </c>
      <c r="C625" s="594" t="s">
        <v>10104</v>
      </c>
      <c r="D625" s="629" t="s">
        <v>10105</v>
      </c>
      <c r="E625" s="596">
        <v>819</v>
      </c>
      <c r="F625" s="596" t="s">
        <v>9080</v>
      </c>
      <c r="G625" s="630"/>
      <c r="H625" s="626" t="s">
        <v>10106</v>
      </c>
      <c r="I625" s="627"/>
      <c r="J625" s="627"/>
      <c r="K625" s="627"/>
      <c r="L625" s="627"/>
      <c r="M625" s="627"/>
      <c r="N625" s="627"/>
      <c r="O625" s="628"/>
    </row>
    <row r="626" spans="1:15" s="263" customFormat="1" ht="15.75">
      <c r="A626" s="279"/>
      <c r="B626" s="286" t="s">
        <v>10107</v>
      </c>
      <c r="C626" s="594" t="s">
        <v>10108</v>
      </c>
      <c r="D626" s="629" t="s">
        <v>10109</v>
      </c>
      <c r="E626" s="596">
        <v>1281</v>
      </c>
      <c r="F626" s="596" t="s">
        <v>9080</v>
      </c>
      <c r="G626" s="630"/>
      <c r="H626" s="626" t="s">
        <v>10110</v>
      </c>
      <c r="I626" s="627"/>
      <c r="J626" s="627"/>
      <c r="K626" s="627"/>
      <c r="L626" s="627"/>
      <c r="M626" s="627"/>
      <c r="N626" s="627"/>
      <c r="O626" s="628"/>
    </row>
    <row r="627" spans="1:15" s="263" customFormat="1" ht="16.5" thickBot="1">
      <c r="A627" s="279"/>
      <c r="B627" s="286" t="s">
        <v>10111</v>
      </c>
      <c r="C627" s="598" t="s">
        <v>10112</v>
      </c>
      <c r="D627" s="629" t="s">
        <v>10113</v>
      </c>
      <c r="E627" s="596">
        <v>1431</v>
      </c>
      <c r="F627" s="596" t="s">
        <v>9080</v>
      </c>
      <c r="G627" s="630"/>
      <c r="H627" s="626" t="s">
        <v>10114</v>
      </c>
      <c r="I627" s="627"/>
      <c r="J627" s="627"/>
      <c r="K627" s="627"/>
      <c r="L627" s="627"/>
      <c r="M627" s="627"/>
      <c r="N627" s="627"/>
      <c r="O627" s="628"/>
    </row>
    <row r="628" spans="1:15" s="263" customFormat="1" ht="15.75" customHeight="1">
      <c r="A628" s="279"/>
      <c r="B628" s="286" t="s">
        <v>10115</v>
      </c>
      <c r="C628" s="599" t="s">
        <v>10116</v>
      </c>
      <c r="D628" s="631" t="s">
        <v>10117</v>
      </c>
      <c r="E628" s="296">
        <v>615</v>
      </c>
      <c r="F628" s="296" t="s">
        <v>9080</v>
      </c>
      <c r="G628" s="632"/>
      <c r="H628" s="1374" t="s">
        <v>9997</v>
      </c>
      <c r="I628" s="1375"/>
      <c r="J628" s="1375"/>
      <c r="K628" s="1375"/>
      <c r="L628" s="1375"/>
      <c r="M628" s="1375"/>
      <c r="N628" s="1375"/>
      <c r="O628" s="1376"/>
    </row>
    <row r="629" spans="1:15" s="263" customFormat="1" ht="15.75">
      <c r="A629" s="279"/>
      <c r="B629" s="286" t="s">
        <v>10118</v>
      </c>
      <c r="C629" s="357" t="s">
        <v>10119</v>
      </c>
      <c r="D629" s="631" t="s">
        <v>10120</v>
      </c>
      <c r="E629" s="296">
        <v>893.52</v>
      </c>
      <c r="F629" s="296" t="s">
        <v>9080</v>
      </c>
      <c r="G629" s="632"/>
      <c r="H629" s="1345"/>
      <c r="I629" s="1346"/>
      <c r="J629" s="1346"/>
      <c r="K629" s="1346"/>
      <c r="L629" s="1346"/>
      <c r="M629" s="1346"/>
      <c r="N629" s="1346"/>
      <c r="O629" s="1347"/>
    </row>
    <row r="630" spans="1:15" s="263" customFormat="1" ht="15.75">
      <c r="A630" s="279"/>
      <c r="B630" s="286" t="s">
        <v>10121</v>
      </c>
      <c r="C630" s="357" t="s">
        <v>10122</v>
      </c>
      <c r="D630" s="631" t="s">
        <v>10123</v>
      </c>
      <c r="E630" s="296">
        <v>1261.4400000000003</v>
      </c>
      <c r="F630" s="296" t="s">
        <v>9080</v>
      </c>
      <c r="G630" s="632"/>
      <c r="H630" s="1362"/>
      <c r="I630" s="1363"/>
      <c r="J630" s="1363"/>
      <c r="K630" s="1363"/>
      <c r="L630" s="1363"/>
      <c r="M630" s="1363"/>
      <c r="N630" s="1363"/>
      <c r="O630" s="1364"/>
    </row>
    <row r="631" spans="1:15" s="263" customFormat="1" ht="15.75">
      <c r="A631" s="279"/>
      <c r="B631" s="286" t="s">
        <v>10124</v>
      </c>
      <c r="C631" s="360" t="s">
        <v>10125</v>
      </c>
      <c r="D631" s="354" t="s">
        <v>10126</v>
      </c>
      <c r="E631" s="601">
        <v>1787</v>
      </c>
      <c r="F631" s="296" t="s">
        <v>9080</v>
      </c>
      <c r="G631" s="632"/>
      <c r="H631" s="602"/>
      <c r="I631" s="603"/>
      <c r="J631" s="603"/>
      <c r="K631" s="603"/>
      <c r="L631" s="603"/>
      <c r="M631" s="603"/>
      <c r="N631" s="603"/>
      <c r="O631" s="604"/>
    </row>
    <row r="632" spans="1:15" s="263" customFormat="1" ht="15.75">
      <c r="A632" s="279"/>
      <c r="B632" s="286" t="s">
        <v>10127</v>
      </c>
      <c r="C632" s="360" t="s">
        <v>10128</v>
      </c>
      <c r="D632" s="354" t="s">
        <v>10129</v>
      </c>
      <c r="E632" s="601">
        <v>2155</v>
      </c>
      <c r="F632" s="296" t="s">
        <v>9080</v>
      </c>
      <c r="G632" s="632"/>
      <c r="H632" s="602"/>
      <c r="I632" s="603"/>
      <c r="J632" s="603"/>
      <c r="K632" s="603"/>
      <c r="L632" s="603"/>
      <c r="M632" s="603"/>
      <c r="N632" s="603"/>
      <c r="O632" s="604"/>
    </row>
    <row r="633" spans="1:15" s="263" customFormat="1" ht="15.75" customHeight="1">
      <c r="A633" s="279"/>
      <c r="B633" s="286" t="s">
        <v>10130</v>
      </c>
      <c r="C633" s="357" t="s">
        <v>10131</v>
      </c>
      <c r="D633" s="631" t="s">
        <v>10132</v>
      </c>
      <c r="E633" s="296">
        <v>240.9</v>
      </c>
      <c r="F633" s="296" t="s">
        <v>9080</v>
      </c>
      <c r="G633" s="632"/>
      <c r="H633" s="1279" t="s">
        <v>9157</v>
      </c>
      <c r="I633" s="1279"/>
      <c r="J633" s="1279"/>
      <c r="K633" s="1279"/>
      <c r="L633" s="1279"/>
      <c r="M633" s="1279"/>
      <c r="N633" s="1279"/>
      <c r="O633" s="1279"/>
    </row>
    <row r="634" spans="1:15" s="263" customFormat="1" ht="15.75">
      <c r="A634" s="279"/>
      <c r="B634" s="286" t="s">
        <v>10133</v>
      </c>
      <c r="C634" s="357" t="s">
        <v>10134</v>
      </c>
      <c r="D634" s="631" t="s">
        <v>10135</v>
      </c>
      <c r="E634" s="296">
        <v>409.53</v>
      </c>
      <c r="F634" s="296" t="s">
        <v>9080</v>
      </c>
      <c r="G634" s="632"/>
      <c r="H634" s="1279"/>
      <c r="I634" s="1279"/>
      <c r="J634" s="1279"/>
      <c r="K634" s="1279"/>
      <c r="L634" s="1279"/>
      <c r="M634" s="1279"/>
      <c r="N634" s="1279"/>
      <c r="O634" s="1279"/>
    </row>
    <row r="635" spans="1:15" s="263" customFormat="1" ht="15.75">
      <c r="A635" s="279"/>
      <c r="B635" s="286" t="s">
        <v>10136</v>
      </c>
      <c r="C635" s="357" t="s">
        <v>10137</v>
      </c>
      <c r="D635" s="631" t="s">
        <v>10138</v>
      </c>
      <c r="E635" s="296">
        <v>578.16000000000008</v>
      </c>
      <c r="F635" s="296" t="s">
        <v>9080</v>
      </c>
      <c r="G635" s="632"/>
      <c r="H635" s="1279"/>
      <c r="I635" s="1279"/>
      <c r="J635" s="1279"/>
      <c r="K635" s="1279"/>
      <c r="L635" s="1279"/>
      <c r="M635" s="1279"/>
      <c r="N635" s="1279"/>
      <c r="O635" s="1279"/>
    </row>
    <row r="636" spans="1:15" ht="15.75">
      <c r="A636" s="279"/>
      <c r="B636" s="286" t="s">
        <v>10139</v>
      </c>
      <c r="C636" s="600" t="s">
        <v>10140</v>
      </c>
      <c r="D636" s="354" t="s">
        <v>10141</v>
      </c>
      <c r="E636" s="438">
        <v>771</v>
      </c>
      <c r="F636" s="296" t="s">
        <v>9080</v>
      </c>
      <c r="G636" s="460"/>
      <c r="H636" s="399"/>
      <c r="I636" s="399"/>
      <c r="J636" s="399"/>
      <c r="K636" s="399"/>
      <c r="L636" s="399"/>
      <c r="M636" s="399"/>
      <c r="N636" s="399"/>
      <c r="O636" s="399"/>
    </row>
    <row r="637" spans="1:15" ht="15.75">
      <c r="A637" s="279"/>
      <c r="B637" s="286" t="s">
        <v>10142</v>
      </c>
      <c r="C637" s="600" t="s">
        <v>10143</v>
      </c>
      <c r="D637" s="354" t="s">
        <v>10144</v>
      </c>
      <c r="E637" s="438">
        <v>964</v>
      </c>
      <c r="F637" s="296" t="s">
        <v>9080</v>
      </c>
      <c r="G637" s="460"/>
      <c r="H637" s="399"/>
      <c r="I637" s="399"/>
      <c r="J637" s="399"/>
      <c r="K637" s="399"/>
      <c r="L637" s="399"/>
      <c r="M637" s="399"/>
      <c r="N637" s="399"/>
      <c r="O637" s="399"/>
    </row>
    <row r="638" spans="1:15" s="263" customFormat="1" ht="15.75" customHeight="1">
      <c r="A638" s="279"/>
      <c r="B638" s="286" t="s">
        <v>10145</v>
      </c>
      <c r="C638" s="357" t="s">
        <v>10146</v>
      </c>
      <c r="D638" s="631" t="s">
        <v>10147</v>
      </c>
      <c r="E638" s="296">
        <v>285</v>
      </c>
      <c r="F638" s="296" t="s">
        <v>9080</v>
      </c>
      <c r="G638" s="632"/>
      <c r="H638" s="1279" t="s">
        <v>9125</v>
      </c>
      <c r="I638" s="1279"/>
      <c r="J638" s="1279"/>
      <c r="K638" s="1279"/>
      <c r="L638" s="1279"/>
      <c r="M638" s="1279"/>
      <c r="N638" s="1279"/>
      <c r="O638" s="1279"/>
    </row>
    <row r="639" spans="1:15" s="263" customFormat="1" ht="15.75">
      <c r="A639" s="279"/>
      <c r="B639" s="286" t="s">
        <v>10148</v>
      </c>
      <c r="C639" s="357" t="s">
        <v>10149</v>
      </c>
      <c r="D639" s="631" t="s">
        <v>10150</v>
      </c>
      <c r="E639" s="296">
        <v>485</v>
      </c>
      <c r="F639" s="296" t="s">
        <v>9080</v>
      </c>
      <c r="G639" s="632"/>
      <c r="H639" s="1279"/>
      <c r="I639" s="1279"/>
      <c r="J639" s="1279"/>
      <c r="K639" s="1279"/>
      <c r="L639" s="1279"/>
      <c r="M639" s="1279"/>
      <c r="N639" s="1279"/>
      <c r="O639" s="1279"/>
    </row>
    <row r="640" spans="1:15" s="263" customFormat="1" ht="15.75">
      <c r="A640" s="279"/>
      <c r="B640" s="286" t="s">
        <v>10151</v>
      </c>
      <c r="C640" s="357" t="s">
        <v>10152</v>
      </c>
      <c r="D640" s="631" t="s">
        <v>10153</v>
      </c>
      <c r="E640" s="296">
        <v>695</v>
      </c>
      <c r="F640" s="296" t="s">
        <v>9080</v>
      </c>
      <c r="G640" s="632"/>
      <c r="H640" s="1279"/>
      <c r="I640" s="1279"/>
      <c r="J640" s="1279"/>
      <c r="K640" s="1279"/>
      <c r="L640" s="1279"/>
      <c r="M640" s="1279"/>
      <c r="N640" s="1279"/>
      <c r="O640" s="1279"/>
    </row>
    <row r="641" spans="1:15" ht="15.75">
      <c r="A641" s="279"/>
      <c r="B641" s="286" t="s">
        <v>10154</v>
      </c>
      <c r="C641" s="600" t="s">
        <v>10155</v>
      </c>
      <c r="D641" s="354" t="s">
        <v>10156</v>
      </c>
      <c r="E641" s="438">
        <v>912</v>
      </c>
      <c r="F641" s="296" t="s">
        <v>9080</v>
      </c>
      <c r="G641" s="460"/>
      <c r="H641" s="399"/>
      <c r="I641" s="399"/>
      <c r="J641" s="399"/>
      <c r="K641" s="399"/>
      <c r="L641" s="399"/>
      <c r="M641" s="399"/>
      <c r="N641" s="399"/>
      <c r="O641" s="399"/>
    </row>
    <row r="642" spans="1:15" ht="15.75">
      <c r="A642" s="279"/>
      <c r="B642" s="286" t="s">
        <v>10157</v>
      </c>
      <c r="C642" s="600" t="s">
        <v>10158</v>
      </c>
      <c r="D642" s="354" t="s">
        <v>10159</v>
      </c>
      <c r="E642" s="438">
        <v>1140</v>
      </c>
      <c r="F642" s="296" t="s">
        <v>9080</v>
      </c>
      <c r="G642" s="460"/>
      <c r="H642" s="399"/>
      <c r="I642" s="399"/>
      <c r="J642" s="399"/>
      <c r="K642" s="399"/>
      <c r="L642" s="399"/>
      <c r="M642" s="399"/>
      <c r="N642" s="399"/>
      <c r="O642" s="399"/>
    </row>
    <row r="643" spans="1:15" s="263" customFormat="1" ht="15.75" customHeight="1">
      <c r="A643" s="279"/>
      <c r="B643" s="286" t="s">
        <v>10160</v>
      </c>
      <c r="C643" s="357" t="s">
        <v>10161</v>
      </c>
      <c r="D643" s="631" t="s">
        <v>10162</v>
      </c>
      <c r="E643" s="296">
        <v>186.15</v>
      </c>
      <c r="F643" s="296" t="s">
        <v>9080</v>
      </c>
      <c r="G643" s="632"/>
      <c r="H643" s="1287" t="s">
        <v>9816</v>
      </c>
      <c r="I643" s="1287"/>
      <c r="J643" s="1287"/>
      <c r="K643" s="1287"/>
      <c r="L643" s="1287"/>
      <c r="M643" s="1287"/>
      <c r="N643" s="1287"/>
      <c r="O643" s="1287"/>
    </row>
    <row r="644" spans="1:15" s="263" customFormat="1" ht="15.75">
      <c r="A644" s="279"/>
      <c r="B644" s="286" t="s">
        <v>10163</v>
      </c>
      <c r="C644" s="357" t="s">
        <v>10164</v>
      </c>
      <c r="D644" s="631" t="s">
        <v>10165</v>
      </c>
      <c r="E644" s="296">
        <v>316.45499999999998</v>
      </c>
      <c r="F644" s="296" t="s">
        <v>9080</v>
      </c>
      <c r="G644" s="632"/>
      <c r="H644" s="1287"/>
      <c r="I644" s="1287"/>
      <c r="J644" s="1287"/>
      <c r="K644" s="1287"/>
      <c r="L644" s="1287"/>
      <c r="M644" s="1287"/>
      <c r="N644" s="1287"/>
      <c r="O644" s="1287"/>
    </row>
    <row r="645" spans="1:15" s="263" customFormat="1" ht="15.75">
      <c r="A645" s="279"/>
      <c r="B645" s="286" t="s">
        <v>10166</v>
      </c>
      <c r="C645" s="357" t="s">
        <v>10167</v>
      </c>
      <c r="D645" s="631" t="s">
        <v>10168</v>
      </c>
      <c r="E645" s="296">
        <v>446.76000000000005</v>
      </c>
      <c r="F645" s="296" t="s">
        <v>9080</v>
      </c>
      <c r="G645" s="632"/>
      <c r="H645" s="1287"/>
      <c r="I645" s="1287"/>
      <c r="J645" s="1287"/>
      <c r="K645" s="1287"/>
      <c r="L645" s="1287"/>
      <c r="M645" s="1287"/>
      <c r="N645" s="1287"/>
      <c r="O645" s="1287"/>
    </row>
    <row r="646" spans="1:15" s="263" customFormat="1" ht="15.75">
      <c r="A646" s="279"/>
      <c r="B646" s="286" t="s">
        <v>10169</v>
      </c>
      <c r="C646" s="600" t="s">
        <v>10170</v>
      </c>
      <c r="D646" s="354" t="s">
        <v>10171</v>
      </c>
      <c r="E646" s="438">
        <v>596</v>
      </c>
      <c r="F646" s="296" t="s">
        <v>9080</v>
      </c>
      <c r="G646" s="632"/>
      <c r="H646" s="413"/>
      <c r="I646" s="413"/>
      <c r="J646" s="413"/>
      <c r="K646" s="413"/>
      <c r="L646" s="413"/>
      <c r="M646" s="413"/>
      <c r="N646" s="413"/>
      <c r="O646" s="413"/>
    </row>
    <row r="647" spans="1:15" s="263" customFormat="1" ht="15.75">
      <c r="A647" s="279"/>
      <c r="B647" s="286" t="s">
        <v>10172</v>
      </c>
      <c r="C647" s="600" t="s">
        <v>10173</v>
      </c>
      <c r="D647" s="354" t="s">
        <v>10174</v>
      </c>
      <c r="E647" s="438">
        <v>745</v>
      </c>
      <c r="F647" s="296" t="s">
        <v>9080</v>
      </c>
      <c r="G647" s="632"/>
      <c r="H647" s="413"/>
      <c r="I647" s="413"/>
      <c r="J647" s="413"/>
      <c r="K647" s="413"/>
      <c r="L647" s="413"/>
      <c r="M647" s="413"/>
      <c r="N647" s="413"/>
      <c r="O647" s="413"/>
    </row>
    <row r="648" spans="1:15" s="263" customFormat="1" ht="15.75" customHeight="1">
      <c r="A648" s="279"/>
      <c r="B648" s="286" t="s">
        <v>10175</v>
      </c>
      <c r="C648" s="357" t="s">
        <v>10176</v>
      </c>
      <c r="D648" s="631" t="s">
        <v>10177</v>
      </c>
      <c r="E648" s="296">
        <v>251.85000000000002</v>
      </c>
      <c r="F648" s="296" t="s">
        <v>9080</v>
      </c>
      <c r="G648" s="632"/>
      <c r="H648" s="1287" t="s">
        <v>8764</v>
      </c>
      <c r="I648" s="1287"/>
      <c r="J648" s="1287"/>
      <c r="K648" s="1287"/>
      <c r="L648" s="1287"/>
      <c r="M648" s="1287"/>
      <c r="N648" s="1287"/>
      <c r="O648" s="1287"/>
    </row>
    <row r="649" spans="1:15" s="263" customFormat="1" ht="15.75">
      <c r="A649" s="279"/>
      <c r="B649" s="286" t="s">
        <v>10178</v>
      </c>
      <c r="C649" s="357" t="s">
        <v>10179</v>
      </c>
      <c r="D649" s="631" t="s">
        <v>10180</v>
      </c>
      <c r="E649" s="296">
        <v>428.14500000000004</v>
      </c>
      <c r="F649" s="296" t="s">
        <v>9080</v>
      </c>
      <c r="G649" s="632"/>
      <c r="H649" s="1287"/>
      <c r="I649" s="1287"/>
      <c r="J649" s="1287"/>
      <c r="K649" s="1287"/>
      <c r="L649" s="1287"/>
      <c r="M649" s="1287"/>
      <c r="N649" s="1287"/>
      <c r="O649" s="1287"/>
    </row>
    <row r="650" spans="1:15" s="263" customFormat="1" ht="15.75">
      <c r="A650" s="279"/>
      <c r="B650" s="286" t="s">
        <v>10181</v>
      </c>
      <c r="C650" s="357" t="s">
        <v>10182</v>
      </c>
      <c r="D650" s="631" t="s">
        <v>10183</v>
      </c>
      <c r="E650" s="296">
        <v>604.44000000000005</v>
      </c>
      <c r="F650" s="296" t="s">
        <v>9080</v>
      </c>
      <c r="G650" s="632"/>
      <c r="H650" s="1287"/>
      <c r="I650" s="1287"/>
      <c r="J650" s="1287"/>
      <c r="K650" s="1287"/>
      <c r="L650" s="1287"/>
      <c r="M650" s="1287"/>
      <c r="N650" s="1287"/>
      <c r="O650" s="1287"/>
    </row>
    <row r="651" spans="1:15" s="263" customFormat="1" ht="15.75">
      <c r="A651" s="279"/>
      <c r="B651" s="286" t="s">
        <v>10184</v>
      </c>
      <c r="C651" s="600" t="s">
        <v>10185</v>
      </c>
      <c r="D651" s="354" t="s">
        <v>10186</v>
      </c>
      <c r="E651" s="438">
        <v>806</v>
      </c>
      <c r="F651" s="296" t="s">
        <v>9080</v>
      </c>
      <c r="G651" s="632"/>
      <c r="H651" s="606"/>
      <c r="I651" s="607"/>
      <c r="J651" s="607"/>
      <c r="K651" s="607"/>
      <c r="L651" s="607"/>
      <c r="M651" s="607"/>
      <c r="N651" s="607"/>
      <c r="O651" s="608"/>
    </row>
    <row r="652" spans="1:15" s="263" customFormat="1" ht="15.75">
      <c r="A652" s="279"/>
      <c r="B652" s="286" t="s">
        <v>10187</v>
      </c>
      <c r="C652" s="600" t="s">
        <v>10188</v>
      </c>
      <c r="D652" s="354" t="s">
        <v>10189</v>
      </c>
      <c r="E652" s="438">
        <v>1007</v>
      </c>
      <c r="F652" s="296" t="s">
        <v>9080</v>
      </c>
      <c r="G652" s="632"/>
      <c r="H652" s="606"/>
      <c r="I652" s="607"/>
      <c r="J652" s="607"/>
      <c r="K652" s="607"/>
      <c r="L652" s="607"/>
      <c r="M652" s="607"/>
      <c r="N652" s="607"/>
      <c r="O652" s="608"/>
    </row>
    <row r="653" spans="1:15" s="263" customFormat="1" ht="15.75" customHeight="1">
      <c r="A653" s="279"/>
      <c r="B653" s="286" t="s">
        <v>10190</v>
      </c>
      <c r="C653" s="357" t="s">
        <v>10191</v>
      </c>
      <c r="D653" s="631" t="s">
        <v>10192</v>
      </c>
      <c r="E653" s="296">
        <v>438</v>
      </c>
      <c r="F653" s="296" t="s">
        <v>9080</v>
      </c>
      <c r="G653" s="632"/>
      <c r="H653" s="1348" t="s">
        <v>9806</v>
      </c>
      <c r="I653" s="1349"/>
      <c r="J653" s="1349"/>
      <c r="K653" s="1349"/>
      <c r="L653" s="1349"/>
      <c r="M653" s="1349"/>
      <c r="N653" s="1349"/>
      <c r="O653" s="1350"/>
    </row>
    <row r="654" spans="1:15" s="263" customFormat="1" ht="15.75">
      <c r="A654" s="279"/>
      <c r="B654" s="286" t="s">
        <v>10193</v>
      </c>
      <c r="C654" s="357" t="s">
        <v>10194</v>
      </c>
      <c r="D654" s="631" t="s">
        <v>10195</v>
      </c>
      <c r="E654" s="296">
        <v>744.6</v>
      </c>
      <c r="F654" s="296" t="s">
        <v>9080</v>
      </c>
      <c r="G654" s="632"/>
      <c r="H654" s="1351"/>
      <c r="I654" s="1352"/>
      <c r="J654" s="1352"/>
      <c r="K654" s="1352"/>
      <c r="L654" s="1352"/>
      <c r="M654" s="1352"/>
      <c r="N654" s="1352"/>
      <c r="O654" s="1353"/>
    </row>
    <row r="655" spans="1:15" s="263" customFormat="1" ht="15.75">
      <c r="A655" s="279"/>
      <c r="B655" s="286" t="s">
        <v>10196</v>
      </c>
      <c r="C655" s="357" t="s">
        <v>10197</v>
      </c>
      <c r="D655" s="631" t="s">
        <v>10198</v>
      </c>
      <c r="E655" s="296">
        <v>1051.2</v>
      </c>
      <c r="F655" s="296" t="s">
        <v>9080</v>
      </c>
      <c r="G655" s="632"/>
      <c r="H655" s="1354"/>
      <c r="I655" s="1355"/>
      <c r="J655" s="1355"/>
      <c r="K655" s="1355"/>
      <c r="L655" s="1355"/>
      <c r="M655" s="1355"/>
      <c r="N655" s="1355"/>
      <c r="O655" s="1356"/>
    </row>
    <row r="656" spans="1:15" s="263" customFormat="1" ht="15.75">
      <c r="A656" s="279"/>
      <c r="B656" s="286" t="s">
        <v>10199</v>
      </c>
      <c r="C656" s="600" t="s">
        <v>10200</v>
      </c>
      <c r="D656" s="354" t="s">
        <v>10201</v>
      </c>
      <c r="E656" s="438">
        <v>1402</v>
      </c>
      <c r="F656" s="296" t="s">
        <v>9080</v>
      </c>
      <c r="G656" s="632"/>
      <c r="H656" s="569"/>
      <c r="I656" s="570"/>
      <c r="J656" s="570"/>
      <c r="K656" s="570"/>
      <c r="L656" s="570"/>
      <c r="M656" s="570"/>
      <c r="N656" s="570"/>
      <c r="O656" s="571"/>
    </row>
    <row r="657" spans="1:15" s="263" customFormat="1" ht="15.75">
      <c r="A657" s="279"/>
      <c r="B657" s="286" t="s">
        <v>10202</v>
      </c>
      <c r="C657" s="600" t="s">
        <v>10203</v>
      </c>
      <c r="D657" s="633" t="s">
        <v>10204</v>
      </c>
      <c r="E657" s="438">
        <v>1752</v>
      </c>
      <c r="F657" s="296" t="s">
        <v>9080</v>
      </c>
      <c r="G657" s="632"/>
      <c r="H657" s="569"/>
      <c r="I657" s="570"/>
      <c r="J657" s="570"/>
      <c r="K657" s="570"/>
      <c r="L657" s="570"/>
      <c r="M657" s="570"/>
      <c r="N657" s="570"/>
      <c r="O657" s="571"/>
    </row>
    <row r="658" spans="1:15" s="263" customFormat="1" ht="15.75">
      <c r="A658" s="279"/>
      <c r="B658" s="286" t="s">
        <v>10205</v>
      </c>
      <c r="C658" s="357" t="s">
        <v>10206</v>
      </c>
      <c r="D658" s="634" t="s">
        <v>10207</v>
      </c>
      <c r="E658" s="394">
        <v>240</v>
      </c>
      <c r="F658" s="302" t="s">
        <v>9080</v>
      </c>
      <c r="G658" s="635"/>
      <c r="H658" s="350" t="s">
        <v>10208</v>
      </c>
      <c r="I658" s="553"/>
      <c r="J658" s="553"/>
      <c r="K658" s="553"/>
      <c r="L658" s="553"/>
      <c r="M658" s="553"/>
      <c r="N658" s="553"/>
      <c r="O658" s="553"/>
    </row>
    <row r="659" spans="1:15" s="263" customFormat="1" ht="15.75">
      <c r="A659" s="279"/>
      <c r="B659" s="286" t="s">
        <v>10209</v>
      </c>
      <c r="C659" s="342" t="s">
        <v>10210</v>
      </c>
      <c r="D659" s="611" t="s">
        <v>10211</v>
      </c>
      <c r="E659" s="302">
        <v>345</v>
      </c>
      <c r="F659" s="302" t="s">
        <v>9080</v>
      </c>
      <c r="G659" s="635"/>
      <c r="H659" s="495" t="s">
        <v>10076</v>
      </c>
      <c r="I659" s="553"/>
      <c r="J659" s="553"/>
      <c r="K659" s="553"/>
      <c r="L659" s="553"/>
      <c r="M659" s="553"/>
      <c r="N659" s="553"/>
      <c r="O659" s="553"/>
    </row>
    <row r="660" spans="1:15" s="263" customFormat="1" ht="15.75">
      <c r="A660" s="279"/>
      <c r="B660" s="286" t="s">
        <v>10212</v>
      </c>
      <c r="C660" s="342" t="s">
        <v>10213</v>
      </c>
      <c r="D660" s="354" t="s">
        <v>10214</v>
      </c>
      <c r="E660" s="299">
        <v>276</v>
      </c>
      <c r="F660" s="302" t="s">
        <v>9080</v>
      </c>
      <c r="G660" s="635"/>
      <c r="H660" s="395" t="s">
        <v>8852</v>
      </c>
      <c r="I660" s="553"/>
      <c r="J660" s="553"/>
      <c r="K660" s="553"/>
      <c r="L660" s="553"/>
      <c r="M660" s="553"/>
      <c r="N660" s="553"/>
      <c r="O660" s="553"/>
    </row>
    <row r="661" spans="1:15" s="263" customFormat="1" ht="15.75">
      <c r="A661" s="279"/>
      <c r="B661" s="286" t="s">
        <v>9960</v>
      </c>
      <c r="C661" s="357" t="s">
        <v>9961</v>
      </c>
      <c r="D661" s="484" t="s">
        <v>9962</v>
      </c>
      <c r="E661" s="296">
        <v>750</v>
      </c>
      <c r="F661" s="561" t="s">
        <v>9080</v>
      </c>
      <c r="G661" s="482"/>
      <c r="H661" s="1358" t="s">
        <v>9963</v>
      </c>
      <c r="I661" s="1359"/>
      <c r="J661" s="1359"/>
      <c r="K661" s="1359"/>
      <c r="L661" s="1359"/>
      <c r="M661" s="1359"/>
      <c r="N661" s="1359"/>
      <c r="O661" s="1360"/>
    </row>
    <row r="662" spans="1:15" s="263" customFormat="1" ht="15.75" customHeight="1">
      <c r="A662" s="279"/>
      <c r="B662" s="286" t="s">
        <v>9766</v>
      </c>
      <c r="C662" s="311" t="s">
        <v>9767</v>
      </c>
      <c r="D662" s="563" t="s">
        <v>9768</v>
      </c>
      <c r="E662" s="330">
        <v>250</v>
      </c>
      <c r="F662" s="331" t="s">
        <v>9080</v>
      </c>
      <c r="G662" s="332"/>
      <c r="H662" s="1374"/>
      <c r="I662" s="1375"/>
      <c r="J662" s="1375"/>
      <c r="K662" s="1375"/>
      <c r="L662" s="1375"/>
      <c r="M662" s="1375"/>
      <c r="N662" s="1375"/>
      <c r="O662" s="1376"/>
    </row>
    <row r="663" spans="1:15" s="263" customFormat="1" ht="15.75">
      <c r="A663" s="279"/>
      <c r="B663" s="286" t="s">
        <v>10079</v>
      </c>
      <c r="C663" s="614" t="s">
        <v>10080</v>
      </c>
      <c r="D663" s="389" t="s">
        <v>10081</v>
      </c>
      <c r="E663" s="561">
        <v>35</v>
      </c>
      <c r="F663" s="561" t="s">
        <v>9080</v>
      </c>
      <c r="G663" s="460"/>
      <c r="H663" s="615"/>
      <c r="I663" s="616"/>
      <c r="J663" s="616"/>
      <c r="K663" s="616"/>
      <c r="L663" s="616"/>
      <c r="M663" s="616"/>
      <c r="N663" s="616"/>
      <c r="O663" s="617"/>
    </row>
    <row r="664" spans="1:15" ht="15.75">
      <c r="B664" s="286" t="s">
        <v>10215</v>
      </c>
      <c r="C664" s="293" t="s">
        <v>10216</v>
      </c>
      <c r="D664" s="294" t="s">
        <v>10217</v>
      </c>
      <c r="E664" s="299">
        <v>295</v>
      </c>
      <c r="F664" s="302" t="s">
        <v>9080</v>
      </c>
      <c r="G664" s="303"/>
      <c r="H664" s="294"/>
      <c r="I664" s="297"/>
      <c r="J664" s="297"/>
      <c r="K664" s="297"/>
      <c r="L664" s="297"/>
      <c r="M664" s="297"/>
      <c r="N664" s="297"/>
      <c r="O664" s="297"/>
    </row>
    <row r="665" spans="1:15" s="279" customFormat="1" ht="16.5" thickBot="1">
      <c r="A665" s="271"/>
      <c r="B665" s="286"/>
      <c r="C665" s="311"/>
      <c r="D665" s="312" t="s">
        <v>8579</v>
      </c>
      <c r="E665" s="305"/>
      <c r="F665" s="306"/>
      <c r="G665" s="252"/>
      <c r="H665" s="313"/>
      <c r="I665" s="314"/>
      <c r="J665" s="314"/>
      <c r="K665" s="314"/>
      <c r="L665" s="314"/>
      <c r="M665" s="314"/>
      <c r="N665" s="314"/>
      <c r="O665" s="315"/>
    </row>
    <row r="666" spans="1:15" s="279" customFormat="1" ht="15.75">
      <c r="A666" s="271"/>
      <c r="B666" s="286"/>
      <c r="C666" s="572"/>
      <c r="D666" s="273" t="s">
        <v>10218</v>
      </c>
      <c r="E666" s="573"/>
      <c r="F666" s="573" t="s">
        <v>9143</v>
      </c>
      <c r="G666" s="619"/>
      <c r="H666" s="254"/>
      <c r="I666" s="620"/>
      <c r="J666" s="620"/>
      <c r="K666" s="620"/>
      <c r="L666" s="620"/>
      <c r="M666" s="620"/>
      <c r="N666" s="620"/>
      <c r="O666" s="621"/>
    </row>
    <row r="667" spans="1:15" s="279" customFormat="1" ht="15.75">
      <c r="A667" s="271"/>
      <c r="B667" s="286"/>
      <c r="C667" s="586"/>
      <c r="D667" s="263" t="s">
        <v>10219</v>
      </c>
      <c r="E667" s="305"/>
      <c r="F667" s="305" t="s">
        <v>9143</v>
      </c>
      <c r="G667" s="480"/>
      <c r="H667" s="304"/>
      <c r="I667" s="252"/>
      <c r="J667" s="252"/>
      <c r="K667" s="252"/>
      <c r="L667" s="252"/>
      <c r="M667" s="252"/>
      <c r="N667" s="252"/>
      <c r="O667" s="623"/>
    </row>
    <row r="668" spans="1:15" s="279" customFormat="1" ht="15.75">
      <c r="A668" s="271"/>
      <c r="B668" s="286" t="s">
        <v>10220</v>
      </c>
      <c r="C668" s="636" t="s">
        <v>10221</v>
      </c>
      <c r="D668" s="637" t="s">
        <v>10222</v>
      </c>
      <c r="E668" s="638">
        <v>1645</v>
      </c>
      <c r="F668" s="639" t="s">
        <v>9080</v>
      </c>
      <c r="G668" s="640"/>
      <c r="H668" s="338" t="s">
        <v>10223</v>
      </c>
      <c r="I668" s="641"/>
      <c r="J668" s="641"/>
      <c r="K668" s="641"/>
      <c r="L668" s="641"/>
      <c r="M668" s="641"/>
      <c r="N668" s="641"/>
      <c r="O668" s="641"/>
    </row>
    <row r="669" spans="1:15" s="279" customFormat="1" ht="15.75">
      <c r="A669" s="271"/>
      <c r="B669" s="286" t="s">
        <v>10224</v>
      </c>
      <c r="C669" s="636" t="s">
        <v>10225</v>
      </c>
      <c r="D669" s="637" t="s">
        <v>10226</v>
      </c>
      <c r="E669" s="642">
        <v>2465</v>
      </c>
      <c r="F669" s="643" t="s">
        <v>9080</v>
      </c>
      <c r="G669" s="640"/>
      <c r="H669" s="338" t="s">
        <v>10227</v>
      </c>
      <c r="I669" s="641"/>
      <c r="J669" s="641"/>
      <c r="K669" s="641"/>
      <c r="L669" s="641"/>
      <c r="M669" s="641"/>
      <c r="N669" s="641"/>
      <c r="O669" s="641"/>
    </row>
    <row r="670" spans="1:15" s="279" customFormat="1" ht="15.75">
      <c r="A670" s="271"/>
      <c r="B670" s="286" t="s">
        <v>10228</v>
      </c>
      <c r="C670" s="636" t="s">
        <v>10229</v>
      </c>
      <c r="D670" s="637" t="s">
        <v>10230</v>
      </c>
      <c r="E670" s="642">
        <v>1151.5</v>
      </c>
      <c r="F670" s="643" t="s">
        <v>9080</v>
      </c>
      <c r="G670" s="640"/>
      <c r="H670" s="338" t="s">
        <v>10231</v>
      </c>
      <c r="I670" s="641"/>
      <c r="J670" s="641"/>
      <c r="K670" s="641"/>
      <c r="L670" s="641"/>
      <c r="M670" s="641"/>
      <c r="N670" s="641"/>
      <c r="O670" s="641"/>
    </row>
    <row r="671" spans="1:15" s="279" customFormat="1" ht="15.75">
      <c r="A671" s="271"/>
      <c r="B671" s="286" t="s">
        <v>10232</v>
      </c>
      <c r="C671" s="636" t="s">
        <v>10233</v>
      </c>
      <c r="D671" s="637" t="s">
        <v>10234</v>
      </c>
      <c r="E671" s="644">
        <v>1924.6499999999999</v>
      </c>
      <c r="F671" s="645" t="s">
        <v>9080</v>
      </c>
      <c r="G671" s="646"/>
      <c r="H671" s="338" t="s">
        <v>10235</v>
      </c>
      <c r="I671" s="647"/>
      <c r="J671" s="647"/>
      <c r="K671" s="647"/>
      <c r="L671" s="647"/>
      <c r="M671" s="647"/>
      <c r="N671" s="647"/>
      <c r="O671" s="647"/>
    </row>
    <row r="672" spans="1:15" s="279" customFormat="1" ht="15.75">
      <c r="A672" s="271"/>
      <c r="B672" s="286" t="s">
        <v>10236</v>
      </c>
      <c r="C672" s="411" t="s">
        <v>10237</v>
      </c>
      <c r="D672" s="393" t="s">
        <v>10238</v>
      </c>
      <c r="E672" s="394">
        <v>838.95</v>
      </c>
      <c r="F672" s="302" t="s">
        <v>9080</v>
      </c>
      <c r="G672" s="303"/>
      <c r="H672" s="648" t="s">
        <v>9997</v>
      </c>
      <c r="I672" s="399"/>
      <c r="J672" s="399"/>
      <c r="K672" s="399"/>
      <c r="L672" s="399"/>
      <c r="M672" s="399"/>
      <c r="N672" s="399"/>
      <c r="O672" s="399"/>
    </row>
    <row r="673" spans="1:15" s="279" customFormat="1" ht="15.75">
      <c r="A673" s="271"/>
      <c r="B673" s="286" t="s">
        <v>10239</v>
      </c>
      <c r="C673" s="411" t="s">
        <v>10240</v>
      </c>
      <c r="D673" s="393" t="s">
        <v>10241</v>
      </c>
      <c r="E673" s="394">
        <v>1337.8456000000001</v>
      </c>
      <c r="F673" s="302" t="s">
        <v>9080</v>
      </c>
      <c r="G673" s="303"/>
      <c r="H673" s="648" t="s">
        <v>9997</v>
      </c>
      <c r="I673" s="399"/>
      <c r="J673" s="399"/>
      <c r="K673" s="399"/>
      <c r="L673" s="399"/>
      <c r="M673" s="399"/>
      <c r="N673" s="399"/>
      <c r="O673" s="399"/>
    </row>
    <row r="674" spans="1:15" s="279" customFormat="1" ht="15.75">
      <c r="A674" s="271"/>
      <c r="B674" s="286" t="s">
        <v>10242</v>
      </c>
      <c r="C674" s="411" t="s">
        <v>10243</v>
      </c>
      <c r="D674" s="393" t="s">
        <v>10244</v>
      </c>
      <c r="E674" s="394">
        <v>1888.7232000000006</v>
      </c>
      <c r="F674" s="302" t="s">
        <v>9080</v>
      </c>
      <c r="G674" s="303"/>
      <c r="H674" s="648" t="s">
        <v>9997</v>
      </c>
      <c r="I674" s="399"/>
      <c r="J674" s="399"/>
      <c r="K674" s="399"/>
      <c r="L674" s="399"/>
      <c r="M674" s="399"/>
      <c r="N674" s="399"/>
      <c r="O674" s="399"/>
    </row>
    <row r="675" spans="1:15" s="279" customFormat="1" ht="15.75">
      <c r="A675" s="271"/>
      <c r="B675" s="286" t="s">
        <v>10245</v>
      </c>
      <c r="C675" s="411" t="s">
        <v>10246</v>
      </c>
      <c r="D675" s="393" t="s">
        <v>10247</v>
      </c>
      <c r="E675" s="394">
        <v>2675.8666666666668</v>
      </c>
      <c r="F675" s="302" t="s">
        <v>9080</v>
      </c>
      <c r="G675" s="303"/>
      <c r="H675" s="648" t="s">
        <v>9997</v>
      </c>
      <c r="I675" s="399"/>
      <c r="J675" s="399"/>
      <c r="K675" s="399"/>
      <c r="L675" s="399"/>
      <c r="M675" s="399"/>
      <c r="N675" s="399"/>
      <c r="O675" s="399"/>
    </row>
    <row r="676" spans="1:15" s="279" customFormat="1" ht="15.75">
      <c r="A676" s="271"/>
      <c r="B676" s="286" t="s">
        <v>10248</v>
      </c>
      <c r="C676" s="411" t="s">
        <v>10249</v>
      </c>
      <c r="D676" s="393" t="s">
        <v>10250</v>
      </c>
      <c r="E676" s="394">
        <v>3229.9575</v>
      </c>
      <c r="F676" s="302" t="s">
        <v>9080</v>
      </c>
      <c r="G676" s="303"/>
      <c r="H676" s="648" t="s">
        <v>9997</v>
      </c>
      <c r="I676" s="399"/>
      <c r="J676" s="399"/>
      <c r="K676" s="399"/>
      <c r="L676" s="399"/>
      <c r="M676" s="399"/>
      <c r="N676" s="399"/>
      <c r="O676" s="399"/>
    </row>
    <row r="677" spans="1:15" s="279" customFormat="1" ht="15.75">
      <c r="A677" s="271"/>
      <c r="B677" s="286" t="s">
        <v>10251</v>
      </c>
      <c r="C677" s="411" t="s">
        <v>10252</v>
      </c>
      <c r="D677" s="393" t="s">
        <v>10253</v>
      </c>
      <c r="E677" s="649">
        <v>361.9</v>
      </c>
      <c r="F677" s="302" t="s">
        <v>9080</v>
      </c>
      <c r="G677" s="303"/>
      <c r="H677" s="650" t="s">
        <v>9157</v>
      </c>
      <c r="I677" s="399"/>
      <c r="J677" s="399"/>
      <c r="K677" s="399"/>
      <c r="L677" s="399"/>
      <c r="M677" s="399"/>
      <c r="N677" s="399"/>
      <c r="O677" s="399"/>
    </row>
    <row r="678" spans="1:15" s="279" customFormat="1" ht="15.75">
      <c r="A678" s="271"/>
      <c r="B678" s="286" t="s">
        <v>10254</v>
      </c>
      <c r="C678" s="411" t="s">
        <v>10255</v>
      </c>
      <c r="D678" s="393" t="s">
        <v>10256</v>
      </c>
      <c r="E678" s="649">
        <v>615.2299999999999</v>
      </c>
      <c r="F678" s="302" t="s">
        <v>9080</v>
      </c>
      <c r="G678" s="303"/>
      <c r="H678" s="650" t="s">
        <v>9157</v>
      </c>
      <c r="I678" s="399"/>
      <c r="J678" s="399"/>
      <c r="K678" s="399"/>
      <c r="L678" s="399"/>
      <c r="M678" s="399"/>
      <c r="N678" s="399"/>
      <c r="O678" s="399"/>
    </row>
    <row r="679" spans="1:15" s="279" customFormat="1" ht="15.75">
      <c r="A679" s="271"/>
      <c r="B679" s="286" t="s">
        <v>10257</v>
      </c>
      <c r="C679" s="411" t="s">
        <v>10258</v>
      </c>
      <c r="D679" s="393" t="s">
        <v>10259</v>
      </c>
      <c r="E679" s="649">
        <v>868.56</v>
      </c>
      <c r="F679" s="302" t="s">
        <v>9080</v>
      </c>
      <c r="G679" s="303"/>
      <c r="H679" s="650" t="s">
        <v>9157</v>
      </c>
      <c r="I679" s="399"/>
      <c r="J679" s="399"/>
      <c r="K679" s="399"/>
      <c r="L679" s="399"/>
      <c r="M679" s="399"/>
      <c r="N679" s="399"/>
      <c r="O679" s="399"/>
    </row>
    <row r="680" spans="1:15" s="279" customFormat="1" ht="15.75">
      <c r="A680" s="271"/>
      <c r="B680" s="286" t="s">
        <v>10260</v>
      </c>
      <c r="C680" s="411" t="s">
        <v>10261</v>
      </c>
      <c r="D680" s="393" t="s">
        <v>10262</v>
      </c>
      <c r="E680" s="649">
        <v>1158.08</v>
      </c>
      <c r="F680" s="302" t="s">
        <v>9080</v>
      </c>
      <c r="G680" s="303"/>
      <c r="H680" s="650" t="s">
        <v>9157</v>
      </c>
      <c r="I680" s="399"/>
      <c r="J680" s="399"/>
      <c r="K680" s="399"/>
      <c r="L680" s="399"/>
      <c r="M680" s="399"/>
      <c r="N680" s="399"/>
      <c r="O680" s="399"/>
    </row>
    <row r="681" spans="1:15" s="279" customFormat="1" ht="15.75">
      <c r="A681" s="271"/>
      <c r="B681" s="286" t="s">
        <v>10263</v>
      </c>
      <c r="C681" s="411" t="s">
        <v>10264</v>
      </c>
      <c r="D681" s="393" t="s">
        <v>10265</v>
      </c>
      <c r="E681" s="649">
        <v>1447.6000000000001</v>
      </c>
      <c r="F681" s="302" t="s">
        <v>9080</v>
      </c>
      <c r="G681" s="303"/>
      <c r="H681" s="650" t="s">
        <v>9157</v>
      </c>
      <c r="I681" s="399"/>
      <c r="J681" s="399"/>
      <c r="K681" s="399"/>
      <c r="L681" s="399"/>
      <c r="M681" s="399"/>
      <c r="N681" s="399"/>
      <c r="O681" s="399"/>
    </row>
    <row r="682" spans="1:15" s="279" customFormat="1" ht="15.75">
      <c r="A682" s="271"/>
      <c r="B682" s="286" t="s">
        <v>10266</v>
      </c>
      <c r="C682" s="411" t="s">
        <v>10267</v>
      </c>
      <c r="D682" s="393" t="s">
        <v>10268</v>
      </c>
      <c r="E682" s="299">
        <v>394.8</v>
      </c>
      <c r="F682" s="302" t="s">
        <v>9080</v>
      </c>
      <c r="G682" s="303"/>
      <c r="H682" s="650" t="s">
        <v>9125</v>
      </c>
      <c r="I682" s="399"/>
      <c r="J682" s="399"/>
      <c r="K682" s="399"/>
      <c r="L682" s="399"/>
      <c r="M682" s="399"/>
      <c r="N682" s="399"/>
      <c r="O682" s="399"/>
    </row>
    <row r="683" spans="1:15" s="279" customFormat="1" ht="15.75">
      <c r="A683" s="271"/>
      <c r="B683" s="286" t="s">
        <v>10269</v>
      </c>
      <c r="C683" s="411" t="s">
        <v>10270</v>
      </c>
      <c r="D683" s="393" t="s">
        <v>10271</v>
      </c>
      <c r="E683" s="394">
        <v>671.16</v>
      </c>
      <c r="F683" s="302" t="s">
        <v>9080</v>
      </c>
      <c r="G683" s="303"/>
      <c r="H683" s="650" t="s">
        <v>9125</v>
      </c>
      <c r="I683" s="399"/>
      <c r="J683" s="399"/>
      <c r="K683" s="399"/>
      <c r="L683" s="399"/>
      <c r="M683" s="399"/>
      <c r="N683" s="399"/>
      <c r="O683" s="399"/>
    </row>
    <row r="684" spans="1:15" s="279" customFormat="1" ht="15.75">
      <c r="A684" s="271"/>
      <c r="B684" s="286" t="s">
        <v>10272</v>
      </c>
      <c r="C684" s="411" t="s">
        <v>10273</v>
      </c>
      <c r="D684" s="393" t="s">
        <v>10274</v>
      </c>
      <c r="E684" s="394">
        <v>947.5200000000001</v>
      </c>
      <c r="F684" s="302" t="s">
        <v>9080</v>
      </c>
      <c r="G684" s="303"/>
      <c r="H684" s="650" t="s">
        <v>9125</v>
      </c>
      <c r="I684" s="399"/>
      <c r="J684" s="399"/>
      <c r="K684" s="399"/>
      <c r="L684" s="399"/>
      <c r="M684" s="399"/>
      <c r="N684" s="399"/>
      <c r="O684" s="399"/>
    </row>
    <row r="685" spans="1:15" s="279" customFormat="1" ht="15.75">
      <c r="A685" s="271"/>
      <c r="B685" s="286" t="s">
        <v>10275</v>
      </c>
      <c r="C685" s="411" t="s">
        <v>10276</v>
      </c>
      <c r="D685" s="393" t="s">
        <v>10277</v>
      </c>
      <c r="E685" s="394">
        <v>1263.3600000000001</v>
      </c>
      <c r="F685" s="302" t="s">
        <v>9080</v>
      </c>
      <c r="G685" s="303"/>
      <c r="H685" s="650" t="s">
        <v>9125</v>
      </c>
      <c r="I685" s="399"/>
      <c r="J685" s="399"/>
      <c r="K685" s="399"/>
      <c r="L685" s="399"/>
      <c r="M685" s="399"/>
      <c r="N685" s="399"/>
      <c r="O685" s="399"/>
    </row>
    <row r="686" spans="1:15" s="279" customFormat="1" ht="15.75">
      <c r="A686" s="271"/>
      <c r="B686" s="286" t="s">
        <v>10278</v>
      </c>
      <c r="C686" s="411" t="s">
        <v>10279</v>
      </c>
      <c r="D686" s="393" t="s">
        <v>10280</v>
      </c>
      <c r="E686" s="394">
        <v>1579.2</v>
      </c>
      <c r="F686" s="302" t="s">
        <v>9080</v>
      </c>
      <c r="G686" s="303"/>
      <c r="H686" s="650" t="s">
        <v>9125</v>
      </c>
      <c r="I686" s="399"/>
      <c r="J686" s="399"/>
      <c r="K686" s="399"/>
      <c r="L686" s="399"/>
      <c r="M686" s="399"/>
      <c r="N686" s="399"/>
      <c r="O686" s="399"/>
    </row>
    <row r="687" spans="1:15" s="279" customFormat="1" ht="15.75">
      <c r="A687" s="271"/>
      <c r="B687" s="286" t="s">
        <v>10281</v>
      </c>
      <c r="C687" s="651" t="s">
        <v>10282</v>
      </c>
      <c r="D687" s="389" t="s">
        <v>10283</v>
      </c>
      <c r="E687" s="394">
        <v>279.65000000000003</v>
      </c>
      <c r="F687" s="302" t="s">
        <v>9080</v>
      </c>
      <c r="G687" s="303"/>
      <c r="H687" s="424" t="s">
        <v>9816</v>
      </c>
      <c r="I687" s="399"/>
      <c r="J687" s="399"/>
      <c r="K687" s="399"/>
      <c r="L687" s="399"/>
      <c r="M687" s="399"/>
      <c r="N687" s="399"/>
      <c r="O687" s="399"/>
    </row>
    <row r="688" spans="1:15" s="279" customFormat="1" ht="15.75">
      <c r="A688" s="271"/>
      <c r="B688" s="286" t="s">
        <v>10284</v>
      </c>
      <c r="C688" s="411" t="s">
        <v>10285</v>
      </c>
      <c r="D688" s="393" t="s">
        <v>10286</v>
      </c>
      <c r="E688" s="394">
        <v>475.40500000000003</v>
      </c>
      <c r="F688" s="302" t="s">
        <v>9080</v>
      </c>
      <c r="G688" s="303"/>
      <c r="H688" s="424" t="s">
        <v>9816</v>
      </c>
      <c r="I688" s="399"/>
      <c r="J688" s="399"/>
      <c r="K688" s="399"/>
      <c r="L688" s="399"/>
      <c r="M688" s="399"/>
      <c r="N688" s="399"/>
      <c r="O688" s="399"/>
    </row>
    <row r="689" spans="1:15" s="279" customFormat="1" ht="15.75">
      <c r="A689" s="271"/>
      <c r="B689" s="286" t="s">
        <v>10287</v>
      </c>
      <c r="C689" s="411" t="s">
        <v>10288</v>
      </c>
      <c r="D689" s="393" t="s">
        <v>10289</v>
      </c>
      <c r="E689" s="394">
        <v>671.16000000000008</v>
      </c>
      <c r="F689" s="302" t="s">
        <v>9080</v>
      </c>
      <c r="G689" s="303"/>
      <c r="H689" s="424" t="s">
        <v>9816</v>
      </c>
      <c r="I689" s="399"/>
      <c r="J689" s="399"/>
      <c r="K689" s="399"/>
      <c r="L689" s="399"/>
      <c r="M689" s="399"/>
      <c r="N689" s="399"/>
      <c r="O689" s="399"/>
    </row>
    <row r="690" spans="1:15" s="279" customFormat="1" ht="15.75">
      <c r="A690" s="271"/>
      <c r="B690" s="286" t="s">
        <v>10290</v>
      </c>
      <c r="C690" s="411" t="s">
        <v>10291</v>
      </c>
      <c r="D690" s="393" t="s">
        <v>10292</v>
      </c>
      <c r="E690" s="299">
        <v>894.88000000000011</v>
      </c>
      <c r="F690" s="302" t="s">
        <v>9080</v>
      </c>
      <c r="G690" s="303"/>
      <c r="H690" s="424" t="s">
        <v>9816</v>
      </c>
      <c r="I690" s="399"/>
      <c r="J690" s="399"/>
      <c r="K690" s="399"/>
      <c r="L690" s="399"/>
      <c r="M690" s="399"/>
      <c r="N690" s="399"/>
      <c r="O690" s="399"/>
    </row>
    <row r="691" spans="1:15" s="279" customFormat="1" ht="15.75">
      <c r="A691" s="271"/>
      <c r="B691" s="286" t="s">
        <v>10293</v>
      </c>
      <c r="C691" s="411" t="s">
        <v>10294</v>
      </c>
      <c r="D691" s="393" t="s">
        <v>10295</v>
      </c>
      <c r="E691" s="299">
        <v>1118.6000000000001</v>
      </c>
      <c r="F691" s="302" t="s">
        <v>9080</v>
      </c>
      <c r="G691" s="303"/>
      <c r="H691" s="424" t="s">
        <v>9816</v>
      </c>
      <c r="I691" s="399"/>
      <c r="J691" s="399"/>
      <c r="K691" s="399"/>
      <c r="L691" s="399"/>
      <c r="M691" s="399"/>
      <c r="N691" s="399"/>
      <c r="O691" s="399"/>
    </row>
    <row r="692" spans="1:15" s="279" customFormat="1" ht="15.75">
      <c r="A692" s="271"/>
      <c r="B692" s="286" t="s">
        <v>10296</v>
      </c>
      <c r="C692" s="411" t="s">
        <v>10297</v>
      </c>
      <c r="D692" s="393" t="s">
        <v>10298</v>
      </c>
      <c r="E692" s="299">
        <v>378.35</v>
      </c>
      <c r="F692" s="302" t="s">
        <v>9080</v>
      </c>
      <c r="G692" s="303"/>
      <c r="H692" s="424" t="s">
        <v>8764</v>
      </c>
      <c r="I692" s="399"/>
      <c r="J692" s="399"/>
      <c r="K692" s="399"/>
      <c r="L692" s="399"/>
      <c r="M692" s="399"/>
      <c r="N692" s="399"/>
      <c r="O692" s="399"/>
    </row>
    <row r="693" spans="1:15" s="279" customFormat="1" ht="15.75">
      <c r="A693" s="271"/>
      <c r="B693" s="286" t="s">
        <v>10299</v>
      </c>
      <c r="C693" s="411" t="s">
        <v>10300</v>
      </c>
      <c r="D693" s="393" t="s">
        <v>10301</v>
      </c>
      <c r="E693" s="299">
        <v>643.19500000000005</v>
      </c>
      <c r="F693" s="302" t="s">
        <v>9080</v>
      </c>
      <c r="G693" s="303"/>
      <c r="H693" s="424" t="s">
        <v>8764</v>
      </c>
      <c r="I693" s="399"/>
      <c r="J693" s="399"/>
      <c r="K693" s="399"/>
      <c r="L693" s="399"/>
      <c r="M693" s="399"/>
      <c r="N693" s="399"/>
      <c r="O693" s="399"/>
    </row>
    <row r="694" spans="1:15" s="279" customFormat="1" ht="15.75">
      <c r="A694" s="271"/>
      <c r="B694" s="286" t="s">
        <v>10302</v>
      </c>
      <c r="C694" s="411" t="s">
        <v>10303</v>
      </c>
      <c r="D694" s="393" t="s">
        <v>10304</v>
      </c>
      <c r="E694" s="299">
        <v>908.04000000000019</v>
      </c>
      <c r="F694" s="302" t="s">
        <v>9080</v>
      </c>
      <c r="G694" s="303"/>
      <c r="H694" s="424" t="s">
        <v>8764</v>
      </c>
      <c r="I694" s="399"/>
      <c r="J694" s="399"/>
      <c r="K694" s="399"/>
      <c r="L694" s="399"/>
      <c r="M694" s="399"/>
      <c r="N694" s="399"/>
      <c r="O694" s="399"/>
    </row>
    <row r="695" spans="1:15" s="279" customFormat="1" ht="15.75">
      <c r="A695" s="271"/>
      <c r="B695" s="286" t="s">
        <v>10305</v>
      </c>
      <c r="C695" s="411" t="s">
        <v>10306</v>
      </c>
      <c r="D695" s="393" t="s">
        <v>10307</v>
      </c>
      <c r="E695" s="299">
        <v>1210.72</v>
      </c>
      <c r="F695" s="302" t="s">
        <v>9080</v>
      </c>
      <c r="G695" s="303"/>
      <c r="H695" s="424" t="s">
        <v>8764</v>
      </c>
      <c r="I695" s="399"/>
      <c r="J695" s="399"/>
      <c r="K695" s="399"/>
      <c r="L695" s="399"/>
      <c r="M695" s="399"/>
      <c r="N695" s="399"/>
      <c r="O695" s="399"/>
    </row>
    <row r="696" spans="1:15" s="279" customFormat="1" ht="15.75">
      <c r="A696" s="271"/>
      <c r="B696" s="286" t="s">
        <v>10308</v>
      </c>
      <c r="C696" s="411" t="s">
        <v>10309</v>
      </c>
      <c r="D696" s="393" t="s">
        <v>10310</v>
      </c>
      <c r="E696" s="299">
        <v>1513.4</v>
      </c>
      <c r="F696" s="302" t="s">
        <v>9080</v>
      </c>
      <c r="G696" s="303"/>
      <c r="H696" s="424" t="s">
        <v>8764</v>
      </c>
      <c r="I696" s="399"/>
      <c r="J696" s="399"/>
      <c r="K696" s="399"/>
      <c r="L696" s="399"/>
      <c r="M696" s="399"/>
      <c r="N696" s="399"/>
      <c r="O696" s="399"/>
    </row>
    <row r="697" spans="1:15" s="279" customFormat="1" ht="15.75">
      <c r="A697" s="271"/>
      <c r="B697" s="286" t="s">
        <v>10311</v>
      </c>
      <c r="C697" s="363" t="s">
        <v>10312</v>
      </c>
      <c r="D697" s="364" t="s">
        <v>10313</v>
      </c>
      <c r="E697" s="299">
        <v>658</v>
      </c>
      <c r="F697" s="302" t="s">
        <v>9080</v>
      </c>
      <c r="G697" s="303"/>
      <c r="H697" s="650" t="s">
        <v>9806</v>
      </c>
      <c r="I697" s="399"/>
      <c r="J697" s="399"/>
      <c r="K697" s="399"/>
      <c r="L697" s="399"/>
      <c r="M697" s="399"/>
      <c r="N697" s="399"/>
      <c r="O697" s="399"/>
    </row>
    <row r="698" spans="1:15" s="279" customFormat="1" ht="15.75">
      <c r="A698" s="271"/>
      <c r="B698" s="286" t="s">
        <v>10314</v>
      </c>
      <c r="C698" s="363" t="s">
        <v>10315</v>
      </c>
      <c r="D698" s="364" t="s">
        <v>10316</v>
      </c>
      <c r="E698" s="299">
        <v>1118.5999999999999</v>
      </c>
      <c r="F698" s="302" t="s">
        <v>9080</v>
      </c>
      <c r="G698" s="303"/>
      <c r="H698" s="650" t="s">
        <v>9806</v>
      </c>
      <c r="I698" s="399"/>
      <c r="J698" s="399"/>
      <c r="K698" s="399"/>
      <c r="L698" s="399"/>
      <c r="M698" s="399"/>
      <c r="N698" s="399"/>
      <c r="O698" s="399"/>
    </row>
    <row r="699" spans="1:15" s="279" customFormat="1" ht="15.75">
      <c r="A699" s="271"/>
      <c r="B699" s="286" t="s">
        <v>10317</v>
      </c>
      <c r="C699" s="652" t="s">
        <v>10318</v>
      </c>
      <c r="D699" s="653" t="s">
        <v>10319</v>
      </c>
      <c r="E699" s="299">
        <v>1579.2</v>
      </c>
      <c r="F699" s="302" t="s">
        <v>9080</v>
      </c>
      <c r="G699" s="303"/>
      <c r="H699" s="650" t="s">
        <v>9806</v>
      </c>
      <c r="I699" s="399"/>
      <c r="J699" s="399"/>
      <c r="K699" s="399"/>
      <c r="L699" s="399"/>
      <c r="M699" s="399"/>
      <c r="N699" s="399"/>
      <c r="O699" s="399"/>
    </row>
    <row r="700" spans="1:15" s="279" customFormat="1" ht="15.75">
      <c r="A700" s="271"/>
      <c r="B700" s="286" t="s">
        <v>10320</v>
      </c>
      <c r="C700" s="652" t="s">
        <v>10321</v>
      </c>
      <c r="D700" s="653" t="s">
        <v>10322</v>
      </c>
      <c r="E700" s="299">
        <v>2105.6</v>
      </c>
      <c r="F700" s="302" t="s">
        <v>9080</v>
      </c>
      <c r="G700" s="303"/>
      <c r="H700" s="650" t="s">
        <v>9806</v>
      </c>
      <c r="I700" s="399"/>
      <c r="J700" s="399"/>
      <c r="K700" s="399"/>
      <c r="L700" s="399"/>
      <c r="M700" s="399"/>
      <c r="N700" s="399"/>
      <c r="O700" s="399"/>
    </row>
    <row r="701" spans="1:15" s="279" customFormat="1" ht="15.75">
      <c r="A701" s="271"/>
      <c r="B701" s="286" t="s">
        <v>10323</v>
      </c>
      <c r="C701" s="363" t="s">
        <v>10324</v>
      </c>
      <c r="D701" s="364" t="s">
        <v>10325</v>
      </c>
      <c r="E701" s="299">
        <v>2632</v>
      </c>
      <c r="F701" s="302" t="s">
        <v>9080</v>
      </c>
      <c r="G701" s="303"/>
      <c r="H701" s="650" t="s">
        <v>9806</v>
      </c>
      <c r="I701" s="399"/>
      <c r="J701" s="399"/>
      <c r="K701" s="399"/>
      <c r="L701" s="399"/>
      <c r="M701" s="399"/>
      <c r="N701" s="399"/>
      <c r="O701" s="399"/>
    </row>
    <row r="702" spans="1:15" s="279" customFormat="1" ht="15.75">
      <c r="A702" s="271"/>
      <c r="B702" s="286" t="s">
        <v>10326</v>
      </c>
      <c r="C702" s="651" t="s">
        <v>10327</v>
      </c>
      <c r="D702" s="389" t="s">
        <v>10328</v>
      </c>
      <c r="E702" s="299">
        <v>361.9</v>
      </c>
      <c r="F702" s="302" t="s">
        <v>9080</v>
      </c>
      <c r="G702" s="303"/>
      <c r="H702" s="650"/>
      <c r="I702" s="399"/>
      <c r="J702" s="399"/>
      <c r="K702" s="399"/>
      <c r="L702" s="399"/>
      <c r="M702" s="399"/>
      <c r="N702" s="399"/>
      <c r="O702" s="399"/>
    </row>
    <row r="703" spans="1:15" s="279" customFormat="1" ht="15.75">
      <c r="A703" s="271"/>
      <c r="B703" s="286" t="s">
        <v>10329</v>
      </c>
      <c r="C703" s="651" t="s">
        <v>10330</v>
      </c>
      <c r="D703" s="389" t="s">
        <v>10331</v>
      </c>
      <c r="E703" s="299">
        <v>427.7</v>
      </c>
      <c r="F703" s="302" t="s">
        <v>9080</v>
      </c>
      <c r="G703" s="303"/>
      <c r="H703" s="395" t="s">
        <v>8852</v>
      </c>
      <c r="I703" s="399"/>
      <c r="J703" s="399"/>
      <c r="K703" s="399"/>
      <c r="L703" s="399"/>
      <c r="M703" s="399"/>
      <c r="N703" s="399"/>
      <c r="O703" s="399"/>
    </row>
    <row r="704" spans="1:15" s="279" customFormat="1" ht="15.75">
      <c r="A704" s="271"/>
      <c r="B704" s="286" t="s">
        <v>10332</v>
      </c>
      <c r="C704" s="651" t="s">
        <v>10333</v>
      </c>
      <c r="D704" s="389" t="s">
        <v>10334</v>
      </c>
      <c r="E704" s="299">
        <v>493.5</v>
      </c>
      <c r="F704" s="302" t="s">
        <v>9080</v>
      </c>
      <c r="G704" s="303"/>
      <c r="H704" s="654" t="s">
        <v>10335</v>
      </c>
      <c r="I704" s="399"/>
      <c r="J704" s="399"/>
      <c r="K704" s="399"/>
      <c r="L704" s="399"/>
      <c r="M704" s="399"/>
      <c r="N704" s="399"/>
      <c r="O704" s="399"/>
    </row>
    <row r="705" spans="1:15" s="533" customFormat="1" ht="15.75">
      <c r="A705" s="279"/>
      <c r="B705" s="286" t="s">
        <v>9766</v>
      </c>
      <c r="C705" s="327" t="s">
        <v>9767</v>
      </c>
      <c r="D705" s="563" t="s">
        <v>9768</v>
      </c>
      <c r="E705" s="296">
        <v>250</v>
      </c>
      <c r="F705" s="302" t="s">
        <v>9080</v>
      </c>
      <c r="G705" s="576"/>
      <c r="H705" s="1284" t="s">
        <v>10336</v>
      </c>
      <c r="I705" s="1285" t="s">
        <v>10337</v>
      </c>
      <c r="J705" s="1285" t="s">
        <v>10337</v>
      </c>
      <c r="K705" s="1285" t="s">
        <v>10337</v>
      </c>
      <c r="L705" s="1285" t="s">
        <v>10337</v>
      </c>
      <c r="M705" s="1285" t="s">
        <v>10337</v>
      </c>
      <c r="N705" s="1285" t="s">
        <v>10337</v>
      </c>
      <c r="O705" s="1286" t="s">
        <v>10337</v>
      </c>
    </row>
    <row r="706" spans="1:15" s="263" customFormat="1" ht="15.75" customHeight="1" thickBot="1">
      <c r="A706" s="279"/>
      <c r="B706" s="286" t="s">
        <v>10338</v>
      </c>
      <c r="C706" s="357" t="s">
        <v>10339</v>
      </c>
      <c r="D706" s="380" t="s">
        <v>10340</v>
      </c>
      <c r="E706" s="302">
        <v>325</v>
      </c>
      <c r="F706" s="302" t="s">
        <v>9080</v>
      </c>
      <c r="G706" s="655"/>
      <c r="H706" s="1377" t="s">
        <v>10341</v>
      </c>
      <c r="I706" s="1298"/>
      <c r="J706" s="1298"/>
      <c r="K706" s="1298"/>
      <c r="L706" s="1298"/>
      <c r="M706" s="1298"/>
      <c r="N706" s="1298"/>
      <c r="O706" s="1378"/>
    </row>
    <row r="707" spans="1:15" s="279" customFormat="1" ht="15.75">
      <c r="A707" s="271"/>
      <c r="B707" s="286"/>
      <c r="C707" s="572"/>
      <c r="D707" s="273" t="s">
        <v>10342</v>
      </c>
      <c r="E707" s="573"/>
      <c r="F707" s="573" t="s">
        <v>9143</v>
      </c>
      <c r="G707" s="619"/>
      <c r="H707" s="254"/>
      <c r="I707" s="620"/>
      <c r="J707" s="620"/>
      <c r="K707" s="620"/>
      <c r="L707" s="620"/>
      <c r="M707" s="620"/>
      <c r="N707" s="620"/>
      <c r="O707" s="621"/>
    </row>
    <row r="708" spans="1:15" s="279" customFormat="1" ht="15.75">
      <c r="A708" s="271"/>
      <c r="B708" s="286"/>
      <c r="C708" s="586"/>
      <c r="D708" s="656" t="s">
        <v>10343</v>
      </c>
      <c r="E708" s="305"/>
      <c r="F708" s="305" t="s">
        <v>9143</v>
      </c>
      <c r="G708" s="480"/>
      <c r="H708" s="304"/>
      <c r="I708" s="252"/>
      <c r="J708" s="252"/>
      <c r="K708" s="252"/>
      <c r="L708" s="252"/>
      <c r="M708" s="252"/>
      <c r="N708" s="252"/>
      <c r="O708" s="623"/>
    </row>
    <row r="709" spans="1:15" s="279" customFormat="1" ht="15.75">
      <c r="A709" s="271"/>
      <c r="B709" s="286" t="s">
        <v>10344</v>
      </c>
      <c r="C709" s="657" t="s">
        <v>10345</v>
      </c>
      <c r="D709" s="658" t="s">
        <v>10346</v>
      </c>
      <c r="E709" s="644">
        <v>1245</v>
      </c>
      <c r="F709" s="639" t="s">
        <v>9080</v>
      </c>
      <c r="G709" s="640"/>
      <c r="H709" s="472" t="s">
        <v>10347</v>
      </c>
      <c r="I709" s="641"/>
      <c r="J709" s="641"/>
      <c r="K709" s="641"/>
      <c r="L709" s="641"/>
      <c r="M709" s="641"/>
      <c r="N709" s="641"/>
      <c r="O709" s="641"/>
    </row>
    <row r="710" spans="1:15" s="279" customFormat="1" ht="16.5">
      <c r="A710" s="271"/>
      <c r="B710" s="286" t="s">
        <v>10348</v>
      </c>
      <c r="C710" s="659" t="s">
        <v>10349</v>
      </c>
      <c r="D710" s="506" t="s">
        <v>10350</v>
      </c>
      <c r="E710" s="644">
        <v>1865</v>
      </c>
      <c r="F710" s="643" t="s">
        <v>9080</v>
      </c>
      <c r="G710" s="640"/>
      <c r="H710" s="472" t="s">
        <v>10351</v>
      </c>
      <c r="I710" s="641"/>
      <c r="J710" s="641"/>
      <c r="K710" s="641"/>
      <c r="L710" s="641"/>
      <c r="M710" s="641"/>
      <c r="N710" s="641"/>
      <c r="O710" s="641"/>
    </row>
    <row r="711" spans="1:15" s="279" customFormat="1" ht="16.5">
      <c r="A711" s="271"/>
      <c r="B711" s="286" t="s">
        <v>10352</v>
      </c>
      <c r="C711" s="660" t="s">
        <v>10353</v>
      </c>
      <c r="D711" s="658" t="s">
        <v>10354</v>
      </c>
      <c r="E711" s="644">
        <v>871.5</v>
      </c>
      <c r="F711" s="643" t="s">
        <v>9080</v>
      </c>
      <c r="G711" s="640"/>
      <c r="H711" s="472" t="s">
        <v>10355</v>
      </c>
      <c r="I711" s="641"/>
      <c r="J711" s="641"/>
      <c r="K711" s="641"/>
      <c r="L711" s="641"/>
      <c r="M711" s="641"/>
      <c r="N711" s="641"/>
      <c r="O711" s="641"/>
    </row>
    <row r="712" spans="1:15" s="279" customFormat="1" ht="15.75">
      <c r="A712" s="271"/>
      <c r="B712" s="286" t="s">
        <v>10356</v>
      </c>
      <c r="C712" s="661" t="s">
        <v>10357</v>
      </c>
      <c r="D712" s="506" t="s">
        <v>10358</v>
      </c>
      <c r="E712" s="644">
        <v>1456.6499999999999</v>
      </c>
      <c r="F712" s="645" t="s">
        <v>9080</v>
      </c>
      <c r="G712" s="662"/>
      <c r="H712" s="663" t="s">
        <v>10359</v>
      </c>
      <c r="I712" s="664"/>
      <c r="J712" s="664"/>
      <c r="K712" s="664"/>
      <c r="L712" s="664"/>
      <c r="M712" s="664"/>
      <c r="N712" s="664"/>
      <c r="O712" s="664"/>
    </row>
    <row r="713" spans="1:15" s="279" customFormat="1" ht="16.5">
      <c r="A713" s="271"/>
      <c r="B713" s="286" t="s">
        <v>10360</v>
      </c>
      <c r="C713" s="665" t="s">
        <v>10361</v>
      </c>
      <c r="D713" s="666" t="s">
        <v>10362</v>
      </c>
      <c r="E713" s="667">
        <v>697.2</v>
      </c>
      <c r="F713" s="302" t="s">
        <v>9080</v>
      </c>
      <c r="G713" s="303"/>
      <c r="H713" s="650" t="s">
        <v>9997</v>
      </c>
      <c r="I713" s="399"/>
      <c r="J713" s="399"/>
      <c r="K713" s="399"/>
      <c r="L713" s="399"/>
      <c r="M713" s="399"/>
      <c r="N713" s="399"/>
      <c r="O713" s="399"/>
    </row>
    <row r="714" spans="1:15" s="279" customFormat="1" ht="16.5">
      <c r="A714" s="271"/>
      <c r="B714" s="286" t="s">
        <v>10363</v>
      </c>
      <c r="C714" s="665" t="s">
        <v>10364</v>
      </c>
      <c r="D714" s="666" t="s">
        <v>10365</v>
      </c>
      <c r="E714" s="667">
        <v>1045.8000000000002</v>
      </c>
      <c r="F714" s="302" t="s">
        <v>9080</v>
      </c>
      <c r="G714" s="303"/>
      <c r="H714" s="650" t="s">
        <v>9997</v>
      </c>
      <c r="I714" s="399"/>
      <c r="J714" s="399"/>
      <c r="K714" s="399"/>
      <c r="L714" s="399"/>
      <c r="M714" s="399"/>
      <c r="N714" s="399"/>
      <c r="O714" s="399"/>
    </row>
    <row r="715" spans="1:15" s="279" customFormat="1" ht="16.5">
      <c r="A715" s="271"/>
      <c r="B715" s="286" t="s">
        <v>10366</v>
      </c>
      <c r="C715" s="665" t="s">
        <v>10367</v>
      </c>
      <c r="D715" s="666" t="s">
        <v>10368</v>
      </c>
      <c r="E715" s="667">
        <v>1464.1200000000001</v>
      </c>
      <c r="F715" s="302" t="s">
        <v>9080</v>
      </c>
      <c r="G715" s="303"/>
      <c r="H715" s="650" t="s">
        <v>9997</v>
      </c>
      <c r="I715" s="399"/>
      <c r="J715" s="399"/>
      <c r="K715" s="399"/>
      <c r="L715" s="399"/>
      <c r="M715" s="399"/>
      <c r="N715" s="399"/>
      <c r="O715" s="399"/>
    </row>
    <row r="716" spans="1:15" s="279" customFormat="1" ht="16.5">
      <c r="A716" s="271"/>
      <c r="B716" s="286" t="s">
        <v>10369</v>
      </c>
      <c r="C716" s="665" t="s">
        <v>10370</v>
      </c>
      <c r="D716" s="666" t="s">
        <v>10371</v>
      </c>
      <c r="E716" s="667">
        <v>2091.6000000000004</v>
      </c>
      <c r="F716" s="302" t="s">
        <v>9080</v>
      </c>
      <c r="G716" s="303"/>
      <c r="H716" s="650" t="s">
        <v>9997</v>
      </c>
      <c r="I716" s="399"/>
      <c r="J716" s="399"/>
      <c r="K716" s="399"/>
      <c r="L716" s="399"/>
      <c r="M716" s="399"/>
      <c r="N716" s="399"/>
      <c r="O716" s="399"/>
    </row>
    <row r="717" spans="1:15" s="279" customFormat="1" ht="16.5">
      <c r="A717" s="271"/>
      <c r="B717" s="286" t="s">
        <v>10372</v>
      </c>
      <c r="C717" s="665" t="s">
        <v>10373</v>
      </c>
      <c r="D717" s="666" t="s">
        <v>10374</v>
      </c>
      <c r="E717" s="667">
        <v>2443.0341463414634</v>
      </c>
      <c r="F717" s="302" t="s">
        <v>9080</v>
      </c>
      <c r="G717" s="303"/>
      <c r="H717" s="650" t="s">
        <v>9997</v>
      </c>
      <c r="I717" s="399"/>
      <c r="J717" s="399"/>
      <c r="K717" s="399"/>
      <c r="L717" s="399"/>
      <c r="M717" s="399"/>
      <c r="N717" s="399"/>
      <c r="O717" s="399"/>
    </row>
    <row r="718" spans="1:15" s="279" customFormat="1" ht="16.5">
      <c r="A718" s="271"/>
      <c r="B718" s="286" t="s">
        <v>10375</v>
      </c>
      <c r="C718" s="665" t="s">
        <v>10376</v>
      </c>
      <c r="D718" s="666" t="s">
        <v>10377</v>
      </c>
      <c r="E718" s="667">
        <v>273.89999999999998</v>
      </c>
      <c r="F718" s="302" t="s">
        <v>9080</v>
      </c>
      <c r="G718" s="303"/>
      <c r="H718" s="650" t="s">
        <v>9157</v>
      </c>
      <c r="I718" s="399"/>
      <c r="J718" s="399"/>
      <c r="K718" s="399"/>
      <c r="L718" s="399"/>
      <c r="M718" s="399"/>
      <c r="N718" s="399"/>
      <c r="O718" s="399"/>
    </row>
    <row r="719" spans="1:15" s="279" customFormat="1" ht="16.5">
      <c r="A719" s="271"/>
      <c r="B719" s="286" t="s">
        <v>10378</v>
      </c>
      <c r="C719" s="665" t="s">
        <v>10379</v>
      </c>
      <c r="D719" s="666" t="s">
        <v>10380</v>
      </c>
      <c r="E719" s="667">
        <v>465.62999999999994</v>
      </c>
      <c r="F719" s="302" t="s">
        <v>9080</v>
      </c>
      <c r="G719" s="303"/>
      <c r="H719" s="650" t="s">
        <v>9157</v>
      </c>
      <c r="I719" s="399"/>
      <c r="J719" s="399"/>
      <c r="K719" s="399"/>
      <c r="L719" s="399"/>
      <c r="M719" s="399"/>
      <c r="N719" s="399"/>
      <c r="O719" s="399"/>
    </row>
    <row r="720" spans="1:15" s="279" customFormat="1" ht="16.5">
      <c r="A720" s="271"/>
      <c r="B720" s="286" t="s">
        <v>10381</v>
      </c>
      <c r="C720" s="665" t="s">
        <v>10382</v>
      </c>
      <c r="D720" s="666" t="s">
        <v>10383</v>
      </c>
      <c r="E720" s="667">
        <v>657.36</v>
      </c>
      <c r="F720" s="302" t="s">
        <v>9080</v>
      </c>
      <c r="G720" s="303"/>
      <c r="H720" s="650" t="s">
        <v>9157</v>
      </c>
      <c r="I720" s="399"/>
      <c r="J720" s="399"/>
      <c r="K720" s="399"/>
      <c r="L720" s="399"/>
      <c r="M720" s="399"/>
      <c r="N720" s="399"/>
      <c r="O720" s="399"/>
    </row>
    <row r="721" spans="1:15" s="279" customFormat="1" ht="16.5">
      <c r="A721" s="271"/>
      <c r="B721" s="286" t="s">
        <v>10384</v>
      </c>
      <c r="C721" s="665" t="s">
        <v>10385</v>
      </c>
      <c r="D721" s="666" t="s">
        <v>10386</v>
      </c>
      <c r="E721" s="667">
        <v>876.48</v>
      </c>
      <c r="F721" s="302" t="s">
        <v>9080</v>
      </c>
      <c r="G721" s="303"/>
      <c r="H721" s="650" t="s">
        <v>9157</v>
      </c>
      <c r="I721" s="399"/>
      <c r="J721" s="399"/>
      <c r="K721" s="399"/>
      <c r="L721" s="399"/>
      <c r="M721" s="399"/>
      <c r="N721" s="399"/>
      <c r="O721" s="399"/>
    </row>
    <row r="722" spans="1:15" s="279" customFormat="1" ht="16.5">
      <c r="A722" s="271"/>
      <c r="B722" s="286" t="s">
        <v>10387</v>
      </c>
      <c r="C722" s="665" t="s">
        <v>10388</v>
      </c>
      <c r="D722" s="666" t="s">
        <v>10389</v>
      </c>
      <c r="E722" s="667">
        <v>1095.6000000000001</v>
      </c>
      <c r="F722" s="302" t="s">
        <v>9080</v>
      </c>
      <c r="G722" s="303"/>
      <c r="H722" s="650" t="s">
        <v>9157</v>
      </c>
      <c r="I722" s="399"/>
      <c r="J722" s="399"/>
      <c r="K722" s="399"/>
      <c r="L722" s="399"/>
      <c r="M722" s="399"/>
      <c r="N722" s="399"/>
      <c r="O722" s="399"/>
    </row>
    <row r="723" spans="1:15" s="279" customFormat="1" ht="16.5">
      <c r="A723" s="271"/>
      <c r="B723" s="286" t="s">
        <v>10390</v>
      </c>
      <c r="C723" s="665" t="s">
        <v>10391</v>
      </c>
      <c r="D723" s="666" t="s">
        <v>10392</v>
      </c>
      <c r="E723" s="667">
        <v>323.7</v>
      </c>
      <c r="F723" s="302" t="s">
        <v>9080</v>
      </c>
      <c r="G723" s="303"/>
      <c r="H723" s="650" t="s">
        <v>9125</v>
      </c>
      <c r="I723" s="399"/>
      <c r="J723" s="399"/>
      <c r="K723" s="399"/>
      <c r="L723" s="399"/>
      <c r="M723" s="399"/>
      <c r="N723" s="399"/>
      <c r="O723" s="399"/>
    </row>
    <row r="724" spans="1:15" s="279" customFormat="1" ht="16.5">
      <c r="A724" s="271"/>
      <c r="B724" s="286" t="s">
        <v>10393</v>
      </c>
      <c r="C724" s="665" t="s">
        <v>10394</v>
      </c>
      <c r="D724" s="666" t="s">
        <v>10395</v>
      </c>
      <c r="E724" s="667">
        <v>550.29</v>
      </c>
      <c r="F724" s="302" t="s">
        <v>9080</v>
      </c>
      <c r="G724" s="303"/>
      <c r="H724" s="650" t="s">
        <v>9125</v>
      </c>
      <c r="I724" s="399"/>
      <c r="J724" s="399"/>
      <c r="K724" s="399"/>
      <c r="L724" s="399"/>
      <c r="M724" s="399"/>
      <c r="N724" s="399"/>
      <c r="O724" s="399"/>
    </row>
    <row r="725" spans="1:15" s="279" customFormat="1" ht="16.5">
      <c r="A725" s="271"/>
      <c r="B725" s="286" t="s">
        <v>10396</v>
      </c>
      <c r="C725" s="665" t="s">
        <v>10397</v>
      </c>
      <c r="D725" s="666" t="s">
        <v>10398</v>
      </c>
      <c r="E725" s="667">
        <v>776.88</v>
      </c>
      <c r="F725" s="302" t="s">
        <v>9080</v>
      </c>
      <c r="G725" s="303"/>
      <c r="H725" s="650" t="s">
        <v>9125</v>
      </c>
      <c r="I725" s="399"/>
      <c r="J725" s="399"/>
      <c r="K725" s="399"/>
      <c r="L725" s="399"/>
      <c r="M725" s="399"/>
      <c r="N725" s="399"/>
      <c r="O725" s="399"/>
    </row>
    <row r="726" spans="1:15" s="279" customFormat="1" ht="16.5">
      <c r="A726" s="271"/>
      <c r="B726" s="286" t="s">
        <v>10399</v>
      </c>
      <c r="C726" s="665" t="s">
        <v>10400</v>
      </c>
      <c r="D726" s="666" t="s">
        <v>10401</v>
      </c>
      <c r="E726" s="667">
        <v>1035.8399999999999</v>
      </c>
      <c r="F726" s="302" t="s">
        <v>9080</v>
      </c>
      <c r="G726" s="303"/>
      <c r="H726" s="650" t="s">
        <v>9125</v>
      </c>
      <c r="I726" s="399"/>
      <c r="J726" s="399"/>
      <c r="K726" s="399"/>
      <c r="L726" s="399"/>
      <c r="M726" s="399"/>
      <c r="N726" s="399"/>
      <c r="O726" s="399"/>
    </row>
    <row r="727" spans="1:15" s="279" customFormat="1" ht="16.5">
      <c r="A727" s="271"/>
      <c r="B727" s="286" t="s">
        <v>10402</v>
      </c>
      <c r="C727" s="665" t="s">
        <v>10403</v>
      </c>
      <c r="D727" s="666" t="s">
        <v>10404</v>
      </c>
      <c r="E727" s="667">
        <v>1294.8000000000002</v>
      </c>
      <c r="F727" s="302" t="s">
        <v>9080</v>
      </c>
      <c r="G727" s="303"/>
      <c r="H727" s="650" t="s">
        <v>9125</v>
      </c>
      <c r="I727" s="399"/>
      <c r="J727" s="399"/>
      <c r="K727" s="399"/>
      <c r="L727" s="399"/>
      <c r="M727" s="399"/>
      <c r="N727" s="399"/>
      <c r="O727" s="399"/>
    </row>
    <row r="728" spans="1:15" s="279" customFormat="1" ht="16.5">
      <c r="A728" s="271"/>
      <c r="B728" s="286" t="s">
        <v>10405</v>
      </c>
      <c r="C728" s="411" t="s">
        <v>10406</v>
      </c>
      <c r="D728" s="666" t="s">
        <v>10407</v>
      </c>
      <c r="E728" s="667">
        <v>211.65</v>
      </c>
      <c r="F728" s="302" t="s">
        <v>9080</v>
      </c>
      <c r="G728" s="303"/>
      <c r="H728" s="424" t="s">
        <v>9816</v>
      </c>
      <c r="I728" s="399"/>
      <c r="J728" s="399"/>
      <c r="K728" s="399"/>
      <c r="L728" s="399"/>
      <c r="M728" s="399"/>
      <c r="N728" s="399"/>
      <c r="O728" s="399"/>
    </row>
    <row r="729" spans="1:15" s="279" customFormat="1" ht="16.5">
      <c r="A729" s="271"/>
      <c r="B729" s="286" t="s">
        <v>10408</v>
      </c>
      <c r="C729" s="411" t="s">
        <v>10409</v>
      </c>
      <c r="D729" s="666" t="s">
        <v>10410</v>
      </c>
      <c r="E729" s="667">
        <v>359.80500000000001</v>
      </c>
      <c r="F729" s="302" t="s">
        <v>9080</v>
      </c>
      <c r="G729" s="303"/>
      <c r="H729" s="424" t="s">
        <v>9816</v>
      </c>
      <c r="I729" s="399"/>
      <c r="J729" s="399"/>
      <c r="K729" s="399"/>
      <c r="L729" s="399"/>
      <c r="M729" s="399"/>
      <c r="N729" s="399"/>
      <c r="O729" s="399"/>
    </row>
    <row r="730" spans="1:15" s="279" customFormat="1" ht="16.5">
      <c r="A730" s="271"/>
      <c r="B730" s="286" t="s">
        <v>10411</v>
      </c>
      <c r="C730" s="411" t="s">
        <v>10412</v>
      </c>
      <c r="D730" s="666" t="s">
        <v>10413</v>
      </c>
      <c r="E730" s="667">
        <v>507.96000000000004</v>
      </c>
      <c r="F730" s="302" t="s">
        <v>9080</v>
      </c>
      <c r="G730" s="303"/>
      <c r="H730" s="424" t="s">
        <v>9816</v>
      </c>
      <c r="I730" s="399"/>
      <c r="J730" s="399"/>
      <c r="K730" s="399"/>
      <c r="L730" s="399"/>
      <c r="M730" s="399"/>
      <c r="N730" s="399"/>
      <c r="O730" s="399"/>
    </row>
    <row r="731" spans="1:15" s="279" customFormat="1" ht="16.5">
      <c r="A731" s="271"/>
      <c r="B731" s="286" t="s">
        <v>10414</v>
      </c>
      <c r="C731" s="411" t="s">
        <v>10415</v>
      </c>
      <c r="D731" s="666" t="s">
        <v>10416</v>
      </c>
      <c r="E731" s="667">
        <v>677.28000000000009</v>
      </c>
      <c r="F731" s="302" t="s">
        <v>9080</v>
      </c>
      <c r="G731" s="303"/>
      <c r="H731" s="424" t="s">
        <v>9816</v>
      </c>
      <c r="I731" s="399"/>
      <c r="J731" s="399"/>
      <c r="K731" s="399"/>
      <c r="L731" s="399"/>
      <c r="M731" s="399"/>
      <c r="N731" s="399"/>
      <c r="O731" s="399"/>
    </row>
    <row r="732" spans="1:15" s="279" customFormat="1" ht="16.5">
      <c r="A732" s="271"/>
      <c r="B732" s="286" t="s">
        <v>10417</v>
      </c>
      <c r="C732" s="411" t="s">
        <v>10418</v>
      </c>
      <c r="D732" s="666" t="s">
        <v>10419</v>
      </c>
      <c r="E732" s="667">
        <v>846.6</v>
      </c>
      <c r="F732" s="302" t="s">
        <v>9080</v>
      </c>
      <c r="G732" s="303"/>
      <c r="H732" s="424" t="s">
        <v>9816</v>
      </c>
      <c r="I732" s="399"/>
      <c r="J732" s="399"/>
      <c r="K732" s="399"/>
      <c r="L732" s="399"/>
      <c r="M732" s="399"/>
      <c r="N732" s="399"/>
      <c r="O732" s="399"/>
    </row>
    <row r="733" spans="1:15" s="279" customFormat="1" ht="16.5">
      <c r="A733" s="271"/>
      <c r="B733" s="286" t="s">
        <v>10420</v>
      </c>
      <c r="C733" s="411" t="s">
        <v>10421</v>
      </c>
      <c r="D733" s="666" t="s">
        <v>10422</v>
      </c>
      <c r="E733" s="667">
        <v>286.35000000000002</v>
      </c>
      <c r="F733" s="302" t="s">
        <v>9080</v>
      </c>
      <c r="G733" s="303"/>
      <c r="H733" s="424" t="s">
        <v>8764</v>
      </c>
      <c r="I733" s="399"/>
      <c r="J733" s="399"/>
      <c r="K733" s="399"/>
      <c r="L733" s="399"/>
      <c r="M733" s="399"/>
      <c r="N733" s="399"/>
      <c r="O733" s="399"/>
    </row>
    <row r="734" spans="1:15" s="279" customFormat="1" ht="16.5">
      <c r="A734" s="271"/>
      <c r="B734" s="286" t="s">
        <v>10423</v>
      </c>
      <c r="C734" s="411" t="s">
        <v>10424</v>
      </c>
      <c r="D734" s="666" t="s">
        <v>10425</v>
      </c>
      <c r="E734" s="667">
        <v>486.79500000000002</v>
      </c>
      <c r="F734" s="302" t="s">
        <v>9080</v>
      </c>
      <c r="G734" s="303"/>
      <c r="H734" s="424" t="s">
        <v>8764</v>
      </c>
      <c r="I734" s="399"/>
      <c r="J734" s="399"/>
      <c r="K734" s="399"/>
      <c r="L734" s="399"/>
      <c r="M734" s="399"/>
      <c r="N734" s="399"/>
      <c r="O734" s="399"/>
    </row>
    <row r="735" spans="1:15" s="279" customFormat="1" ht="16.5">
      <c r="A735" s="271"/>
      <c r="B735" s="286" t="s">
        <v>10426</v>
      </c>
      <c r="C735" s="411" t="s">
        <v>10427</v>
      </c>
      <c r="D735" s="666" t="s">
        <v>10428</v>
      </c>
      <c r="E735" s="667">
        <v>687.24000000000012</v>
      </c>
      <c r="F735" s="302" t="s">
        <v>9080</v>
      </c>
      <c r="G735" s="303"/>
      <c r="H735" s="424" t="s">
        <v>8764</v>
      </c>
      <c r="I735" s="399"/>
      <c r="J735" s="399"/>
      <c r="K735" s="399"/>
      <c r="L735" s="399"/>
      <c r="M735" s="399"/>
      <c r="N735" s="399"/>
      <c r="O735" s="399"/>
    </row>
    <row r="736" spans="1:15" s="279" customFormat="1" ht="16.5">
      <c r="A736" s="271"/>
      <c r="B736" s="286" t="s">
        <v>10429</v>
      </c>
      <c r="C736" s="411" t="s">
        <v>10430</v>
      </c>
      <c r="D736" s="666" t="s">
        <v>10431</v>
      </c>
      <c r="E736" s="667">
        <v>916.32000000000016</v>
      </c>
      <c r="F736" s="302" t="s">
        <v>9080</v>
      </c>
      <c r="G736" s="303"/>
      <c r="H736" s="424" t="s">
        <v>8764</v>
      </c>
      <c r="I736" s="399"/>
      <c r="J736" s="399"/>
      <c r="K736" s="399"/>
      <c r="L736" s="399"/>
      <c r="M736" s="399"/>
      <c r="N736" s="399"/>
      <c r="O736" s="399"/>
    </row>
    <row r="737" spans="1:15" s="279" customFormat="1" ht="16.5">
      <c r="A737" s="271"/>
      <c r="B737" s="286" t="s">
        <v>10432</v>
      </c>
      <c r="C737" s="411" t="s">
        <v>10433</v>
      </c>
      <c r="D737" s="666" t="s">
        <v>10434</v>
      </c>
      <c r="E737" s="667">
        <v>1145.4000000000001</v>
      </c>
      <c r="F737" s="302" t="s">
        <v>9080</v>
      </c>
      <c r="G737" s="303"/>
      <c r="H737" s="424" t="s">
        <v>8764</v>
      </c>
      <c r="I737" s="399"/>
      <c r="J737" s="399"/>
      <c r="K737" s="399"/>
      <c r="L737" s="399"/>
      <c r="M737" s="399"/>
      <c r="N737" s="399"/>
      <c r="O737" s="399"/>
    </row>
    <row r="738" spans="1:15" s="279" customFormat="1" ht="16.5">
      <c r="A738" s="271"/>
      <c r="B738" s="286" t="s">
        <v>10435</v>
      </c>
      <c r="C738" s="665" t="s">
        <v>10436</v>
      </c>
      <c r="D738" s="666" t="s">
        <v>10437</v>
      </c>
      <c r="E738" s="667">
        <v>498</v>
      </c>
      <c r="F738" s="302" t="s">
        <v>9080</v>
      </c>
      <c r="G738" s="303"/>
      <c r="H738" s="650" t="s">
        <v>9806</v>
      </c>
      <c r="I738" s="399"/>
      <c r="J738" s="399"/>
      <c r="K738" s="399"/>
      <c r="L738" s="399"/>
      <c r="M738" s="399"/>
      <c r="N738" s="399"/>
      <c r="O738" s="399"/>
    </row>
    <row r="739" spans="1:15" s="279" customFormat="1" ht="16.5">
      <c r="A739" s="271"/>
      <c r="B739" s="286" t="s">
        <v>10438</v>
      </c>
      <c r="C739" s="665" t="s">
        <v>10439</v>
      </c>
      <c r="D739" s="666" t="s">
        <v>10440</v>
      </c>
      <c r="E739" s="667">
        <v>846.6</v>
      </c>
      <c r="F739" s="302" t="s">
        <v>9080</v>
      </c>
      <c r="G739" s="303"/>
      <c r="H739" s="650" t="s">
        <v>9806</v>
      </c>
      <c r="I739" s="399"/>
      <c r="J739" s="399"/>
      <c r="K739" s="399"/>
      <c r="L739" s="399"/>
      <c r="M739" s="399"/>
      <c r="N739" s="399"/>
      <c r="O739" s="399"/>
    </row>
    <row r="740" spans="1:15" s="279" customFormat="1" ht="16.5">
      <c r="A740" s="271"/>
      <c r="B740" s="286" t="s">
        <v>10441</v>
      </c>
      <c r="C740" s="665" t="s">
        <v>10442</v>
      </c>
      <c r="D740" s="666" t="s">
        <v>10443</v>
      </c>
      <c r="E740" s="667">
        <v>1195.2</v>
      </c>
      <c r="F740" s="302" t="s">
        <v>9080</v>
      </c>
      <c r="G740" s="303"/>
      <c r="H740" s="650" t="s">
        <v>9806</v>
      </c>
      <c r="I740" s="399"/>
      <c r="J740" s="399"/>
      <c r="K740" s="399"/>
      <c r="L740" s="399"/>
      <c r="M740" s="399"/>
      <c r="N740" s="399"/>
      <c r="O740" s="399"/>
    </row>
    <row r="741" spans="1:15" s="279" customFormat="1" ht="16.5">
      <c r="A741" s="271"/>
      <c r="B741" s="286" t="s">
        <v>10444</v>
      </c>
      <c r="C741" s="665" t="s">
        <v>10445</v>
      </c>
      <c r="D741" s="666" t="s">
        <v>10446</v>
      </c>
      <c r="E741" s="667">
        <v>1593.6000000000001</v>
      </c>
      <c r="F741" s="302" t="s">
        <v>9080</v>
      </c>
      <c r="G741" s="303"/>
      <c r="H741" s="650" t="s">
        <v>9806</v>
      </c>
      <c r="I741" s="399"/>
      <c r="J741" s="399"/>
      <c r="K741" s="399"/>
      <c r="L741" s="399"/>
      <c r="M741" s="399"/>
      <c r="N741" s="399"/>
      <c r="O741" s="399"/>
    </row>
    <row r="742" spans="1:15" s="279" customFormat="1" ht="16.5">
      <c r="A742" s="271"/>
      <c r="B742" s="286" t="s">
        <v>10447</v>
      </c>
      <c r="C742" s="665" t="s">
        <v>10448</v>
      </c>
      <c r="D742" s="666" t="s">
        <v>10449</v>
      </c>
      <c r="E742" s="667">
        <v>1992</v>
      </c>
      <c r="F742" s="302" t="s">
        <v>9080</v>
      </c>
      <c r="G742" s="303"/>
      <c r="H742" s="650" t="s">
        <v>9806</v>
      </c>
      <c r="I742" s="399"/>
      <c r="J742" s="399"/>
      <c r="K742" s="399"/>
      <c r="L742" s="399"/>
      <c r="M742" s="399"/>
      <c r="N742" s="399"/>
      <c r="O742" s="399"/>
    </row>
    <row r="743" spans="1:15" s="279" customFormat="1" ht="16.5">
      <c r="A743" s="271"/>
      <c r="B743" s="286" t="s">
        <v>10450</v>
      </c>
      <c r="C743" s="665" t="s">
        <v>10451</v>
      </c>
      <c r="D743" s="666" t="s">
        <v>10452</v>
      </c>
      <c r="E743" s="667">
        <v>273.89999999999998</v>
      </c>
      <c r="F743" s="302" t="s">
        <v>9080</v>
      </c>
      <c r="G743" s="303"/>
      <c r="H743" s="389" t="s">
        <v>10453</v>
      </c>
      <c r="I743" s="399"/>
      <c r="J743" s="399"/>
      <c r="K743" s="399"/>
      <c r="L743" s="399"/>
      <c r="M743" s="399"/>
      <c r="N743" s="399"/>
      <c r="O743" s="399"/>
    </row>
    <row r="744" spans="1:15" s="279" customFormat="1" ht="16.5">
      <c r="A744" s="271"/>
      <c r="B744" s="286" t="s">
        <v>10454</v>
      </c>
      <c r="C744" s="665" t="s">
        <v>10455</v>
      </c>
      <c r="D744" s="359" t="s">
        <v>10456</v>
      </c>
      <c r="E744" s="667">
        <v>323.7</v>
      </c>
      <c r="F744" s="302" t="s">
        <v>9080</v>
      </c>
      <c r="G744" s="303"/>
      <c r="H744" s="395" t="s">
        <v>8852</v>
      </c>
      <c r="I744" s="399"/>
      <c r="J744" s="399"/>
      <c r="K744" s="399"/>
      <c r="L744" s="399"/>
      <c r="M744" s="399"/>
      <c r="N744" s="399"/>
      <c r="O744" s="399"/>
    </row>
    <row r="745" spans="1:15" s="279" customFormat="1" ht="16.5">
      <c r="A745" s="271"/>
      <c r="B745" s="286" t="s">
        <v>10457</v>
      </c>
      <c r="C745" s="665" t="s">
        <v>10458</v>
      </c>
      <c r="D745" s="666" t="s">
        <v>10459</v>
      </c>
      <c r="E745" s="667">
        <v>373.5</v>
      </c>
      <c r="F745" s="302" t="s">
        <v>9080</v>
      </c>
      <c r="G745" s="303"/>
      <c r="H745" s="654" t="s">
        <v>10335</v>
      </c>
      <c r="I745" s="399"/>
      <c r="J745" s="399"/>
      <c r="K745" s="399"/>
      <c r="L745" s="399"/>
      <c r="M745" s="399"/>
      <c r="N745" s="399"/>
      <c r="O745" s="399"/>
    </row>
    <row r="746" spans="1:15" s="533" customFormat="1" ht="15.75">
      <c r="A746" s="279"/>
      <c r="B746" s="286" t="s">
        <v>9766</v>
      </c>
      <c r="C746" s="327" t="s">
        <v>9767</v>
      </c>
      <c r="D746" s="563" t="s">
        <v>9768</v>
      </c>
      <c r="E746" s="296">
        <v>250</v>
      </c>
      <c r="F746" s="302" t="s">
        <v>9080</v>
      </c>
      <c r="G746" s="576"/>
      <c r="H746" s="1284" t="s">
        <v>10336</v>
      </c>
      <c r="I746" s="1285" t="s">
        <v>10337</v>
      </c>
      <c r="J746" s="1285" t="s">
        <v>10337</v>
      </c>
      <c r="K746" s="1285" t="s">
        <v>10337</v>
      </c>
      <c r="L746" s="1285" t="s">
        <v>10337</v>
      </c>
      <c r="M746" s="1285" t="s">
        <v>10337</v>
      </c>
      <c r="N746" s="1285" t="s">
        <v>10337</v>
      </c>
      <c r="O746" s="1286" t="s">
        <v>10337</v>
      </c>
    </row>
    <row r="747" spans="1:15" s="263" customFormat="1" ht="15.75" customHeight="1" thickBot="1">
      <c r="A747" s="279"/>
      <c r="B747" s="286" t="s">
        <v>10338</v>
      </c>
      <c r="C747" s="357" t="s">
        <v>10339</v>
      </c>
      <c r="D747" s="380" t="s">
        <v>10340</v>
      </c>
      <c r="E747" s="302">
        <v>325</v>
      </c>
      <c r="F747" s="302" t="s">
        <v>9080</v>
      </c>
      <c r="G747" s="655"/>
      <c r="H747" s="1377" t="s">
        <v>10341</v>
      </c>
      <c r="I747" s="1298"/>
      <c r="J747" s="1298"/>
      <c r="K747" s="1298"/>
      <c r="L747" s="1298"/>
      <c r="M747" s="1298"/>
      <c r="N747" s="1298"/>
      <c r="O747" s="1378"/>
    </row>
    <row r="748" spans="1:15" s="279" customFormat="1" ht="15.75">
      <c r="A748" s="271"/>
      <c r="B748" s="286"/>
      <c r="C748" s="572"/>
      <c r="D748" s="273" t="s">
        <v>10460</v>
      </c>
      <c r="E748" s="573"/>
      <c r="F748" s="573" t="s">
        <v>9143</v>
      </c>
      <c r="G748" s="619"/>
      <c r="H748" s="254"/>
      <c r="I748" s="620"/>
      <c r="J748" s="620"/>
      <c r="K748" s="620"/>
      <c r="L748" s="620"/>
      <c r="M748" s="620"/>
      <c r="N748" s="620"/>
      <c r="O748" s="621"/>
    </row>
    <row r="749" spans="1:15" s="279" customFormat="1" ht="15.75">
      <c r="A749" s="271"/>
      <c r="B749" s="286"/>
      <c r="C749" s="586"/>
      <c r="D749" s="656" t="s">
        <v>10461</v>
      </c>
      <c r="E749" s="305"/>
      <c r="F749" s="305" t="s">
        <v>9143</v>
      </c>
      <c r="G749" s="480"/>
      <c r="H749" s="304"/>
      <c r="I749" s="252"/>
      <c r="J749" s="252"/>
      <c r="K749" s="252"/>
      <c r="L749" s="252"/>
      <c r="M749" s="252"/>
      <c r="N749" s="252"/>
      <c r="O749" s="623"/>
    </row>
    <row r="750" spans="1:15" s="279" customFormat="1" ht="16.5">
      <c r="A750" s="271"/>
      <c r="B750" s="286" t="s">
        <v>10462</v>
      </c>
      <c r="C750" s="659" t="s">
        <v>10463</v>
      </c>
      <c r="D750" s="658" t="s">
        <v>10464</v>
      </c>
      <c r="E750" s="668">
        <v>945</v>
      </c>
      <c r="F750" s="639" t="s">
        <v>9080</v>
      </c>
      <c r="G750" s="640"/>
      <c r="H750" s="472" t="s">
        <v>10465</v>
      </c>
      <c r="I750" s="641"/>
      <c r="J750" s="641"/>
      <c r="K750" s="641"/>
      <c r="L750" s="641"/>
      <c r="M750" s="641"/>
      <c r="N750" s="641"/>
      <c r="O750" s="641"/>
    </row>
    <row r="751" spans="1:15" s="279" customFormat="1" ht="16.5">
      <c r="A751" s="271"/>
      <c r="B751" s="286" t="s">
        <v>10466</v>
      </c>
      <c r="C751" s="660" t="s">
        <v>10467</v>
      </c>
      <c r="D751" s="506" t="s">
        <v>10468</v>
      </c>
      <c r="E751" s="668">
        <v>1225</v>
      </c>
      <c r="F751" s="645" t="s">
        <v>9080</v>
      </c>
      <c r="G751" s="669"/>
      <c r="H751" s="663" t="s">
        <v>10469</v>
      </c>
      <c r="I751" s="670"/>
      <c r="J751" s="670"/>
      <c r="K751" s="670"/>
      <c r="L751" s="670"/>
      <c r="M751" s="670"/>
      <c r="N751" s="670"/>
      <c r="O751" s="670"/>
    </row>
    <row r="752" spans="1:15" s="279" customFormat="1" ht="17.25">
      <c r="A752" s="271"/>
      <c r="B752" s="286" t="s">
        <v>10470</v>
      </c>
      <c r="C752" s="665" t="s">
        <v>10471</v>
      </c>
      <c r="D752" s="666" t="s">
        <v>10472</v>
      </c>
      <c r="E752" s="667">
        <v>538.65</v>
      </c>
      <c r="F752" s="302" t="s">
        <v>9080</v>
      </c>
      <c r="G752" s="303"/>
      <c r="H752" s="650" t="s">
        <v>9997</v>
      </c>
      <c r="I752" s="671"/>
      <c r="J752" s="671"/>
      <c r="K752" s="671"/>
      <c r="L752" s="671"/>
      <c r="M752" s="671"/>
      <c r="N752" s="671"/>
      <c r="O752" s="671"/>
    </row>
    <row r="753" spans="1:15" s="279" customFormat="1" ht="17.25">
      <c r="A753" s="271"/>
      <c r="B753" s="286" t="s">
        <v>10473</v>
      </c>
      <c r="C753" s="665" t="s">
        <v>10474</v>
      </c>
      <c r="D753" s="666" t="s">
        <v>10475</v>
      </c>
      <c r="E753" s="667">
        <v>754.1099999999999</v>
      </c>
      <c r="F753" s="302" t="s">
        <v>9080</v>
      </c>
      <c r="G753" s="303"/>
      <c r="H753" s="650" t="s">
        <v>9997</v>
      </c>
      <c r="I753" s="671"/>
      <c r="J753" s="671"/>
      <c r="K753" s="671"/>
      <c r="L753" s="671"/>
      <c r="M753" s="671"/>
      <c r="N753" s="671"/>
      <c r="O753" s="671"/>
    </row>
    <row r="754" spans="1:15" s="279" customFormat="1" ht="17.25">
      <c r="A754" s="271"/>
      <c r="B754" s="286" t="s">
        <v>10476</v>
      </c>
      <c r="C754" s="665" t="s">
        <v>10477</v>
      </c>
      <c r="D754" s="666" t="s">
        <v>10478</v>
      </c>
      <c r="E754" s="667">
        <v>1050.3674999999998</v>
      </c>
      <c r="F754" s="302" t="s">
        <v>9080</v>
      </c>
      <c r="G754" s="303"/>
      <c r="H754" s="650" t="s">
        <v>9997</v>
      </c>
      <c r="I754" s="671"/>
      <c r="J754" s="671"/>
      <c r="K754" s="671"/>
      <c r="L754" s="671"/>
      <c r="M754" s="671"/>
      <c r="N754" s="671"/>
      <c r="O754" s="671"/>
    </row>
    <row r="755" spans="1:15" s="279" customFormat="1" ht="17.25">
      <c r="A755" s="271"/>
      <c r="B755" s="286" t="s">
        <v>10479</v>
      </c>
      <c r="C755" s="665" t="s">
        <v>10480</v>
      </c>
      <c r="D755" s="666" t="s">
        <v>10481</v>
      </c>
      <c r="E755" s="667">
        <v>1500.9573033707866</v>
      </c>
      <c r="F755" s="302" t="s">
        <v>9080</v>
      </c>
      <c r="G755" s="303"/>
      <c r="H755" s="650" t="s">
        <v>9997</v>
      </c>
      <c r="I755" s="671"/>
      <c r="J755" s="671"/>
      <c r="K755" s="671"/>
      <c r="L755" s="671"/>
      <c r="M755" s="671"/>
      <c r="N755" s="671"/>
      <c r="O755" s="671"/>
    </row>
    <row r="756" spans="1:15" s="279" customFormat="1" ht="17.25">
      <c r="A756" s="271"/>
      <c r="B756" s="286" t="s">
        <v>10482</v>
      </c>
      <c r="C756" s="665" t="s">
        <v>10483</v>
      </c>
      <c r="D756" s="666" t="s">
        <v>10484</v>
      </c>
      <c r="E756" s="667">
        <v>1750.6125</v>
      </c>
      <c r="F756" s="302" t="s">
        <v>9080</v>
      </c>
      <c r="G756" s="303"/>
      <c r="H756" s="650" t="s">
        <v>9997</v>
      </c>
      <c r="I756" s="671"/>
      <c r="J756" s="671"/>
      <c r="K756" s="671"/>
      <c r="L756" s="671"/>
      <c r="M756" s="671"/>
      <c r="N756" s="671"/>
      <c r="O756" s="671"/>
    </row>
    <row r="757" spans="1:15" s="279" customFormat="1" ht="17.25">
      <c r="A757" s="271"/>
      <c r="B757" s="286" t="s">
        <v>10485</v>
      </c>
      <c r="C757" s="672" t="s">
        <v>10486</v>
      </c>
      <c r="D757" s="666" t="s">
        <v>10487</v>
      </c>
      <c r="E757" s="667">
        <v>311.85000000000002</v>
      </c>
      <c r="F757" s="302" t="s">
        <v>9080</v>
      </c>
      <c r="G757" s="303"/>
      <c r="H757" s="650" t="s">
        <v>9157</v>
      </c>
      <c r="I757" s="671"/>
      <c r="J757" s="671"/>
      <c r="K757" s="671"/>
      <c r="L757" s="671"/>
      <c r="M757" s="671"/>
      <c r="N757" s="671"/>
      <c r="O757" s="671"/>
    </row>
    <row r="758" spans="1:15" s="279" customFormat="1" ht="17.25">
      <c r="A758" s="271"/>
      <c r="B758" s="286" t="s">
        <v>10488</v>
      </c>
      <c r="C758" s="665" t="s">
        <v>10489</v>
      </c>
      <c r="D758" s="666" t="s">
        <v>10490</v>
      </c>
      <c r="E758" s="667">
        <v>467.77500000000003</v>
      </c>
      <c r="F758" s="302" t="s">
        <v>9080</v>
      </c>
      <c r="G758" s="303"/>
      <c r="H758" s="650" t="s">
        <v>9157</v>
      </c>
      <c r="I758" s="671"/>
      <c r="J758" s="671"/>
      <c r="K758" s="671"/>
      <c r="L758" s="671"/>
      <c r="M758" s="671"/>
      <c r="N758" s="671"/>
      <c r="O758" s="671"/>
    </row>
    <row r="759" spans="1:15" s="279" customFormat="1" ht="17.25">
      <c r="A759" s="271"/>
      <c r="B759" s="286" t="s">
        <v>10491</v>
      </c>
      <c r="C759" s="665" t="s">
        <v>10492</v>
      </c>
      <c r="D759" s="666" t="s">
        <v>10493</v>
      </c>
      <c r="E759" s="667">
        <v>654.88499999999999</v>
      </c>
      <c r="F759" s="302" t="s">
        <v>9080</v>
      </c>
      <c r="G759" s="303"/>
      <c r="H759" s="650" t="s">
        <v>9157</v>
      </c>
      <c r="I759" s="671"/>
      <c r="J759" s="671"/>
      <c r="K759" s="671"/>
      <c r="L759" s="671"/>
      <c r="M759" s="671"/>
      <c r="N759" s="671"/>
      <c r="O759" s="671"/>
    </row>
    <row r="760" spans="1:15" s="279" customFormat="1" ht="17.25">
      <c r="A760" s="271"/>
      <c r="B760" s="286" t="s">
        <v>10494</v>
      </c>
      <c r="C760" s="665" t="s">
        <v>10495</v>
      </c>
      <c r="D760" s="666" t="s">
        <v>10496</v>
      </c>
      <c r="E760" s="667">
        <v>873.18000000000006</v>
      </c>
      <c r="F760" s="302" t="s">
        <v>9080</v>
      </c>
      <c r="G760" s="303"/>
      <c r="H760" s="650" t="s">
        <v>9157</v>
      </c>
      <c r="I760" s="671"/>
      <c r="J760" s="671"/>
      <c r="K760" s="671"/>
      <c r="L760" s="671"/>
      <c r="M760" s="671"/>
      <c r="N760" s="671"/>
      <c r="O760" s="671"/>
    </row>
    <row r="761" spans="1:15" s="279" customFormat="1" ht="17.25">
      <c r="A761" s="271"/>
      <c r="B761" s="286" t="s">
        <v>10497</v>
      </c>
      <c r="C761" s="665" t="s">
        <v>10498</v>
      </c>
      <c r="D761" s="666" t="s">
        <v>10499</v>
      </c>
      <c r="E761" s="667">
        <v>1091.4749999999999</v>
      </c>
      <c r="F761" s="302" t="s">
        <v>9080</v>
      </c>
      <c r="G761" s="303"/>
      <c r="H761" s="650" t="s">
        <v>9157</v>
      </c>
      <c r="I761" s="671"/>
      <c r="J761" s="671"/>
      <c r="K761" s="671"/>
      <c r="L761" s="671"/>
      <c r="M761" s="671"/>
      <c r="N761" s="671"/>
      <c r="O761" s="671"/>
    </row>
    <row r="762" spans="1:15" s="279" customFormat="1" ht="17.25">
      <c r="A762" s="271"/>
      <c r="B762" s="286" t="s">
        <v>10500</v>
      </c>
      <c r="C762" s="665" t="s">
        <v>10501</v>
      </c>
      <c r="D762" s="666" t="s">
        <v>10502</v>
      </c>
      <c r="E762" s="667">
        <v>283.5</v>
      </c>
      <c r="F762" s="302" t="s">
        <v>9080</v>
      </c>
      <c r="G762" s="303"/>
      <c r="H762" s="650" t="s">
        <v>9125</v>
      </c>
      <c r="I762" s="671"/>
      <c r="J762" s="671"/>
      <c r="K762" s="671"/>
      <c r="L762" s="671"/>
      <c r="M762" s="671"/>
      <c r="N762" s="671"/>
      <c r="O762" s="671"/>
    </row>
    <row r="763" spans="1:15" s="279" customFormat="1" ht="17.25">
      <c r="A763" s="271"/>
      <c r="B763" s="286" t="s">
        <v>10503</v>
      </c>
      <c r="C763" s="665" t="s">
        <v>10504</v>
      </c>
      <c r="D763" s="666" t="s">
        <v>10505</v>
      </c>
      <c r="E763" s="667">
        <v>453.6</v>
      </c>
      <c r="F763" s="302" t="s">
        <v>9080</v>
      </c>
      <c r="G763" s="303"/>
      <c r="H763" s="650" t="s">
        <v>9125</v>
      </c>
      <c r="I763" s="671"/>
      <c r="J763" s="671"/>
      <c r="K763" s="671"/>
      <c r="L763" s="671"/>
      <c r="M763" s="671"/>
      <c r="N763" s="671"/>
      <c r="O763" s="671"/>
    </row>
    <row r="764" spans="1:15" s="279" customFormat="1" ht="17.25">
      <c r="A764" s="271"/>
      <c r="B764" s="286" t="s">
        <v>10506</v>
      </c>
      <c r="C764" s="665" t="s">
        <v>10507</v>
      </c>
      <c r="D764" s="666" t="s">
        <v>10508</v>
      </c>
      <c r="E764" s="667">
        <v>595.34999999999991</v>
      </c>
      <c r="F764" s="302" t="s">
        <v>9080</v>
      </c>
      <c r="G764" s="303"/>
      <c r="H764" s="650" t="s">
        <v>9125</v>
      </c>
      <c r="I764" s="671"/>
      <c r="J764" s="671"/>
      <c r="K764" s="671"/>
      <c r="L764" s="671"/>
      <c r="M764" s="671"/>
      <c r="N764" s="671"/>
      <c r="O764" s="671"/>
    </row>
    <row r="765" spans="1:15" s="279" customFormat="1" ht="17.25">
      <c r="A765" s="271"/>
      <c r="B765" s="286" t="s">
        <v>10509</v>
      </c>
      <c r="C765" s="665" t="s">
        <v>10510</v>
      </c>
      <c r="D765" s="666" t="s">
        <v>10511</v>
      </c>
      <c r="E765" s="667">
        <v>793.8</v>
      </c>
      <c r="F765" s="302" t="s">
        <v>9080</v>
      </c>
      <c r="G765" s="303"/>
      <c r="H765" s="650" t="s">
        <v>9125</v>
      </c>
      <c r="I765" s="671"/>
      <c r="J765" s="671"/>
      <c r="K765" s="671"/>
      <c r="L765" s="671"/>
      <c r="M765" s="671"/>
      <c r="N765" s="671"/>
      <c r="O765" s="671"/>
    </row>
    <row r="766" spans="1:15" s="279" customFormat="1" ht="17.25">
      <c r="A766" s="271"/>
      <c r="B766" s="286" t="s">
        <v>10512</v>
      </c>
      <c r="C766" s="665" t="s">
        <v>10513</v>
      </c>
      <c r="D766" s="666" t="s">
        <v>10514</v>
      </c>
      <c r="E766" s="667">
        <v>992.24999999999989</v>
      </c>
      <c r="F766" s="302" t="s">
        <v>9080</v>
      </c>
      <c r="G766" s="303"/>
      <c r="H766" s="650" t="s">
        <v>9125</v>
      </c>
      <c r="I766" s="671"/>
      <c r="J766" s="671"/>
      <c r="K766" s="671"/>
      <c r="L766" s="671"/>
      <c r="M766" s="671"/>
      <c r="N766" s="671"/>
      <c r="O766" s="671"/>
    </row>
    <row r="767" spans="1:15" s="279" customFormat="1" ht="17.25">
      <c r="A767" s="271"/>
      <c r="B767" s="286" t="s">
        <v>10515</v>
      </c>
      <c r="C767" s="665" t="s">
        <v>10516</v>
      </c>
      <c r="D767" s="666" t="s">
        <v>10517</v>
      </c>
      <c r="E767" s="667">
        <v>170.1</v>
      </c>
      <c r="F767" s="302" t="s">
        <v>9080</v>
      </c>
      <c r="G767" s="303"/>
      <c r="H767" s="424" t="s">
        <v>9816</v>
      </c>
      <c r="I767" s="671"/>
      <c r="J767" s="671"/>
      <c r="K767" s="671"/>
      <c r="L767" s="671"/>
      <c r="M767" s="671"/>
      <c r="N767" s="671"/>
      <c r="O767" s="671"/>
    </row>
    <row r="768" spans="1:15" s="279" customFormat="1" ht="17.25">
      <c r="A768" s="271"/>
      <c r="B768" s="286" t="s">
        <v>10518</v>
      </c>
      <c r="C768" s="665" t="s">
        <v>10519</v>
      </c>
      <c r="D768" s="666" t="s">
        <v>10520</v>
      </c>
      <c r="E768" s="667">
        <v>289.16999999999996</v>
      </c>
      <c r="F768" s="302" t="s">
        <v>9080</v>
      </c>
      <c r="G768" s="303"/>
      <c r="H768" s="424" t="s">
        <v>9816</v>
      </c>
      <c r="I768" s="671"/>
      <c r="J768" s="671"/>
      <c r="K768" s="671"/>
      <c r="L768" s="671"/>
      <c r="M768" s="671"/>
      <c r="N768" s="671"/>
      <c r="O768" s="671"/>
    </row>
    <row r="769" spans="1:15" s="279" customFormat="1" ht="17.25">
      <c r="A769" s="271"/>
      <c r="B769" s="286" t="s">
        <v>10521</v>
      </c>
      <c r="C769" s="665" t="s">
        <v>10522</v>
      </c>
      <c r="D769" s="666" t="s">
        <v>10523</v>
      </c>
      <c r="E769" s="667">
        <v>408.24</v>
      </c>
      <c r="F769" s="302" t="s">
        <v>9080</v>
      </c>
      <c r="G769" s="303"/>
      <c r="H769" s="424" t="s">
        <v>9816</v>
      </c>
      <c r="I769" s="671"/>
      <c r="J769" s="671"/>
      <c r="K769" s="671"/>
      <c r="L769" s="671"/>
      <c r="M769" s="671"/>
      <c r="N769" s="671"/>
      <c r="O769" s="671"/>
    </row>
    <row r="770" spans="1:15" s="279" customFormat="1" ht="17.25">
      <c r="A770" s="271"/>
      <c r="B770" s="286" t="s">
        <v>10524</v>
      </c>
      <c r="C770" s="665" t="s">
        <v>10525</v>
      </c>
      <c r="D770" s="666" t="s">
        <v>10526</v>
      </c>
      <c r="E770" s="667">
        <v>544.32000000000005</v>
      </c>
      <c r="F770" s="302" t="s">
        <v>9080</v>
      </c>
      <c r="G770" s="303"/>
      <c r="H770" s="424" t="s">
        <v>9816</v>
      </c>
      <c r="I770" s="671"/>
      <c r="J770" s="671"/>
      <c r="K770" s="671"/>
      <c r="L770" s="671"/>
      <c r="M770" s="671"/>
      <c r="N770" s="671"/>
      <c r="O770" s="671"/>
    </row>
    <row r="771" spans="1:15" s="279" customFormat="1" ht="17.25">
      <c r="A771" s="271"/>
      <c r="B771" s="286" t="s">
        <v>10527</v>
      </c>
      <c r="C771" s="665" t="s">
        <v>10528</v>
      </c>
      <c r="D771" s="666" t="s">
        <v>10529</v>
      </c>
      <c r="E771" s="667">
        <v>680.40000000000009</v>
      </c>
      <c r="F771" s="302" t="s">
        <v>9080</v>
      </c>
      <c r="G771" s="303"/>
      <c r="H771" s="424" t="s">
        <v>9816</v>
      </c>
      <c r="I771" s="671"/>
      <c r="J771" s="671"/>
      <c r="K771" s="671"/>
      <c r="L771" s="671"/>
      <c r="M771" s="671"/>
      <c r="N771" s="671"/>
      <c r="O771" s="671"/>
    </row>
    <row r="772" spans="1:15" s="279" customFormat="1" ht="17.25">
      <c r="A772" s="271"/>
      <c r="B772" s="286" t="s">
        <v>10530</v>
      </c>
      <c r="C772" s="665" t="s">
        <v>10531</v>
      </c>
      <c r="D772" s="666" t="s">
        <v>10532</v>
      </c>
      <c r="E772" s="667">
        <v>245.70000000000002</v>
      </c>
      <c r="F772" s="302" t="s">
        <v>9080</v>
      </c>
      <c r="G772" s="303"/>
      <c r="H772" s="424" t="s">
        <v>8764</v>
      </c>
      <c r="I772" s="671"/>
      <c r="J772" s="671"/>
      <c r="K772" s="671"/>
      <c r="L772" s="671"/>
      <c r="M772" s="671"/>
      <c r="N772" s="671"/>
      <c r="O772" s="671"/>
    </row>
    <row r="773" spans="1:15" s="279" customFormat="1" ht="17.25">
      <c r="A773" s="271"/>
      <c r="B773" s="286" t="s">
        <v>10533</v>
      </c>
      <c r="C773" s="665" t="s">
        <v>10534</v>
      </c>
      <c r="D773" s="666" t="s">
        <v>10535</v>
      </c>
      <c r="E773" s="667">
        <v>417.69</v>
      </c>
      <c r="F773" s="302" t="s">
        <v>9080</v>
      </c>
      <c r="G773" s="303"/>
      <c r="H773" s="424" t="s">
        <v>8764</v>
      </c>
      <c r="I773" s="671"/>
      <c r="J773" s="671"/>
      <c r="K773" s="671"/>
      <c r="L773" s="671"/>
      <c r="M773" s="671"/>
      <c r="N773" s="671"/>
      <c r="O773" s="671"/>
    </row>
    <row r="774" spans="1:15" s="279" customFormat="1" ht="17.25">
      <c r="A774" s="271"/>
      <c r="B774" s="286" t="s">
        <v>10536</v>
      </c>
      <c r="C774" s="665" t="s">
        <v>10537</v>
      </c>
      <c r="D774" s="666" t="s">
        <v>10538</v>
      </c>
      <c r="E774" s="667">
        <v>589.68000000000006</v>
      </c>
      <c r="F774" s="302" t="s">
        <v>9080</v>
      </c>
      <c r="G774" s="303"/>
      <c r="H774" s="424" t="s">
        <v>8764</v>
      </c>
      <c r="I774" s="671"/>
      <c r="J774" s="671"/>
      <c r="K774" s="671"/>
      <c r="L774" s="671"/>
      <c r="M774" s="671"/>
      <c r="N774" s="671"/>
      <c r="O774" s="671"/>
    </row>
    <row r="775" spans="1:15" s="279" customFormat="1" ht="17.25">
      <c r="A775" s="271"/>
      <c r="B775" s="286" t="s">
        <v>10539</v>
      </c>
      <c r="C775" s="665" t="s">
        <v>10540</v>
      </c>
      <c r="D775" s="666" t="s">
        <v>10541</v>
      </c>
      <c r="E775" s="667">
        <v>786.24000000000012</v>
      </c>
      <c r="F775" s="302" t="s">
        <v>9080</v>
      </c>
      <c r="G775" s="303"/>
      <c r="H775" s="424" t="s">
        <v>8764</v>
      </c>
      <c r="I775" s="671"/>
      <c r="J775" s="671"/>
      <c r="K775" s="671"/>
      <c r="L775" s="671"/>
      <c r="M775" s="671"/>
      <c r="N775" s="671"/>
      <c r="O775" s="671"/>
    </row>
    <row r="776" spans="1:15" s="279" customFormat="1" ht="17.25">
      <c r="A776" s="271"/>
      <c r="B776" s="286" t="s">
        <v>10542</v>
      </c>
      <c r="C776" s="665" t="s">
        <v>10543</v>
      </c>
      <c r="D776" s="666" t="s">
        <v>10544</v>
      </c>
      <c r="E776" s="667">
        <v>982.80000000000007</v>
      </c>
      <c r="F776" s="302" t="s">
        <v>9080</v>
      </c>
      <c r="G776" s="303"/>
      <c r="H776" s="424" t="s">
        <v>8764</v>
      </c>
      <c r="I776" s="671"/>
      <c r="J776" s="671"/>
      <c r="K776" s="671"/>
      <c r="L776" s="671"/>
      <c r="M776" s="671"/>
      <c r="N776" s="671"/>
      <c r="O776" s="671"/>
    </row>
    <row r="777" spans="1:15" s="279" customFormat="1" ht="17.25">
      <c r="A777" s="271"/>
      <c r="B777" s="286" t="s">
        <v>10545</v>
      </c>
      <c r="C777" s="672" t="s">
        <v>10546</v>
      </c>
      <c r="D777" s="666" t="s">
        <v>10547</v>
      </c>
      <c r="E777" s="667">
        <v>406.34999999999997</v>
      </c>
      <c r="F777" s="302" t="s">
        <v>9080</v>
      </c>
      <c r="G777" s="303"/>
      <c r="H777" s="650" t="s">
        <v>9806</v>
      </c>
      <c r="I777" s="671"/>
      <c r="J777" s="671"/>
      <c r="K777" s="671"/>
      <c r="L777" s="671"/>
      <c r="M777" s="671"/>
      <c r="N777" s="671"/>
      <c r="O777" s="671"/>
    </row>
    <row r="778" spans="1:15" s="279" customFormat="1" ht="17.25">
      <c r="A778" s="271"/>
      <c r="B778" s="286" t="s">
        <v>10548</v>
      </c>
      <c r="C778" s="672" t="s">
        <v>10549</v>
      </c>
      <c r="D778" s="666" t="s">
        <v>10550</v>
      </c>
      <c r="E778" s="667">
        <v>690.79499999999996</v>
      </c>
      <c r="F778" s="302" t="s">
        <v>9080</v>
      </c>
      <c r="G778" s="303"/>
      <c r="H778" s="650" t="s">
        <v>9806</v>
      </c>
      <c r="I778" s="671"/>
      <c r="J778" s="671"/>
      <c r="K778" s="671"/>
      <c r="L778" s="671"/>
      <c r="M778" s="671"/>
      <c r="N778" s="671"/>
      <c r="O778" s="671"/>
    </row>
    <row r="779" spans="1:15" s="279" customFormat="1" ht="17.25">
      <c r="A779" s="271"/>
      <c r="B779" s="286" t="s">
        <v>10551</v>
      </c>
      <c r="C779" s="672" t="s">
        <v>10552</v>
      </c>
      <c r="D779" s="666" t="s">
        <v>10553</v>
      </c>
      <c r="E779" s="667">
        <v>975.24</v>
      </c>
      <c r="F779" s="302" t="s">
        <v>9080</v>
      </c>
      <c r="G779" s="303"/>
      <c r="H779" s="650" t="s">
        <v>9806</v>
      </c>
      <c r="I779" s="671"/>
      <c r="J779" s="671"/>
      <c r="K779" s="671"/>
      <c r="L779" s="671"/>
      <c r="M779" s="671"/>
      <c r="N779" s="671"/>
      <c r="O779" s="671"/>
    </row>
    <row r="780" spans="1:15" s="279" customFormat="1" ht="17.25">
      <c r="A780" s="271"/>
      <c r="B780" s="286" t="s">
        <v>10554</v>
      </c>
      <c r="C780" s="672" t="s">
        <v>10555</v>
      </c>
      <c r="D780" s="666" t="s">
        <v>10556</v>
      </c>
      <c r="E780" s="667">
        <v>1300.32</v>
      </c>
      <c r="F780" s="302" t="s">
        <v>9080</v>
      </c>
      <c r="G780" s="303"/>
      <c r="H780" s="650" t="s">
        <v>9806</v>
      </c>
      <c r="I780" s="671"/>
      <c r="J780" s="671"/>
      <c r="K780" s="671"/>
      <c r="L780" s="671"/>
      <c r="M780" s="671"/>
      <c r="N780" s="671"/>
      <c r="O780" s="671"/>
    </row>
    <row r="781" spans="1:15" s="279" customFormat="1" ht="17.25">
      <c r="A781" s="271"/>
      <c r="B781" s="286" t="s">
        <v>10557</v>
      </c>
      <c r="C781" s="665" t="s">
        <v>10558</v>
      </c>
      <c r="D781" s="666" t="s">
        <v>10559</v>
      </c>
      <c r="E781" s="667">
        <v>1625.3999999999999</v>
      </c>
      <c r="F781" s="302" t="s">
        <v>9080</v>
      </c>
      <c r="G781" s="303"/>
      <c r="H781" s="650" t="s">
        <v>9806</v>
      </c>
      <c r="I781" s="671"/>
      <c r="J781" s="671"/>
      <c r="K781" s="671"/>
      <c r="L781" s="671"/>
      <c r="M781" s="671"/>
      <c r="N781" s="671"/>
      <c r="O781" s="671"/>
    </row>
    <row r="782" spans="1:15" s="279" customFormat="1" ht="17.25">
      <c r="A782" s="271"/>
      <c r="B782" s="286" t="s">
        <v>10560</v>
      </c>
      <c r="C782" s="672" t="s">
        <v>10561</v>
      </c>
      <c r="D782" s="359" t="s">
        <v>10562</v>
      </c>
      <c r="E782" s="667">
        <v>198.45</v>
      </c>
      <c r="F782" s="302" t="s">
        <v>9080</v>
      </c>
      <c r="G782" s="303"/>
      <c r="H782" s="654" t="s">
        <v>10563</v>
      </c>
      <c r="I782" s="671"/>
      <c r="J782" s="671"/>
      <c r="K782" s="671"/>
      <c r="L782" s="671"/>
      <c r="M782" s="671"/>
      <c r="N782" s="671"/>
      <c r="O782" s="671"/>
    </row>
    <row r="783" spans="1:15" s="263" customFormat="1" ht="15.75" customHeight="1">
      <c r="A783" s="279"/>
      <c r="B783" s="286" t="s">
        <v>10564</v>
      </c>
      <c r="C783" s="300" t="s">
        <v>10565</v>
      </c>
      <c r="D783" s="673" t="s">
        <v>10566</v>
      </c>
      <c r="E783" s="296">
        <v>125</v>
      </c>
      <c r="F783" s="302" t="s">
        <v>9080</v>
      </c>
      <c r="G783" s="303"/>
      <c r="H783" s="1379" t="s">
        <v>10336</v>
      </c>
      <c r="I783" s="1379" t="s">
        <v>10337</v>
      </c>
      <c r="J783" s="1379" t="s">
        <v>10337</v>
      </c>
      <c r="K783" s="1379" t="s">
        <v>10337</v>
      </c>
      <c r="L783" s="1379" t="s">
        <v>10337</v>
      </c>
      <c r="M783" s="1379" t="s">
        <v>10337</v>
      </c>
      <c r="N783" s="1379" t="s">
        <v>10337</v>
      </c>
      <c r="O783" s="1379" t="s">
        <v>10337</v>
      </c>
    </row>
    <row r="784" spans="1:15" s="263" customFormat="1" ht="15.75" customHeight="1" thickBot="1">
      <c r="A784" s="279"/>
      <c r="B784" s="286" t="s">
        <v>10338</v>
      </c>
      <c r="C784" s="357" t="s">
        <v>10339</v>
      </c>
      <c r="D784" s="380" t="s">
        <v>10340</v>
      </c>
      <c r="E784" s="302">
        <v>325</v>
      </c>
      <c r="F784" s="302" t="s">
        <v>9080</v>
      </c>
      <c r="G784" s="655"/>
      <c r="H784" s="1377" t="s">
        <v>10341</v>
      </c>
      <c r="I784" s="1298"/>
      <c r="J784" s="1298"/>
      <c r="K784" s="1298"/>
      <c r="L784" s="1298"/>
      <c r="M784" s="1298"/>
      <c r="N784" s="1298"/>
      <c r="O784" s="1378"/>
    </row>
    <row r="785" spans="1:15" s="279" customFormat="1" ht="15.75">
      <c r="A785" s="271"/>
      <c r="B785" s="286"/>
      <c r="C785" s="572"/>
      <c r="D785" s="273" t="s">
        <v>10567</v>
      </c>
      <c r="E785" s="573"/>
      <c r="F785" s="573" t="s">
        <v>9143</v>
      </c>
      <c r="G785" s="619"/>
      <c r="H785" s="258"/>
      <c r="I785" s="252"/>
      <c r="J785" s="252"/>
      <c r="K785" s="252"/>
      <c r="L785" s="252"/>
      <c r="M785" s="252"/>
      <c r="N785" s="252"/>
      <c r="O785" s="623"/>
    </row>
    <row r="786" spans="1:15" s="279" customFormat="1" ht="15.75">
      <c r="A786" s="271"/>
      <c r="B786" s="286"/>
      <c r="C786" s="586"/>
      <c r="D786" s="656" t="s">
        <v>10568</v>
      </c>
      <c r="E786" s="305"/>
      <c r="F786" s="305" t="s">
        <v>9143</v>
      </c>
      <c r="G786" s="480"/>
      <c r="H786" s="304"/>
      <c r="I786" s="252"/>
      <c r="J786" s="252"/>
      <c r="K786" s="252"/>
      <c r="L786" s="252"/>
      <c r="M786" s="252"/>
      <c r="N786" s="252"/>
      <c r="O786" s="623"/>
    </row>
    <row r="787" spans="1:15" s="279" customFormat="1" ht="16.5">
      <c r="A787" s="271"/>
      <c r="B787" s="286" t="s">
        <v>10569</v>
      </c>
      <c r="C787" s="660" t="s">
        <v>10570</v>
      </c>
      <c r="D787" s="674" t="s">
        <v>10571</v>
      </c>
      <c r="E787" s="668">
        <v>645</v>
      </c>
      <c r="F787" s="645" t="s">
        <v>9080</v>
      </c>
      <c r="G787" s="640"/>
      <c r="H787" s="472" t="s">
        <v>10572</v>
      </c>
      <c r="I787" s="641"/>
      <c r="J787" s="641"/>
      <c r="K787" s="641"/>
      <c r="L787" s="641"/>
      <c r="M787" s="641"/>
      <c r="N787" s="641"/>
      <c r="O787" s="641"/>
    </row>
    <row r="788" spans="1:15" s="279" customFormat="1" ht="16.5">
      <c r="A788" s="271"/>
      <c r="B788" s="286" t="s">
        <v>10573</v>
      </c>
      <c r="C788" s="660" t="s">
        <v>10574</v>
      </c>
      <c r="D788" s="674" t="s">
        <v>10575</v>
      </c>
      <c r="E788" s="668">
        <v>965</v>
      </c>
      <c r="F788" s="645" t="s">
        <v>9080</v>
      </c>
      <c r="G788" s="669"/>
      <c r="H788" s="663" t="s">
        <v>10576</v>
      </c>
      <c r="I788" s="670"/>
      <c r="J788" s="670"/>
      <c r="K788" s="670"/>
      <c r="L788" s="670"/>
      <c r="M788" s="670"/>
      <c r="N788" s="670"/>
      <c r="O788" s="670"/>
    </row>
    <row r="789" spans="1:15" s="279" customFormat="1" ht="17.25">
      <c r="A789" s="271"/>
      <c r="B789" s="286" t="s">
        <v>10577</v>
      </c>
      <c r="C789" s="665" t="s">
        <v>10578</v>
      </c>
      <c r="D789" s="675" t="s">
        <v>10579</v>
      </c>
      <c r="E789" s="667">
        <v>399.9</v>
      </c>
      <c r="F789" s="302" t="s">
        <v>9080</v>
      </c>
      <c r="G789" s="303"/>
      <c r="H789" s="650" t="s">
        <v>9997</v>
      </c>
      <c r="I789" s="671"/>
      <c r="J789" s="671"/>
      <c r="K789" s="671"/>
      <c r="L789" s="671"/>
      <c r="M789" s="671"/>
      <c r="N789" s="671"/>
      <c r="O789" s="671"/>
    </row>
    <row r="790" spans="1:15" s="279" customFormat="1" ht="17.25">
      <c r="A790" s="271"/>
      <c r="B790" s="286" t="s">
        <v>10580</v>
      </c>
      <c r="C790" s="665" t="s">
        <v>10581</v>
      </c>
      <c r="D790" s="676" t="s">
        <v>10582</v>
      </c>
      <c r="E790" s="667">
        <v>599.84999999999991</v>
      </c>
      <c r="F790" s="302" t="s">
        <v>9080</v>
      </c>
      <c r="G790" s="303"/>
      <c r="H790" s="650" t="s">
        <v>9997</v>
      </c>
      <c r="I790" s="671"/>
      <c r="J790" s="671"/>
      <c r="K790" s="671"/>
      <c r="L790" s="671"/>
      <c r="M790" s="671"/>
      <c r="N790" s="671"/>
      <c r="O790" s="671"/>
    </row>
    <row r="791" spans="1:15" s="279" customFormat="1" ht="17.25">
      <c r="A791" s="271"/>
      <c r="B791" s="286" t="s">
        <v>10583</v>
      </c>
      <c r="C791" s="665" t="s">
        <v>10584</v>
      </c>
      <c r="D791" s="676" t="s">
        <v>10585</v>
      </c>
      <c r="E791" s="667">
        <v>779.80499999999995</v>
      </c>
      <c r="F791" s="302" t="s">
        <v>9080</v>
      </c>
      <c r="G791" s="303"/>
      <c r="H791" s="650" t="s">
        <v>9997</v>
      </c>
      <c r="I791" s="671"/>
      <c r="J791" s="671"/>
      <c r="K791" s="671"/>
      <c r="L791" s="671"/>
      <c r="M791" s="671"/>
      <c r="N791" s="671"/>
      <c r="O791" s="671"/>
    </row>
    <row r="792" spans="1:15" s="279" customFormat="1" ht="17.25">
      <c r="A792" s="271"/>
      <c r="B792" s="286" t="s">
        <v>10586</v>
      </c>
      <c r="C792" s="665" t="s">
        <v>10587</v>
      </c>
      <c r="D792" s="676" t="s">
        <v>10588</v>
      </c>
      <c r="E792" s="667">
        <v>1119.7199999999998</v>
      </c>
      <c r="F792" s="302" t="s">
        <v>9080</v>
      </c>
      <c r="G792" s="303"/>
      <c r="H792" s="650" t="s">
        <v>9997</v>
      </c>
      <c r="I792" s="671"/>
      <c r="J792" s="671"/>
      <c r="K792" s="671"/>
      <c r="L792" s="671"/>
      <c r="M792" s="671"/>
      <c r="N792" s="671"/>
      <c r="O792" s="671"/>
    </row>
    <row r="793" spans="1:15" s="279" customFormat="1" ht="17.25">
      <c r="A793" s="271"/>
      <c r="B793" s="286" t="s">
        <v>10589</v>
      </c>
      <c r="C793" s="665" t="s">
        <v>10590</v>
      </c>
      <c r="D793" s="676" t="s">
        <v>10591</v>
      </c>
      <c r="E793" s="667">
        <v>1299.675</v>
      </c>
      <c r="F793" s="302" t="s">
        <v>9080</v>
      </c>
      <c r="G793" s="303"/>
      <c r="H793" s="650" t="s">
        <v>9997</v>
      </c>
      <c r="I793" s="671"/>
      <c r="J793" s="671"/>
      <c r="K793" s="671"/>
      <c r="L793" s="671"/>
      <c r="M793" s="671"/>
      <c r="N793" s="671"/>
      <c r="O793" s="671"/>
    </row>
    <row r="794" spans="1:15" s="279" customFormat="1" ht="17.25">
      <c r="A794" s="271"/>
      <c r="B794" s="286" t="s">
        <v>10592</v>
      </c>
      <c r="C794" s="672" t="s">
        <v>10593</v>
      </c>
      <c r="D794" s="677" t="s">
        <v>10594</v>
      </c>
      <c r="E794" s="667">
        <v>212.85000000000002</v>
      </c>
      <c r="F794" s="302" t="s">
        <v>9080</v>
      </c>
      <c r="G794" s="303"/>
      <c r="H794" s="650" t="s">
        <v>9157</v>
      </c>
      <c r="I794" s="671"/>
      <c r="J794" s="671"/>
      <c r="K794" s="671"/>
      <c r="L794" s="671"/>
      <c r="M794" s="671"/>
      <c r="N794" s="671"/>
      <c r="O794" s="671"/>
    </row>
    <row r="795" spans="1:15" s="279" customFormat="1" ht="17.25">
      <c r="A795" s="271"/>
      <c r="B795" s="286" t="s">
        <v>10595</v>
      </c>
      <c r="C795" s="665" t="s">
        <v>10596</v>
      </c>
      <c r="D795" s="677" t="s">
        <v>10597</v>
      </c>
      <c r="E795" s="667">
        <v>297.99</v>
      </c>
      <c r="F795" s="302" t="s">
        <v>9080</v>
      </c>
      <c r="G795" s="303"/>
      <c r="H795" s="650" t="s">
        <v>9157</v>
      </c>
      <c r="I795" s="671"/>
      <c r="J795" s="671"/>
      <c r="K795" s="671"/>
      <c r="L795" s="671"/>
      <c r="M795" s="671"/>
      <c r="N795" s="671"/>
      <c r="O795" s="671"/>
    </row>
    <row r="796" spans="1:15" s="279" customFormat="1" ht="17.25">
      <c r="A796" s="271"/>
      <c r="B796" s="286" t="s">
        <v>10598</v>
      </c>
      <c r="C796" s="665" t="s">
        <v>10599</v>
      </c>
      <c r="D796" s="677" t="s">
        <v>10600</v>
      </c>
      <c r="E796" s="667">
        <v>434.21400000000006</v>
      </c>
      <c r="F796" s="302" t="s">
        <v>9080</v>
      </c>
      <c r="G796" s="303"/>
      <c r="H796" s="650" t="s">
        <v>9157</v>
      </c>
      <c r="I796" s="671"/>
      <c r="J796" s="671"/>
      <c r="K796" s="671"/>
      <c r="L796" s="671"/>
      <c r="M796" s="671"/>
      <c r="N796" s="671"/>
      <c r="O796" s="671"/>
    </row>
    <row r="797" spans="1:15" s="279" customFormat="1" ht="17.25">
      <c r="A797" s="271"/>
      <c r="B797" s="286" t="s">
        <v>10601</v>
      </c>
      <c r="C797" s="665" t="s">
        <v>10602</v>
      </c>
      <c r="D797" s="677" t="s">
        <v>10603</v>
      </c>
      <c r="E797" s="667">
        <v>553.41000000000008</v>
      </c>
      <c r="F797" s="302" t="s">
        <v>9080</v>
      </c>
      <c r="G797" s="303"/>
      <c r="H797" s="650" t="s">
        <v>9157</v>
      </c>
      <c r="I797" s="671"/>
      <c r="J797" s="671"/>
      <c r="K797" s="671"/>
      <c r="L797" s="671"/>
      <c r="M797" s="671"/>
      <c r="N797" s="671"/>
      <c r="O797" s="671"/>
    </row>
    <row r="798" spans="1:15" s="279" customFormat="1" ht="17.25">
      <c r="A798" s="271"/>
      <c r="B798" s="286" t="s">
        <v>10604</v>
      </c>
      <c r="C798" s="665" t="s">
        <v>10605</v>
      </c>
      <c r="D798" s="677" t="s">
        <v>10606</v>
      </c>
      <c r="E798" s="667">
        <v>691.76250000000005</v>
      </c>
      <c r="F798" s="302" t="s">
        <v>9080</v>
      </c>
      <c r="G798" s="303"/>
      <c r="H798" s="650" t="s">
        <v>9157</v>
      </c>
      <c r="I798" s="671"/>
      <c r="J798" s="671"/>
      <c r="K798" s="671"/>
      <c r="L798" s="671"/>
      <c r="M798" s="671"/>
      <c r="N798" s="671"/>
      <c r="O798" s="671"/>
    </row>
    <row r="799" spans="1:15" s="279" customFormat="1" ht="17.25">
      <c r="A799" s="271"/>
      <c r="B799" s="286" t="s">
        <v>10607</v>
      </c>
      <c r="C799" s="665" t="s">
        <v>10608</v>
      </c>
      <c r="D799" s="678" t="s">
        <v>10609</v>
      </c>
      <c r="E799" s="667">
        <v>270.89999999999998</v>
      </c>
      <c r="F799" s="302" t="s">
        <v>9080</v>
      </c>
      <c r="G799" s="303"/>
      <c r="H799" s="650" t="s">
        <v>9125</v>
      </c>
      <c r="I799" s="671"/>
      <c r="J799" s="671"/>
      <c r="K799" s="671"/>
      <c r="L799" s="671"/>
      <c r="M799" s="671"/>
      <c r="N799" s="671"/>
      <c r="O799" s="671"/>
    </row>
    <row r="800" spans="1:15" s="279" customFormat="1" ht="17.25">
      <c r="A800" s="271"/>
      <c r="B800" s="286" t="s">
        <v>10610</v>
      </c>
      <c r="C800" s="665" t="s">
        <v>10611</v>
      </c>
      <c r="D800" s="679" t="s">
        <v>10612</v>
      </c>
      <c r="E800" s="667">
        <v>406.34999999999997</v>
      </c>
      <c r="F800" s="302" t="s">
        <v>9080</v>
      </c>
      <c r="G800" s="303"/>
      <c r="H800" s="650" t="s">
        <v>9125</v>
      </c>
      <c r="I800" s="671"/>
      <c r="J800" s="671"/>
      <c r="K800" s="671"/>
      <c r="L800" s="671"/>
      <c r="M800" s="671"/>
      <c r="N800" s="671"/>
      <c r="O800" s="671"/>
    </row>
    <row r="801" spans="1:15" s="279" customFormat="1" ht="17.25">
      <c r="A801" s="271"/>
      <c r="B801" s="286" t="s">
        <v>10613</v>
      </c>
      <c r="C801" s="680" t="s">
        <v>10614</v>
      </c>
      <c r="D801" s="678" t="s">
        <v>10615</v>
      </c>
      <c r="E801" s="667">
        <v>487.61999999999995</v>
      </c>
      <c r="F801" s="302" t="s">
        <v>9080</v>
      </c>
      <c r="G801" s="303"/>
      <c r="H801" s="650" t="s">
        <v>9125</v>
      </c>
      <c r="I801" s="671"/>
      <c r="J801" s="671"/>
      <c r="K801" s="671"/>
      <c r="L801" s="671"/>
      <c r="M801" s="671"/>
      <c r="N801" s="671"/>
      <c r="O801" s="671"/>
    </row>
    <row r="802" spans="1:15" s="279" customFormat="1" ht="17.25">
      <c r="A802" s="271"/>
      <c r="B802" s="286" t="s">
        <v>10616</v>
      </c>
      <c r="C802" s="680" t="s">
        <v>10617</v>
      </c>
      <c r="D802" s="678" t="s">
        <v>10618</v>
      </c>
      <c r="E802" s="667">
        <v>650.16</v>
      </c>
      <c r="F802" s="302" t="s">
        <v>9080</v>
      </c>
      <c r="G802" s="303"/>
      <c r="H802" s="650" t="s">
        <v>9125</v>
      </c>
      <c r="I802" s="671"/>
      <c r="J802" s="671"/>
      <c r="K802" s="671"/>
      <c r="L802" s="671"/>
      <c r="M802" s="671"/>
      <c r="N802" s="671"/>
      <c r="O802" s="671"/>
    </row>
    <row r="803" spans="1:15" s="279" customFormat="1" ht="17.25">
      <c r="A803" s="271"/>
      <c r="B803" s="286" t="s">
        <v>10619</v>
      </c>
      <c r="C803" s="680" t="s">
        <v>10620</v>
      </c>
      <c r="D803" s="675" t="s">
        <v>10621</v>
      </c>
      <c r="E803" s="667">
        <v>812.69999999999993</v>
      </c>
      <c r="F803" s="302" t="s">
        <v>9080</v>
      </c>
      <c r="G803" s="303"/>
      <c r="H803" s="650" t="s">
        <v>9125</v>
      </c>
      <c r="I803" s="671"/>
      <c r="J803" s="671"/>
      <c r="K803" s="671"/>
      <c r="L803" s="671"/>
      <c r="M803" s="671"/>
      <c r="N803" s="671"/>
      <c r="O803" s="671"/>
    </row>
    <row r="804" spans="1:15" s="279" customFormat="1" ht="17.25">
      <c r="A804" s="271"/>
      <c r="B804" s="286" t="s">
        <v>10622</v>
      </c>
      <c r="C804" s="680" t="s">
        <v>10623</v>
      </c>
      <c r="D804" s="678" t="s">
        <v>10624</v>
      </c>
      <c r="E804" s="667">
        <v>129</v>
      </c>
      <c r="F804" s="302" t="s">
        <v>9080</v>
      </c>
      <c r="G804" s="303"/>
      <c r="H804" s="424" t="s">
        <v>9816</v>
      </c>
      <c r="I804" s="671"/>
      <c r="J804" s="671"/>
      <c r="K804" s="671"/>
      <c r="L804" s="671"/>
      <c r="M804" s="671"/>
      <c r="N804" s="671"/>
      <c r="O804" s="671"/>
    </row>
    <row r="805" spans="1:15" s="279" customFormat="1" ht="17.25">
      <c r="A805" s="271"/>
      <c r="B805" s="286" t="s">
        <v>10625</v>
      </c>
      <c r="C805" s="680" t="s">
        <v>10626</v>
      </c>
      <c r="D805" s="678" t="s">
        <v>10627</v>
      </c>
      <c r="E805" s="667">
        <v>219.29999999999998</v>
      </c>
      <c r="F805" s="302" t="s">
        <v>9080</v>
      </c>
      <c r="G805" s="303"/>
      <c r="H805" s="424" t="s">
        <v>9816</v>
      </c>
      <c r="I805" s="671"/>
      <c r="J805" s="671"/>
      <c r="K805" s="671"/>
      <c r="L805" s="671"/>
      <c r="M805" s="671"/>
      <c r="N805" s="671"/>
      <c r="O805" s="671"/>
    </row>
    <row r="806" spans="1:15" s="279" customFormat="1" ht="17.25">
      <c r="A806" s="271"/>
      <c r="B806" s="286" t="s">
        <v>10628</v>
      </c>
      <c r="C806" s="680" t="s">
        <v>10629</v>
      </c>
      <c r="D806" s="678" t="s">
        <v>10630</v>
      </c>
      <c r="E806" s="667">
        <v>309.60000000000002</v>
      </c>
      <c r="F806" s="302" t="s">
        <v>9080</v>
      </c>
      <c r="G806" s="303"/>
      <c r="H806" s="424" t="s">
        <v>9816</v>
      </c>
      <c r="I806" s="671"/>
      <c r="J806" s="671"/>
      <c r="K806" s="671"/>
      <c r="L806" s="671"/>
      <c r="M806" s="671"/>
      <c r="N806" s="671"/>
      <c r="O806" s="671"/>
    </row>
    <row r="807" spans="1:15" s="279" customFormat="1" ht="17.25">
      <c r="A807" s="271"/>
      <c r="B807" s="286" t="s">
        <v>10631</v>
      </c>
      <c r="C807" s="680" t="s">
        <v>10632</v>
      </c>
      <c r="D807" s="678" t="s">
        <v>10633</v>
      </c>
      <c r="E807" s="667">
        <v>412.8</v>
      </c>
      <c r="F807" s="302" t="s">
        <v>9080</v>
      </c>
      <c r="G807" s="303"/>
      <c r="H807" s="424" t="s">
        <v>9816</v>
      </c>
      <c r="I807" s="671"/>
      <c r="J807" s="671"/>
      <c r="K807" s="671"/>
      <c r="L807" s="671"/>
      <c r="M807" s="671"/>
      <c r="N807" s="671"/>
      <c r="O807" s="671"/>
    </row>
    <row r="808" spans="1:15" s="279" customFormat="1" ht="17.25">
      <c r="A808" s="271"/>
      <c r="B808" s="286" t="s">
        <v>10634</v>
      </c>
      <c r="C808" s="680" t="s">
        <v>10635</v>
      </c>
      <c r="D808" s="678" t="s">
        <v>10636</v>
      </c>
      <c r="E808" s="667">
        <v>516</v>
      </c>
      <c r="F808" s="302" t="s">
        <v>9080</v>
      </c>
      <c r="G808" s="303"/>
      <c r="H808" s="424" t="s">
        <v>9816</v>
      </c>
      <c r="I808" s="671"/>
      <c r="J808" s="671"/>
      <c r="K808" s="671"/>
      <c r="L808" s="671"/>
      <c r="M808" s="671"/>
      <c r="N808" s="671"/>
      <c r="O808" s="671"/>
    </row>
    <row r="809" spans="1:15" s="279" customFormat="1" ht="17.25">
      <c r="A809" s="271"/>
      <c r="B809" s="286" t="s">
        <v>10637</v>
      </c>
      <c r="C809" s="681" t="s">
        <v>10638</v>
      </c>
      <c r="D809" s="678" t="s">
        <v>10639</v>
      </c>
      <c r="E809" s="667">
        <v>212.85000000000002</v>
      </c>
      <c r="F809" s="302" t="s">
        <v>9080</v>
      </c>
      <c r="G809" s="303"/>
      <c r="H809" s="424" t="s">
        <v>8764</v>
      </c>
      <c r="I809" s="671"/>
      <c r="J809" s="671"/>
      <c r="K809" s="671"/>
      <c r="L809" s="671"/>
      <c r="M809" s="671"/>
      <c r="N809" s="671"/>
      <c r="O809" s="671"/>
    </row>
    <row r="810" spans="1:15" s="279" customFormat="1" ht="17.25">
      <c r="A810" s="271"/>
      <c r="B810" s="286" t="s">
        <v>10640</v>
      </c>
      <c r="C810" s="680" t="s">
        <v>10641</v>
      </c>
      <c r="D810" s="682" t="s">
        <v>10642</v>
      </c>
      <c r="E810" s="667">
        <v>297.99</v>
      </c>
      <c r="F810" s="302" t="s">
        <v>9080</v>
      </c>
      <c r="G810" s="303"/>
      <c r="H810" s="424" t="s">
        <v>8764</v>
      </c>
      <c r="I810" s="671"/>
      <c r="J810" s="671"/>
      <c r="K810" s="671"/>
      <c r="L810" s="671"/>
      <c r="M810" s="671"/>
      <c r="N810" s="671"/>
      <c r="O810" s="671"/>
    </row>
    <row r="811" spans="1:15" s="279" customFormat="1" ht="17.25">
      <c r="A811" s="271"/>
      <c r="B811" s="286" t="s">
        <v>10643</v>
      </c>
      <c r="C811" s="665" t="s">
        <v>10644</v>
      </c>
      <c r="D811" s="675" t="s">
        <v>10645</v>
      </c>
      <c r="E811" s="683">
        <v>434.21400000000006</v>
      </c>
      <c r="F811" s="302" t="s">
        <v>9080</v>
      </c>
      <c r="G811" s="303"/>
      <c r="H811" s="424" t="s">
        <v>8764</v>
      </c>
      <c r="I811" s="671"/>
      <c r="J811" s="671"/>
      <c r="K811" s="671"/>
      <c r="L811" s="671"/>
      <c r="M811" s="671"/>
      <c r="N811" s="671"/>
      <c r="O811" s="671"/>
    </row>
    <row r="812" spans="1:15" s="279" customFormat="1" ht="17.25">
      <c r="A812" s="271"/>
      <c r="B812" s="286" t="s">
        <v>10646</v>
      </c>
      <c r="C812" s="680" t="s">
        <v>10647</v>
      </c>
      <c r="D812" s="678" t="s">
        <v>10648</v>
      </c>
      <c r="E812" s="667">
        <v>553.41000000000008</v>
      </c>
      <c r="F812" s="302" t="s">
        <v>9080</v>
      </c>
      <c r="G812" s="303"/>
      <c r="H812" s="424" t="s">
        <v>8764</v>
      </c>
      <c r="I812" s="671"/>
      <c r="J812" s="671"/>
      <c r="K812" s="671"/>
      <c r="L812" s="671"/>
      <c r="M812" s="671"/>
      <c r="N812" s="671"/>
      <c r="O812" s="671"/>
    </row>
    <row r="813" spans="1:15" s="279" customFormat="1" ht="17.25">
      <c r="A813" s="271"/>
      <c r="B813" s="286" t="s">
        <v>10649</v>
      </c>
      <c r="C813" s="681" t="s">
        <v>10650</v>
      </c>
      <c r="D813" s="678" t="s">
        <v>10651</v>
      </c>
      <c r="E813" s="667">
        <v>691.76250000000005</v>
      </c>
      <c r="F813" s="302" t="s">
        <v>9080</v>
      </c>
      <c r="G813" s="303"/>
      <c r="H813" s="424" t="s">
        <v>8764</v>
      </c>
      <c r="I813" s="671"/>
      <c r="J813" s="671"/>
      <c r="K813" s="671"/>
      <c r="L813" s="671"/>
      <c r="M813" s="671"/>
      <c r="N813" s="671"/>
      <c r="O813" s="671"/>
    </row>
    <row r="814" spans="1:15" s="279" customFormat="1" ht="17.25">
      <c r="A814" s="271"/>
      <c r="B814" s="286" t="s">
        <v>10652</v>
      </c>
      <c r="C814" s="672" t="s">
        <v>10653</v>
      </c>
      <c r="D814" s="684" t="s">
        <v>10654</v>
      </c>
      <c r="E814" s="667">
        <v>277.35000000000002</v>
      </c>
      <c r="F814" s="302" t="s">
        <v>9080</v>
      </c>
      <c r="G814" s="303"/>
      <c r="H814" s="650" t="s">
        <v>9806</v>
      </c>
      <c r="I814" s="671"/>
      <c r="J814" s="671"/>
      <c r="K814" s="671"/>
      <c r="L814" s="671"/>
      <c r="M814" s="671"/>
      <c r="N814" s="671"/>
      <c r="O814" s="671"/>
    </row>
    <row r="815" spans="1:15" s="279" customFormat="1" ht="17.25">
      <c r="A815" s="271"/>
      <c r="B815" s="286" t="s">
        <v>10655</v>
      </c>
      <c r="C815" s="672" t="s">
        <v>10656</v>
      </c>
      <c r="D815" s="684" t="s">
        <v>10657</v>
      </c>
      <c r="E815" s="667">
        <v>471.495</v>
      </c>
      <c r="F815" s="302" t="s">
        <v>9080</v>
      </c>
      <c r="G815" s="303"/>
      <c r="H815" s="650" t="s">
        <v>9806</v>
      </c>
      <c r="I815" s="671"/>
      <c r="J815" s="671"/>
      <c r="K815" s="671"/>
      <c r="L815" s="671"/>
      <c r="M815" s="671"/>
      <c r="N815" s="671"/>
      <c r="O815" s="671"/>
    </row>
    <row r="816" spans="1:15" s="279" customFormat="1" ht="17.25">
      <c r="A816" s="271"/>
      <c r="B816" s="286" t="s">
        <v>10658</v>
      </c>
      <c r="C816" s="672" t="s">
        <v>10659</v>
      </c>
      <c r="D816" s="684" t="s">
        <v>10660</v>
      </c>
      <c r="E816" s="667">
        <v>665.6400000000001</v>
      </c>
      <c r="F816" s="302" t="s">
        <v>9080</v>
      </c>
      <c r="G816" s="303"/>
      <c r="H816" s="650" t="s">
        <v>9806</v>
      </c>
      <c r="I816" s="671"/>
      <c r="J816" s="671"/>
      <c r="K816" s="671"/>
      <c r="L816" s="671"/>
      <c r="M816" s="671"/>
      <c r="N816" s="671"/>
      <c r="O816" s="671"/>
    </row>
    <row r="817" spans="1:15" s="279" customFormat="1" ht="17.25">
      <c r="A817" s="271"/>
      <c r="B817" s="286" t="s">
        <v>10661</v>
      </c>
      <c r="C817" s="680" t="s">
        <v>10662</v>
      </c>
      <c r="D817" s="678" t="s">
        <v>10663</v>
      </c>
      <c r="E817" s="667">
        <v>887.5200000000001</v>
      </c>
      <c r="F817" s="302" t="s">
        <v>9080</v>
      </c>
      <c r="G817" s="303"/>
      <c r="H817" s="650" t="s">
        <v>9806</v>
      </c>
      <c r="I817" s="671"/>
      <c r="J817" s="671"/>
      <c r="K817" s="671"/>
      <c r="L817" s="671"/>
      <c r="M817" s="671"/>
      <c r="N817" s="671"/>
      <c r="O817" s="671"/>
    </row>
    <row r="818" spans="1:15" s="279" customFormat="1" ht="17.25">
      <c r="A818" s="271"/>
      <c r="B818" s="286" t="s">
        <v>10664</v>
      </c>
      <c r="C818" s="685" t="s">
        <v>10665</v>
      </c>
      <c r="D818" s="686" t="s">
        <v>10666</v>
      </c>
      <c r="E818" s="687">
        <v>1109.4000000000001</v>
      </c>
      <c r="F818" s="331" t="s">
        <v>9080</v>
      </c>
      <c r="G818" s="332"/>
      <c r="H818" s="650" t="s">
        <v>9806</v>
      </c>
      <c r="I818" s="671"/>
      <c r="J818" s="671"/>
      <c r="K818" s="671"/>
      <c r="L818" s="671"/>
      <c r="M818" s="671"/>
      <c r="N818" s="671"/>
      <c r="O818" s="671"/>
    </row>
    <row r="819" spans="1:15" s="263" customFormat="1" ht="15.75" customHeight="1">
      <c r="A819" s="279"/>
      <c r="B819" s="286" t="s">
        <v>10564</v>
      </c>
      <c r="C819" s="300" t="s">
        <v>10565</v>
      </c>
      <c r="D819" s="673" t="s">
        <v>10566</v>
      </c>
      <c r="E819" s="296">
        <v>125</v>
      </c>
      <c r="F819" s="302" t="s">
        <v>9080</v>
      </c>
      <c r="G819" s="303"/>
      <c r="H819" s="1379" t="s">
        <v>10336</v>
      </c>
      <c r="I819" s="1379" t="s">
        <v>10337</v>
      </c>
      <c r="J819" s="1379" t="s">
        <v>10337</v>
      </c>
      <c r="K819" s="1379" t="s">
        <v>10337</v>
      </c>
      <c r="L819" s="1379" t="s">
        <v>10337</v>
      </c>
      <c r="M819" s="1379" t="s">
        <v>10337</v>
      </c>
      <c r="N819" s="1379" t="s">
        <v>10337</v>
      </c>
      <c r="O819" s="1379" t="s">
        <v>10337</v>
      </c>
    </row>
    <row r="820" spans="1:15" s="263" customFormat="1" ht="15.75" customHeight="1">
      <c r="A820" s="279"/>
      <c r="B820" s="286" t="s">
        <v>10338</v>
      </c>
      <c r="C820" s="357" t="s">
        <v>10339</v>
      </c>
      <c r="D820" s="380" t="s">
        <v>10340</v>
      </c>
      <c r="E820" s="302">
        <v>325</v>
      </c>
      <c r="F820" s="302" t="s">
        <v>9080</v>
      </c>
      <c r="G820" s="655"/>
      <c r="H820" s="1377" t="s">
        <v>10341</v>
      </c>
      <c r="I820" s="1298"/>
      <c r="J820" s="1298"/>
      <c r="K820" s="1298"/>
      <c r="L820" s="1298"/>
      <c r="M820" s="1298"/>
      <c r="N820" s="1298"/>
      <c r="O820" s="1378"/>
    </row>
    <row r="821" spans="1:15" s="279" customFormat="1" ht="16.5">
      <c r="A821" s="271"/>
      <c r="B821" s="286"/>
      <c r="C821" s="688"/>
      <c r="D821" s="689" t="s">
        <v>10667</v>
      </c>
      <c r="E821" s="690"/>
      <c r="F821" s="690" t="s">
        <v>9143</v>
      </c>
      <c r="G821" s="691"/>
      <c r="H821" s="692"/>
      <c r="I821" s="693"/>
      <c r="J821" s="693"/>
      <c r="K821" s="693"/>
      <c r="L821" s="693"/>
      <c r="M821" s="693"/>
      <c r="N821" s="693"/>
      <c r="O821" s="694"/>
    </row>
    <row r="822" spans="1:15" s="279" customFormat="1" ht="15.75">
      <c r="A822" s="271"/>
      <c r="B822" s="286"/>
      <c r="C822" s="695"/>
      <c r="D822" s="696" t="s">
        <v>10668</v>
      </c>
      <c r="E822" s="697"/>
      <c r="F822" s="697" t="s">
        <v>9143</v>
      </c>
      <c r="G822" s="698"/>
      <c r="H822" s="699"/>
      <c r="I822" s="700"/>
      <c r="J822" s="700"/>
      <c r="K822" s="700"/>
      <c r="L822" s="700"/>
      <c r="M822" s="700"/>
      <c r="N822" s="700"/>
      <c r="O822" s="445"/>
    </row>
    <row r="823" spans="1:15" s="279" customFormat="1" ht="16.5">
      <c r="A823" s="271"/>
      <c r="B823" s="286" t="s">
        <v>10669</v>
      </c>
      <c r="C823" s="660" t="s">
        <v>10670</v>
      </c>
      <c r="D823" s="674" t="s">
        <v>10667</v>
      </c>
      <c r="E823" s="668">
        <v>355</v>
      </c>
      <c r="F823" s="645" t="s">
        <v>9080</v>
      </c>
      <c r="G823" s="701"/>
      <c r="H823" s="467" t="s">
        <v>10671</v>
      </c>
      <c r="I823" s="702"/>
      <c r="J823" s="702"/>
      <c r="K823" s="702"/>
      <c r="L823" s="702"/>
      <c r="M823" s="702"/>
      <c r="N823" s="702"/>
      <c r="O823" s="702"/>
    </row>
    <row r="824" spans="1:15" s="279" customFormat="1" ht="16.5">
      <c r="A824" s="271"/>
      <c r="B824" s="286" t="s">
        <v>10672</v>
      </c>
      <c r="C824" s="660" t="s">
        <v>10673</v>
      </c>
      <c r="D824" s="674" t="s">
        <v>10674</v>
      </c>
      <c r="E824" s="668">
        <v>525</v>
      </c>
      <c r="F824" s="645" t="s">
        <v>9080</v>
      </c>
      <c r="G824" s="669"/>
      <c r="H824" s="663" t="s">
        <v>10675</v>
      </c>
      <c r="I824" s="670"/>
      <c r="J824" s="670"/>
      <c r="K824" s="670"/>
      <c r="L824" s="670"/>
      <c r="M824" s="670"/>
      <c r="N824" s="670"/>
      <c r="O824" s="670"/>
    </row>
    <row r="825" spans="1:15" s="279" customFormat="1" ht="16.5">
      <c r="A825" s="271"/>
      <c r="B825" s="286" t="s">
        <v>10676</v>
      </c>
      <c r="C825" s="363" t="s">
        <v>10677</v>
      </c>
      <c r="D825" s="364" t="s">
        <v>10678</v>
      </c>
      <c r="E825" s="299">
        <v>248.49999999999997</v>
      </c>
      <c r="F825" s="302" t="s">
        <v>9080</v>
      </c>
      <c r="G825" s="703"/>
      <c r="H825" s="650" t="s">
        <v>9997</v>
      </c>
      <c r="I825" s="704"/>
      <c r="J825" s="704"/>
      <c r="K825" s="704"/>
      <c r="L825" s="704"/>
      <c r="M825" s="704"/>
      <c r="N825" s="704"/>
      <c r="O825" s="704"/>
    </row>
    <row r="826" spans="1:15" s="279" customFormat="1" ht="16.5">
      <c r="A826" s="271"/>
      <c r="B826" s="286" t="s">
        <v>10679</v>
      </c>
      <c r="C826" s="363" t="s">
        <v>10680</v>
      </c>
      <c r="D826" s="364" t="s">
        <v>10681</v>
      </c>
      <c r="E826" s="299">
        <v>347.89999999999992</v>
      </c>
      <c r="F826" s="302" t="s">
        <v>9080</v>
      </c>
      <c r="G826" s="703"/>
      <c r="H826" s="650" t="s">
        <v>9997</v>
      </c>
      <c r="I826" s="704"/>
      <c r="J826" s="704"/>
      <c r="K826" s="704"/>
      <c r="L826" s="704"/>
      <c r="M826" s="704"/>
      <c r="N826" s="704"/>
      <c r="O826" s="704"/>
    </row>
    <row r="827" spans="1:15" s="279" customFormat="1" ht="16.5">
      <c r="A827" s="271"/>
      <c r="B827" s="286" t="s">
        <v>10682</v>
      </c>
      <c r="C827" s="363" t="s">
        <v>10683</v>
      </c>
      <c r="D827" s="364" t="s">
        <v>10684</v>
      </c>
      <c r="E827" s="299">
        <v>484.57499999999993</v>
      </c>
      <c r="F827" s="302" t="s">
        <v>9080</v>
      </c>
      <c r="G827" s="703"/>
      <c r="H827" s="650" t="s">
        <v>9997</v>
      </c>
      <c r="I827" s="704"/>
      <c r="J827" s="704"/>
      <c r="K827" s="704"/>
      <c r="L827" s="704"/>
      <c r="M827" s="704"/>
      <c r="N827" s="704"/>
      <c r="O827" s="704"/>
    </row>
    <row r="828" spans="1:15" s="279" customFormat="1" ht="16.5">
      <c r="A828" s="271"/>
      <c r="B828" s="286" t="s">
        <v>10685</v>
      </c>
      <c r="C828" s="363" t="s">
        <v>10686</v>
      </c>
      <c r="D828" s="364" t="s">
        <v>10687</v>
      </c>
      <c r="E828" s="299">
        <v>695.79999999999984</v>
      </c>
      <c r="F828" s="302" t="s">
        <v>9080</v>
      </c>
      <c r="G828" s="703"/>
      <c r="H828" s="650" t="s">
        <v>9997</v>
      </c>
      <c r="I828" s="704"/>
      <c r="J828" s="704"/>
      <c r="K828" s="704"/>
      <c r="L828" s="704"/>
      <c r="M828" s="704"/>
      <c r="N828" s="704"/>
      <c r="O828" s="704"/>
    </row>
    <row r="829" spans="1:15" s="279" customFormat="1" ht="16.5">
      <c r="A829" s="271"/>
      <c r="B829" s="286" t="s">
        <v>10688</v>
      </c>
      <c r="C829" s="363" t="s">
        <v>10689</v>
      </c>
      <c r="D829" s="364" t="s">
        <v>10690</v>
      </c>
      <c r="E829" s="299">
        <v>807.62499999999989</v>
      </c>
      <c r="F829" s="302" t="s">
        <v>9080</v>
      </c>
      <c r="G829" s="703"/>
      <c r="H829" s="650" t="s">
        <v>9997</v>
      </c>
      <c r="I829" s="704"/>
      <c r="J829" s="704"/>
      <c r="K829" s="704"/>
      <c r="L829" s="704"/>
      <c r="M829" s="704"/>
      <c r="N829" s="704"/>
      <c r="O829" s="704"/>
    </row>
    <row r="830" spans="1:15" s="279" customFormat="1" ht="16.5">
      <c r="A830" s="271"/>
      <c r="B830" s="286" t="s">
        <v>10691</v>
      </c>
      <c r="C830" s="651" t="s">
        <v>10692</v>
      </c>
      <c r="D830" s="389" t="s">
        <v>10693</v>
      </c>
      <c r="E830" s="299">
        <v>117.15</v>
      </c>
      <c r="F830" s="302" t="s">
        <v>9080</v>
      </c>
      <c r="G830" s="703"/>
      <c r="H830" s="650" t="s">
        <v>9157</v>
      </c>
      <c r="I830" s="704"/>
      <c r="J830" s="704"/>
      <c r="K830" s="704"/>
      <c r="L830" s="704"/>
      <c r="M830" s="704"/>
      <c r="N830" s="704"/>
      <c r="O830" s="704"/>
    </row>
    <row r="831" spans="1:15" s="279" customFormat="1" ht="16.5">
      <c r="A831" s="271"/>
      <c r="B831" s="286" t="s">
        <v>10694</v>
      </c>
      <c r="C831" s="363" t="s">
        <v>10695</v>
      </c>
      <c r="D831" s="364" t="s">
        <v>10696</v>
      </c>
      <c r="E831" s="299">
        <v>199.155</v>
      </c>
      <c r="F831" s="302" t="s">
        <v>9080</v>
      </c>
      <c r="G831" s="703"/>
      <c r="H831" s="650" t="s">
        <v>9157</v>
      </c>
      <c r="I831" s="704"/>
      <c r="J831" s="704"/>
      <c r="K831" s="704"/>
      <c r="L831" s="704"/>
      <c r="M831" s="704"/>
      <c r="N831" s="704"/>
      <c r="O831" s="704"/>
    </row>
    <row r="832" spans="1:15" s="279" customFormat="1" ht="16.5">
      <c r="A832" s="271"/>
      <c r="B832" s="286" t="s">
        <v>10697</v>
      </c>
      <c r="C832" s="363" t="s">
        <v>10698</v>
      </c>
      <c r="D832" s="364" t="s">
        <v>10699</v>
      </c>
      <c r="E832" s="299">
        <v>281.16000000000003</v>
      </c>
      <c r="F832" s="302" t="s">
        <v>9080</v>
      </c>
      <c r="G832" s="703"/>
      <c r="H832" s="650" t="s">
        <v>9157</v>
      </c>
      <c r="I832" s="704"/>
      <c r="J832" s="704"/>
      <c r="K832" s="704"/>
      <c r="L832" s="704"/>
      <c r="M832" s="704"/>
      <c r="N832" s="704"/>
      <c r="O832" s="704"/>
    </row>
    <row r="833" spans="1:15" s="279" customFormat="1" ht="16.5">
      <c r="A833" s="271"/>
      <c r="B833" s="286" t="s">
        <v>10700</v>
      </c>
      <c r="C833" s="363" t="s">
        <v>10701</v>
      </c>
      <c r="D833" s="364" t="s">
        <v>10702</v>
      </c>
      <c r="E833" s="299">
        <v>374.88000000000005</v>
      </c>
      <c r="F833" s="302" t="s">
        <v>9080</v>
      </c>
      <c r="G833" s="703"/>
      <c r="H833" s="650" t="s">
        <v>9157</v>
      </c>
      <c r="I833" s="704"/>
      <c r="J833" s="704"/>
      <c r="K833" s="704"/>
      <c r="L833" s="704"/>
      <c r="M833" s="704"/>
      <c r="N833" s="704"/>
      <c r="O833" s="704"/>
    </row>
    <row r="834" spans="1:15" s="279" customFormat="1" ht="16.5">
      <c r="A834" s="271"/>
      <c r="B834" s="286" t="s">
        <v>10703</v>
      </c>
      <c r="C834" s="363" t="s">
        <v>10704</v>
      </c>
      <c r="D834" s="364" t="s">
        <v>10705</v>
      </c>
      <c r="E834" s="299">
        <v>468.6</v>
      </c>
      <c r="F834" s="302" t="s">
        <v>9080</v>
      </c>
      <c r="G834" s="703"/>
      <c r="H834" s="650" t="s">
        <v>9157</v>
      </c>
      <c r="I834" s="704"/>
      <c r="J834" s="704"/>
      <c r="K834" s="704"/>
      <c r="L834" s="704"/>
      <c r="M834" s="704"/>
      <c r="N834" s="704"/>
      <c r="O834" s="704"/>
    </row>
    <row r="835" spans="1:15" s="279" customFormat="1" ht="16.5">
      <c r="A835" s="271"/>
      <c r="B835" s="286" t="s">
        <v>10706</v>
      </c>
      <c r="C835" s="363" t="s">
        <v>10707</v>
      </c>
      <c r="D835" s="364" t="s">
        <v>10708</v>
      </c>
      <c r="E835" s="299">
        <v>149.1</v>
      </c>
      <c r="F835" s="302" t="s">
        <v>9080</v>
      </c>
      <c r="G835" s="703"/>
      <c r="H835" s="650" t="s">
        <v>9125</v>
      </c>
      <c r="I835" s="704"/>
      <c r="J835" s="704"/>
      <c r="K835" s="704"/>
      <c r="L835" s="704"/>
      <c r="M835" s="704"/>
      <c r="N835" s="704"/>
      <c r="O835" s="704"/>
    </row>
    <row r="836" spans="1:15" s="279" customFormat="1" ht="16.5">
      <c r="A836" s="271"/>
      <c r="B836" s="286" t="s">
        <v>10709</v>
      </c>
      <c r="C836" s="363" t="s">
        <v>10710</v>
      </c>
      <c r="D836" s="364" t="s">
        <v>10711</v>
      </c>
      <c r="E836" s="299">
        <v>223.64999999999998</v>
      </c>
      <c r="F836" s="302" t="s">
        <v>9080</v>
      </c>
      <c r="G836" s="703"/>
      <c r="H836" s="650" t="s">
        <v>9125</v>
      </c>
      <c r="I836" s="704"/>
      <c r="J836" s="704"/>
      <c r="K836" s="704"/>
      <c r="L836" s="704"/>
      <c r="M836" s="704"/>
      <c r="N836" s="704"/>
      <c r="O836" s="704"/>
    </row>
    <row r="837" spans="1:15" s="279" customFormat="1" ht="16.5">
      <c r="A837" s="271"/>
      <c r="B837" s="286" t="s">
        <v>10712</v>
      </c>
      <c r="C837" s="363" t="s">
        <v>10713</v>
      </c>
      <c r="D837" s="364" t="s">
        <v>10714</v>
      </c>
      <c r="E837" s="299">
        <v>290.745</v>
      </c>
      <c r="F837" s="302" t="s">
        <v>9080</v>
      </c>
      <c r="G837" s="703"/>
      <c r="H837" s="650" t="s">
        <v>9125</v>
      </c>
      <c r="I837" s="704"/>
      <c r="J837" s="704"/>
      <c r="K837" s="704"/>
      <c r="L837" s="704"/>
      <c r="M837" s="704"/>
      <c r="N837" s="704"/>
      <c r="O837" s="704"/>
    </row>
    <row r="838" spans="1:15" s="279" customFormat="1" ht="16.5">
      <c r="A838" s="271"/>
      <c r="B838" s="286" t="s">
        <v>10715</v>
      </c>
      <c r="C838" s="363" t="s">
        <v>10716</v>
      </c>
      <c r="D838" s="364" t="s">
        <v>10717</v>
      </c>
      <c r="E838" s="299">
        <v>387.66</v>
      </c>
      <c r="F838" s="302" t="s">
        <v>9080</v>
      </c>
      <c r="G838" s="703"/>
      <c r="H838" s="650" t="s">
        <v>9125</v>
      </c>
      <c r="I838" s="704"/>
      <c r="J838" s="704"/>
      <c r="K838" s="704"/>
      <c r="L838" s="704"/>
      <c r="M838" s="704"/>
      <c r="N838" s="704"/>
      <c r="O838" s="704"/>
    </row>
    <row r="839" spans="1:15" s="279" customFormat="1" ht="16.5">
      <c r="A839" s="271"/>
      <c r="B839" s="286" t="s">
        <v>10718</v>
      </c>
      <c r="C839" s="363" t="s">
        <v>10719</v>
      </c>
      <c r="D839" s="364" t="s">
        <v>10720</v>
      </c>
      <c r="E839" s="299">
        <v>484.57499999999999</v>
      </c>
      <c r="F839" s="302" t="s">
        <v>9080</v>
      </c>
      <c r="G839" s="703"/>
      <c r="H839" s="650" t="s">
        <v>9125</v>
      </c>
      <c r="I839" s="704"/>
      <c r="J839" s="704"/>
      <c r="K839" s="704"/>
      <c r="L839" s="704"/>
      <c r="M839" s="704"/>
      <c r="N839" s="704"/>
      <c r="O839" s="704"/>
    </row>
    <row r="840" spans="1:15" s="279" customFormat="1" ht="16.5">
      <c r="A840" s="271"/>
      <c r="B840" s="286" t="s">
        <v>10721</v>
      </c>
      <c r="C840" s="651" t="s">
        <v>10722</v>
      </c>
      <c r="D840" s="389" t="s">
        <v>10723</v>
      </c>
      <c r="E840" s="299">
        <v>78.099999999999994</v>
      </c>
      <c r="F840" s="302" t="s">
        <v>9080</v>
      </c>
      <c r="G840" s="703"/>
      <c r="H840" s="424" t="s">
        <v>9816</v>
      </c>
      <c r="I840" s="704"/>
      <c r="J840" s="704"/>
      <c r="K840" s="704"/>
      <c r="L840" s="704"/>
      <c r="M840" s="704"/>
      <c r="N840" s="704"/>
      <c r="O840" s="704"/>
    </row>
    <row r="841" spans="1:15" s="279" customFormat="1" ht="16.5">
      <c r="A841" s="271"/>
      <c r="B841" s="286" t="s">
        <v>10724</v>
      </c>
      <c r="C841" s="411" t="s">
        <v>10725</v>
      </c>
      <c r="D841" s="356" t="s">
        <v>10726</v>
      </c>
      <c r="E841" s="299">
        <v>132.76999999999998</v>
      </c>
      <c r="F841" s="302" t="s">
        <v>9080</v>
      </c>
      <c r="G841" s="703"/>
      <c r="H841" s="424" t="s">
        <v>9816</v>
      </c>
      <c r="I841" s="704"/>
      <c r="J841" s="704"/>
      <c r="K841" s="704"/>
      <c r="L841" s="704"/>
      <c r="M841" s="704"/>
      <c r="N841" s="704"/>
      <c r="O841" s="704"/>
    </row>
    <row r="842" spans="1:15" s="279" customFormat="1" ht="16.5">
      <c r="A842" s="271"/>
      <c r="B842" s="286" t="s">
        <v>10727</v>
      </c>
      <c r="C842" s="363" t="s">
        <v>10728</v>
      </c>
      <c r="D842" s="364" t="s">
        <v>10729</v>
      </c>
      <c r="E842" s="299">
        <v>187.44</v>
      </c>
      <c r="F842" s="302" t="s">
        <v>9080</v>
      </c>
      <c r="G842" s="703"/>
      <c r="H842" s="424" t="s">
        <v>9816</v>
      </c>
      <c r="I842" s="704"/>
      <c r="J842" s="704"/>
      <c r="K842" s="704"/>
      <c r="L842" s="704"/>
      <c r="M842" s="704"/>
      <c r="N842" s="704"/>
      <c r="O842" s="704"/>
    </row>
    <row r="843" spans="1:15" s="279" customFormat="1" ht="16.5">
      <c r="A843" s="271"/>
      <c r="B843" s="286" t="s">
        <v>10730</v>
      </c>
      <c r="C843" s="363" t="s">
        <v>10731</v>
      </c>
      <c r="D843" s="364" t="s">
        <v>10732</v>
      </c>
      <c r="E843" s="299">
        <v>249.92</v>
      </c>
      <c r="F843" s="302" t="s">
        <v>9080</v>
      </c>
      <c r="G843" s="703"/>
      <c r="H843" s="424" t="s">
        <v>9816</v>
      </c>
      <c r="I843" s="704"/>
      <c r="J843" s="704"/>
      <c r="K843" s="704"/>
      <c r="L843" s="704"/>
      <c r="M843" s="704"/>
      <c r="N843" s="704"/>
      <c r="O843" s="704"/>
    </row>
    <row r="844" spans="1:15" s="279" customFormat="1" ht="16.5">
      <c r="A844" s="271"/>
      <c r="B844" s="286" t="s">
        <v>10733</v>
      </c>
      <c r="C844" s="363" t="s">
        <v>10734</v>
      </c>
      <c r="D844" s="364" t="s">
        <v>10735</v>
      </c>
      <c r="E844" s="299">
        <v>312.40000000000003</v>
      </c>
      <c r="F844" s="302" t="s">
        <v>9080</v>
      </c>
      <c r="G844" s="703"/>
      <c r="H844" s="424" t="s">
        <v>9816</v>
      </c>
      <c r="I844" s="704"/>
      <c r="J844" s="704"/>
      <c r="K844" s="704"/>
      <c r="L844" s="704"/>
      <c r="M844" s="704"/>
      <c r="N844" s="704"/>
      <c r="O844" s="704"/>
    </row>
    <row r="845" spans="1:15" s="279" customFormat="1" ht="16.5">
      <c r="A845" s="271"/>
      <c r="B845" s="286" t="s">
        <v>10736</v>
      </c>
      <c r="C845" s="363" t="s">
        <v>10737</v>
      </c>
      <c r="D845" s="364" t="s">
        <v>10738</v>
      </c>
      <c r="E845" s="299">
        <v>92.3</v>
      </c>
      <c r="F845" s="302" t="s">
        <v>9080</v>
      </c>
      <c r="G845" s="703"/>
      <c r="H845" s="424" t="s">
        <v>8764</v>
      </c>
      <c r="I845" s="704"/>
      <c r="J845" s="704"/>
      <c r="K845" s="704"/>
      <c r="L845" s="704"/>
      <c r="M845" s="704"/>
      <c r="N845" s="704"/>
      <c r="O845" s="704"/>
    </row>
    <row r="846" spans="1:15" s="279" customFormat="1" ht="16.5">
      <c r="A846" s="271"/>
      <c r="B846" s="286" t="s">
        <v>10739</v>
      </c>
      <c r="C846" s="363" t="s">
        <v>10740</v>
      </c>
      <c r="D846" s="364" t="s">
        <v>10741</v>
      </c>
      <c r="E846" s="299">
        <v>156.91</v>
      </c>
      <c r="F846" s="302" t="s">
        <v>9080</v>
      </c>
      <c r="G846" s="703"/>
      <c r="H846" s="424" t="s">
        <v>8764</v>
      </c>
      <c r="I846" s="704"/>
      <c r="J846" s="704"/>
      <c r="K846" s="704"/>
      <c r="L846" s="704"/>
      <c r="M846" s="704"/>
      <c r="N846" s="704"/>
      <c r="O846" s="704"/>
    </row>
    <row r="847" spans="1:15" s="279" customFormat="1" ht="16.5">
      <c r="A847" s="271"/>
      <c r="B847" s="286" t="s">
        <v>10742</v>
      </c>
      <c r="C847" s="363" t="s">
        <v>10743</v>
      </c>
      <c r="D847" s="364" t="s">
        <v>10744</v>
      </c>
      <c r="E847" s="299">
        <v>221.51999999999998</v>
      </c>
      <c r="F847" s="302" t="s">
        <v>9080</v>
      </c>
      <c r="G847" s="703"/>
      <c r="H847" s="424" t="s">
        <v>8764</v>
      </c>
      <c r="I847" s="704"/>
      <c r="J847" s="704"/>
      <c r="K847" s="704"/>
      <c r="L847" s="704"/>
      <c r="M847" s="704"/>
      <c r="N847" s="704"/>
      <c r="O847" s="704"/>
    </row>
    <row r="848" spans="1:15" s="279" customFormat="1" ht="16.5">
      <c r="A848" s="271"/>
      <c r="B848" s="286" t="s">
        <v>10745</v>
      </c>
      <c r="C848" s="363" t="s">
        <v>10746</v>
      </c>
      <c r="D848" s="364" t="s">
        <v>10747</v>
      </c>
      <c r="E848" s="299">
        <v>295.36</v>
      </c>
      <c r="F848" s="302" t="s">
        <v>9080</v>
      </c>
      <c r="G848" s="703"/>
      <c r="H848" s="424" t="s">
        <v>8764</v>
      </c>
      <c r="I848" s="704"/>
      <c r="J848" s="704"/>
      <c r="K848" s="704"/>
      <c r="L848" s="704"/>
      <c r="M848" s="704"/>
      <c r="N848" s="704"/>
      <c r="O848" s="704"/>
    </row>
    <row r="849" spans="1:15" s="279" customFormat="1" ht="16.5">
      <c r="A849" s="271"/>
      <c r="B849" s="286" t="s">
        <v>10748</v>
      </c>
      <c r="C849" s="363" t="s">
        <v>10749</v>
      </c>
      <c r="D849" s="364" t="s">
        <v>10750</v>
      </c>
      <c r="E849" s="299">
        <v>369.20000000000005</v>
      </c>
      <c r="F849" s="302" t="s">
        <v>9080</v>
      </c>
      <c r="G849" s="703"/>
      <c r="H849" s="424" t="s">
        <v>8764</v>
      </c>
      <c r="I849" s="704"/>
      <c r="J849" s="704"/>
      <c r="K849" s="704"/>
      <c r="L849" s="704"/>
      <c r="M849" s="704"/>
      <c r="N849" s="704"/>
      <c r="O849" s="704"/>
    </row>
    <row r="850" spans="1:15" s="279" customFormat="1" ht="16.5">
      <c r="A850" s="271"/>
      <c r="B850" s="286" t="s">
        <v>10751</v>
      </c>
      <c r="C850" s="363" t="s">
        <v>10752</v>
      </c>
      <c r="D850" s="364" t="s">
        <v>10753</v>
      </c>
      <c r="E850" s="299">
        <v>152.65</v>
      </c>
      <c r="F850" s="302" t="s">
        <v>9080</v>
      </c>
      <c r="G850" s="703"/>
      <c r="H850" s="650" t="s">
        <v>9806</v>
      </c>
      <c r="I850" s="704"/>
      <c r="J850" s="704"/>
      <c r="K850" s="704"/>
      <c r="L850" s="704"/>
      <c r="M850" s="704"/>
      <c r="N850" s="704"/>
      <c r="O850" s="704"/>
    </row>
    <row r="851" spans="1:15" s="279" customFormat="1" ht="16.5">
      <c r="A851" s="271"/>
      <c r="B851" s="286" t="s">
        <v>10754</v>
      </c>
      <c r="C851" s="363" t="s">
        <v>10755</v>
      </c>
      <c r="D851" s="364" t="s">
        <v>10756</v>
      </c>
      <c r="E851" s="299">
        <v>259.505</v>
      </c>
      <c r="F851" s="302" t="s">
        <v>9080</v>
      </c>
      <c r="G851" s="703"/>
      <c r="H851" s="650" t="s">
        <v>9806</v>
      </c>
      <c r="I851" s="704"/>
      <c r="J851" s="704"/>
      <c r="K851" s="704"/>
      <c r="L851" s="704"/>
      <c r="M851" s="704"/>
      <c r="N851" s="704"/>
      <c r="O851" s="704"/>
    </row>
    <row r="852" spans="1:15" s="279" customFormat="1" ht="16.5">
      <c r="A852" s="271"/>
      <c r="B852" s="286" t="s">
        <v>10757</v>
      </c>
      <c r="C852" s="363" t="s">
        <v>10758</v>
      </c>
      <c r="D852" s="364" t="s">
        <v>10759</v>
      </c>
      <c r="E852" s="299">
        <v>366.36000000000007</v>
      </c>
      <c r="F852" s="302" t="s">
        <v>9080</v>
      </c>
      <c r="G852" s="703"/>
      <c r="H852" s="650" t="s">
        <v>9806</v>
      </c>
      <c r="I852" s="704"/>
      <c r="J852" s="704"/>
      <c r="K852" s="704"/>
      <c r="L852" s="704"/>
      <c r="M852" s="704"/>
      <c r="N852" s="704"/>
      <c r="O852" s="704"/>
    </row>
    <row r="853" spans="1:15" s="279" customFormat="1" ht="16.5">
      <c r="A853" s="271"/>
      <c r="B853" s="286" t="s">
        <v>10760</v>
      </c>
      <c r="C853" s="363" t="s">
        <v>10761</v>
      </c>
      <c r="D853" s="364" t="s">
        <v>10762</v>
      </c>
      <c r="E853" s="299">
        <v>488.48</v>
      </c>
      <c r="F853" s="302" t="s">
        <v>9080</v>
      </c>
      <c r="G853" s="703"/>
      <c r="H853" s="650" t="s">
        <v>9806</v>
      </c>
      <c r="I853" s="704"/>
      <c r="J853" s="704"/>
      <c r="K853" s="704"/>
      <c r="L853" s="704"/>
      <c r="M853" s="704"/>
      <c r="N853" s="704"/>
      <c r="O853" s="704"/>
    </row>
    <row r="854" spans="1:15" s="279" customFormat="1" ht="16.5">
      <c r="A854" s="271"/>
      <c r="B854" s="286" t="s">
        <v>10763</v>
      </c>
      <c r="C854" s="357" t="s">
        <v>10764</v>
      </c>
      <c r="D854" s="380" t="s">
        <v>10765</v>
      </c>
      <c r="E854" s="299">
        <v>610.6</v>
      </c>
      <c r="F854" s="302" t="s">
        <v>9080</v>
      </c>
      <c r="G854" s="703"/>
      <c r="H854" s="650" t="s">
        <v>9806</v>
      </c>
      <c r="I854" s="704"/>
      <c r="J854" s="704"/>
      <c r="K854" s="704"/>
      <c r="L854" s="704"/>
      <c r="M854" s="704"/>
      <c r="N854" s="704"/>
      <c r="O854" s="704"/>
    </row>
    <row r="855" spans="1:15" s="279" customFormat="1" ht="16.5">
      <c r="A855" s="271"/>
      <c r="B855" s="286" t="s">
        <v>10766</v>
      </c>
      <c r="C855" s="411" t="s">
        <v>10767</v>
      </c>
      <c r="D855" s="393" t="s">
        <v>10768</v>
      </c>
      <c r="E855" s="449">
        <v>265</v>
      </c>
      <c r="F855" s="302" t="s">
        <v>9080</v>
      </c>
      <c r="G855" s="703"/>
      <c r="H855" s="543" t="s">
        <v>10769</v>
      </c>
      <c r="I855" s="413"/>
      <c r="J855" s="413"/>
      <c r="K855" s="413"/>
      <c r="L855" s="413"/>
      <c r="M855" s="413"/>
      <c r="N855" s="413"/>
      <c r="O855" s="413"/>
    </row>
    <row r="856" spans="1:15" s="263" customFormat="1" ht="15.75" customHeight="1">
      <c r="A856" s="279"/>
      <c r="B856" s="286" t="s">
        <v>10564</v>
      </c>
      <c r="C856" s="300" t="s">
        <v>10565</v>
      </c>
      <c r="D856" s="350" t="s">
        <v>10566</v>
      </c>
      <c r="E856" s="302">
        <v>125</v>
      </c>
      <c r="F856" s="302" t="s">
        <v>9080</v>
      </c>
      <c r="G856" s="703"/>
      <c r="H856" s="1287" t="s">
        <v>10336</v>
      </c>
      <c r="I856" s="1287" t="s">
        <v>10337</v>
      </c>
      <c r="J856" s="1287" t="s">
        <v>10337</v>
      </c>
      <c r="K856" s="1287" t="s">
        <v>10337</v>
      </c>
      <c r="L856" s="1287" t="s">
        <v>10337</v>
      </c>
      <c r="M856" s="1287" t="s">
        <v>10337</v>
      </c>
      <c r="N856" s="1287" t="s">
        <v>10337</v>
      </c>
      <c r="O856" s="1287" t="s">
        <v>10337</v>
      </c>
    </row>
    <row r="857" spans="1:15" s="263" customFormat="1" ht="15.75" customHeight="1">
      <c r="A857" s="279"/>
      <c r="B857" s="286" t="s">
        <v>10338</v>
      </c>
      <c r="C857" s="357" t="s">
        <v>10339</v>
      </c>
      <c r="D857" s="380" t="s">
        <v>10340</v>
      </c>
      <c r="E857" s="302">
        <v>325</v>
      </c>
      <c r="F857" s="302" t="s">
        <v>9080</v>
      </c>
      <c r="G857" s="705"/>
      <c r="H857" s="1377" t="s">
        <v>10341</v>
      </c>
      <c r="I857" s="1298"/>
      <c r="J857" s="1298"/>
      <c r="K857" s="1298"/>
      <c r="L857" s="1298"/>
      <c r="M857" s="1298"/>
      <c r="N857" s="1298"/>
      <c r="O857" s="1378"/>
    </row>
    <row r="858" spans="1:15" s="263" customFormat="1" ht="15.75" customHeight="1" thickBot="1">
      <c r="A858" s="279"/>
      <c r="B858" s="286"/>
      <c r="C858" s="462" t="s">
        <v>8580</v>
      </c>
      <c r="D858" s="258"/>
      <c r="E858" s="305"/>
      <c r="F858" s="306"/>
      <c r="G858" s="252"/>
      <c r="H858" s="402"/>
      <c r="I858" s="402"/>
      <c r="J858" s="402"/>
      <c r="K858" s="402"/>
      <c r="L858" s="402"/>
      <c r="M858" s="402"/>
      <c r="N858" s="402"/>
      <c r="O858" s="402"/>
    </row>
    <row r="859" spans="1:15" s="263" customFormat="1" ht="15.75">
      <c r="A859" s="279"/>
      <c r="B859" s="286"/>
      <c r="C859" s="572"/>
      <c r="D859" s="273" t="s">
        <v>10770</v>
      </c>
      <c r="E859" s="573"/>
      <c r="F859" s="573" t="s">
        <v>9143</v>
      </c>
      <c r="G859" s="619"/>
      <c r="H859" s="254"/>
      <c r="I859" s="620"/>
      <c r="J859" s="620"/>
      <c r="K859" s="620"/>
      <c r="L859" s="620"/>
      <c r="M859" s="620"/>
      <c r="N859" s="620"/>
      <c r="O859" s="621"/>
    </row>
    <row r="860" spans="1:15" s="707" customFormat="1" ht="15.75">
      <c r="A860" s="461"/>
      <c r="B860" s="286"/>
      <c r="C860" s="586"/>
      <c r="D860" s="706" t="s">
        <v>10771</v>
      </c>
      <c r="E860" s="305"/>
      <c r="F860" s="305" t="s">
        <v>9143</v>
      </c>
      <c r="G860" s="480"/>
      <c r="H860" s="304" t="s">
        <v>10772</v>
      </c>
      <c r="I860" s="252"/>
      <c r="J860" s="252"/>
      <c r="K860" s="252"/>
      <c r="L860" s="252"/>
      <c r="M860" s="252"/>
      <c r="N860" s="252"/>
      <c r="O860" s="623"/>
    </row>
    <row r="861" spans="1:15" s="263" customFormat="1" ht="15.75">
      <c r="A861" s="279"/>
      <c r="B861" s="286" t="s">
        <v>10773</v>
      </c>
      <c r="C861" s="708" t="s">
        <v>10774</v>
      </c>
      <c r="D861" s="709" t="s">
        <v>10775</v>
      </c>
      <c r="E861" s="639">
        <v>1295</v>
      </c>
      <c r="F861" s="639" t="s">
        <v>9080</v>
      </c>
      <c r="G861" s="640"/>
      <c r="H861" s="472" t="s">
        <v>10776</v>
      </c>
      <c r="I861" s="641"/>
      <c r="J861" s="641"/>
      <c r="K861" s="641"/>
      <c r="L861" s="641"/>
      <c r="M861" s="641"/>
      <c r="N861" s="641"/>
      <c r="O861" s="641"/>
    </row>
    <row r="862" spans="1:15" s="263" customFormat="1" ht="15.75">
      <c r="A862" s="279"/>
      <c r="B862" s="286" t="s">
        <v>10777</v>
      </c>
      <c r="C862" s="708" t="s">
        <v>10778</v>
      </c>
      <c r="D862" s="709" t="s">
        <v>10779</v>
      </c>
      <c r="E862" s="643">
        <v>1095</v>
      </c>
      <c r="F862" s="643" t="s">
        <v>9080</v>
      </c>
      <c r="G862" s="640"/>
      <c r="H862" s="472" t="s">
        <v>10780</v>
      </c>
      <c r="I862" s="641"/>
      <c r="J862" s="641"/>
      <c r="K862" s="641"/>
      <c r="L862" s="641"/>
      <c r="M862" s="641"/>
      <c r="N862" s="641"/>
      <c r="O862" s="641"/>
    </row>
    <row r="863" spans="1:15" s="263" customFormat="1" ht="15.75">
      <c r="A863" s="279"/>
      <c r="B863" s="286" t="s">
        <v>10781</v>
      </c>
      <c r="C863" s="710" t="s">
        <v>10782</v>
      </c>
      <c r="D863" s="709" t="s">
        <v>10783</v>
      </c>
      <c r="E863" s="643">
        <v>995</v>
      </c>
      <c r="F863" s="643" t="s">
        <v>9080</v>
      </c>
      <c r="G863" s="640"/>
      <c r="H863" s="472" t="s">
        <v>10784</v>
      </c>
      <c r="I863" s="641"/>
      <c r="J863" s="641"/>
      <c r="K863" s="641"/>
      <c r="L863" s="641"/>
      <c r="M863" s="641"/>
      <c r="N863" s="641"/>
      <c r="O863" s="641"/>
    </row>
    <row r="864" spans="1:15" s="263" customFormat="1" ht="15.75">
      <c r="A864" s="279"/>
      <c r="B864" s="286" t="s">
        <v>10785</v>
      </c>
      <c r="C864" s="710" t="s">
        <v>10786</v>
      </c>
      <c r="D864" s="709" t="s">
        <v>10770</v>
      </c>
      <c r="E864" s="643">
        <v>845</v>
      </c>
      <c r="F864" s="643" t="s">
        <v>9080</v>
      </c>
      <c r="G864" s="646"/>
      <c r="H864" s="472" t="s">
        <v>10787</v>
      </c>
      <c r="I864" s="647"/>
      <c r="J864" s="647"/>
      <c r="K864" s="647"/>
      <c r="L864" s="647"/>
      <c r="M864" s="647"/>
      <c r="N864" s="647"/>
      <c r="O864" s="647"/>
    </row>
    <row r="865" spans="1:15" s="263" customFormat="1" ht="15.75">
      <c r="A865" s="279"/>
      <c r="B865" s="286" t="s">
        <v>10788</v>
      </c>
      <c r="C865" s="711" t="s">
        <v>10789</v>
      </c>
      <c r="D865" s="712" t="s">
        <v>10790</v>
      </c>
      <c r="E865" s="302">
        <v>445</v>
      </c>
      <c r="F865" s="302" t="s">
        <v>9080</v>
      </c>
      <c r="G865" s="713"/>
    </row>
    <row r="866" spans="1:15" s="263" customFormat="1" ht="15.75">
      <c r="A866" s="279"/>
      <c r="B866" s="286" t="s">
        <v>10791</v>
      </c>
      <c r="C866" s="711" t="s">
        <v>10792</v>
      </c>
      <c r="D866" s="712" t="s">
        <v>10793</v>
      </c>
      <c r="E866" s="524">
        <v>620</v>
      </c>
      <c r="F866" s="302" t="s">
        <v>9080</v>
      </c>
      <c r="G866" s="713"/>
    </row>
    <row r="867" spans="1:15" s="263" customFormat="1" ht="15.75">
      <c r="A867" s="279"/>
      <c r="B867" s="286" t="s">
        <v>10794</v>
      </c>
      <c r="C867" s="711" t="s">
        <v>10795</v>
      </c>
      <c r="D867" s="712" t="s">
        <v>10796</v>
      </c>
      <c r="E867" s="524">
        <v>875</v>
      </c>
      <c r="F867" s="302" t="s">
        <v>9080</v>
      </c>
      <c r="G867" s="713"/>
    </row>
    <row r="868" spans="1:15" s="263" customFormat="1" ht="15.75">
      <c r="A868" s="279"/>
      <c r="B868" s="286" t="s">
        <v>10797</v>
      </c>
      <c r="C868" s="360" t="s">
        <v>10798</v>
      </c>
      <c r="D868" s="361" t="s">
        <v>10799</v>
      </c>
      <c r="E868" s="601">
        <v>1240</v>
      </c>
      <c r="F868" s="302" t="s">
        <v>9080</v>
      </c>
      <c r="G868" s="713"/>
      <c r="H868" s="513"/>
      <c r="I868" s="514"/>
      <c r="J868" s="514"/>
      <c r="K868" s="514"/>
      <c r="L868" s="514"/>
      <c r="M868" s="514"/>
      <c r="N868" s="514"/>
      <c r="O868" s="714"/>
    </row>
    <row r="869" spans="1:15" s="263" customFormat="1" ht="15.75">
      <c r="A869" s="279"/>
      <c r="B869" s="286" t="s">
        <v>10800</v>
      </c>
      <c r="C869" s="360" t="s">
        <v>10801</v>
      </c>
      <c r="D869" s="361" t="s">
        <v>10802</v>
      </c>
      <c r="E869" s="601">
        <v>1495</v>
      </c>
      <c r="F869" s="302" t="s">
        <v>9080</v>
      </c>
      <c r="G869" s="713"/>
      <c r="H869" s="513"/>
      <c r="I869" s="514"/>
      <c r="J869" s="514"/>
      <c r="K869" s="514"/>
      <c r="L869" s="514"/>
      <c r="M869" s="514"/>
      <c r="N869" s="514"/>
      <c r="O869" s="714"/>
    </row>
    <row r="870" spans="1:15" s="263" customFormat="1" ht="15.75">
      <c r="A870" s="279"/>
      <c r="B870" s="286" t="s">
        <v>10803</v>
      </c>
      <c r="C870" s="711" t="s">
        <v>10804</v>
      </c>
      <c r="D870" s="712" t="s">
        <v>10805</v>
      </c>
      <c r="E870" s="302">
        <v>275</v>
      </c>
      <c r="F870" s="715" t="s">
        <v>9080</v>
      </c>
      <c r="G870" s="713"/>
      <c r="H870" s="1377" t="s">
        <v>9157</v>
      </c>
      <c r="I870" s="1298"/>
      <c r="J870" s="1298"/>
      <c r="K870" s="1298"/>
      <c r="L870" s="1298"/>
      <c r="M870" s="1298"/>
      <c r="N870" s="1298"/>
      <c r="O870" s="1378"/>
    </row>
    <row r="871" spans="1:15" s="263" customFormat="1" ht="15.75" customHeight="1">
      <c r="A871" s="279"/>
      <c r="B871" s="286" t="s">
        <v>10806</v>
      </c>
      <c r="C871" s="711" t="s">
        <v>10807</v>
      </c>
      <c r="D871" s="712" t="s">
        <v>10808</v>
      </c>
      <c r="E871" s="296">
        <v>420</v>
      </c>
      <c r="F871" s="302" t="s">
        <v>9080</v>
      </c>
      <c r="G871" s="713"/>
      <c r="H871" s="1300"/>
      <c r="I871" s="1380"/>
      <c r="J871" s="1380"/>
      <c r="K871" s="1380"/>
      <c r="L871" s="1380"/>
      <c r="M871" s="1380"/>
      <c r="N871" s="1380"/>
      <c r="O871" s="1381"/>
    </row>
    <row r="872" spans="1:15" s="263" customFormat="1" ht="15.75">
      <c r="A872" s="279"/>
      <c r="B872" s="286" t="s">
        <v>10809</v>
      </c>
      <c r="C872" s="711" t="s">
        <v>10810</v>
      </c>
      <c r="D872" s="712" t="s">
        <v>10811</v>
      </c>
      <c r="E872" s="296">
        <v>605</v>
      </c>
      <c r="F872" s="302" t="s">
        <v>9080</v>
      </c>
      <c r="G872" s="713"/>
      <c r="H872" s="1303"/>
      <c r="I872" s="1304"/>
      <c r="J872" s="1304"/>
      <c r="K872" s="1304"/>
      <c r="L872" s="1304"/>
      <c r="M872" s="1304"/>
      <c r="N872" s="1304"/>
      <c r="O872" s="1382"/>
    </row>
    <row r="873" spans="1:15" s="263" customFormat="1" ht="15.75">
      <c r="A873" s="279"/>
      <c r="B873" s="286" t="s">
        <v>10812</v>
      </c>
      <c r="C873" s="711" t="s">
        <v>10813</v>
      </c>
      <c r="D873" s="712" t="s">
        <v>10814</v>
      </c>
      <c r="E873" s="296">
        <v>255</v>
      </c>
      <c r="F873" s="302" t="s">
        <v>9080</v>
      </c>
      <c r="G873" s="713"/>
      <c r="H873" s="1377" t="s">
        <v>10815</v>
      </c>
      <c r="I873" s="1298"/>
      <c r="J873" s="1298"/>
      <c r="K873" s="1298"/>
      <c r="L873" s="1298"/>
      <c r="M873" s="1298"/>
      <c r="N873" s="1298"/>
      <c r="O873" s="1378"/>
    </row>
    <row r="874" spans="1:15" s="263" customFormat="1" ht="15.75" customHeight="1">
      <c r="A874" s="279"/>
      <c r="B874" s="286" t="s">
        <v>10816</v>
      </c>
      <c r="C874" s="711" t="s">
        <v>10817</v>
      </c>
      <c r="D874" s="712" t="s">
        <v>10818</v>
      </c>
      <c r="E874" s="296">
        <v>425</v>
      </c>
      <c r="F874" s="302" t="s">
        <v>9080</v>
      </c>
      <c r="G874" s="713"/>
      <c r="H874" s="1300"/>
      <c r="I874" s="1380"/>
      <c r="J874" s="1380"/>
      <c r="K874" s="1380"/>
      <c r="L874" s="1380"/>
      <c r="M874" s="1380"/>
      <c r="N874" s="1380"/>
      <c r="O874" s="1381"/>
    </row>
    <row r="875" spans="1:15" s="263" customFormat="1" ht="15.75">
      <c r="A875" s="279"/>
      <c r="B875" s="286" t="s">
        <v>10819</v>
      </c>
      <c r="C875" s="711" t="s">
        <v>10820</v>
      </c>
      <c r="D875" s="712" t="s">
        <v>10821</v>
      </c>
      <c r="E875" s="296">
        <v>545</v>
      </c>
      <c r="F875" s="302" t="s">
        <v>9080</v>
      </c>
      <c r="G875" s="713"/>
      <c r="H875" s="1303"/>
      <c r="I875" s="1304"/>
      <c r="J875" s="1304"/>
      <c r="K875" s="1304"/>
      <c r="L875" s="1304"/>
      <c r="M875" s="1304"/>
      <c r="N875" s="1304"/>
      <c r="O875" s="1382"/>
    </row>
    <row r="876" spans="1:15" s="263" customFormat="1" ht="15.75">
      <c r="A876" s="279"/>
      <c r="B876" s="286" t="s">
        <v>10822</v>
      </c>
      <c r="C876" s="711" t="s">
        <v>10823</v>
      </c>
      <c r="D876" s="712" t="s">
        <v>10824</v>
      </c>
      <c r="E876" s="296">
        <v>155</v>
      </c>
      <c r="F876" s="302" t="s">
        <v>9080</v>
      </c>
      <c r="G876" s="635"/>
      <c r="H876" s="1377" t="s">
        <v>9816</v>
      </c>
      <c r="I876" s="1298"/>
      <c r="J876" s="1298"/>
      <c r="K876" s="1298"/>
      <c r="L876" s="1298"/>
      <c r="M876" s="1298"/>
      <c r="N876" s="1298"/>
      <c r="O876" s="1378"/>
    </row>
    <row r="877" spans="1:15" s="263" customFormat="1" ht="15.75" customHeight="1">
      <c r="A877" s="279"/>
      <c r="B877" s="286" t="s">
        <v>10825</v>
      </c>
      <c r="C877" s="711" t="s">
        <v>10826</v>
      </c>
      <c r="D877" s="712" t="s">
        <v>10827</v>
      </c>
      <c r="E877" s="296">
        <v>265</v>
      </c>
      <c r="F877" s="302" t="s">
        <v>9080</v>
      </c>
      <c r="G877" s="635"/>
      <c r="H877" s="1300"/>
      <c r="I877" s="1380"/>
      <c r="J877" s="1380"/>
      <c r="K877" s="1380"/>
      <c r="L877" s="1380"/>
      <c r="M877" s="1380"/>
      <c r="N877" s="1380"/>
      <c r="O877" s="1381"/>
    </row>
    <row r="878" spans="1:15" s="263" customFormat="1" ht="15.75">
      <c r="A878" s="279"/>
      <c r="B878" s="286" t="s">
        <v>10828</v>
      </c>
      <c r="C878" s="711" t="s">
        <v>10829</v>
      </c>
      <c r="D878" s="712" t="s">
        <v>10830</v>
      </c>
      <c r="E878" s="296">
        <v>375</v>
      </c>
      <c r="F878" s="302" t="s">
        <v>9080</v>
      </c>
      <c r="G878" s="635"/>
      <c r="H878" s="1303"/>
      <c r="I878" s="1304"/>
      <c r="J878" s="1304"/>
      <c r="K878" s="1304"/>
      <c r="L878" s="1304"/>
      <c r="M878" s="1304"/>
      <c r="N878" s="1304"/>
      <c r="O878" s="1382"/>
    </row>
    <row r="879" spans="1:15" s="263" customFormat="1" ht="15.75">
      <c r="A879" s="279"/>
      <c r="B879" s="286" t="s">
        <v>10831</v>
      </c>
      <c r="C879" s="360" t="s">
        <v>10832</v>
      </c>
      <c r="D879" s="389" t="s">
        <v>10833</v>
      </c>
      <c r="E879" s="524">
        <v>496</v>
      </c>
      <c r="F879" s="302" t="s">
        <v>9080</v>
      </c>
      <c r="G879" s="635"/>
      <c r="H879" s="513"/>
      <c r="I879" s="514"/>
      <c r="J879" s="514"/>
      <c r="K879" s="514"/>
      <c r="L879" s="514"/>
      <c r="M879" s="514"/>
      <c r="N879" s="514"/>
      <c r="O879" s="714"/>
    </row>
    <row r="880" spans="1:15" s="263" customFormat="1" ht="15.75">
      <c r="A880" s="279"/>
      <c r="B880" s="286" t="s">
        <v>10834</v>
      </c>
      <c r="C880" s="360" t="s">
        <v>10835</v>
      </c>
      <c r="D880" s="389" t="s">
        <v>10836</v>
      </c>
      <c r="E880" s="524">
        <v>620</v>
      </c>
      <c r="F880" s="302" t="s">
        <v>9080</v>
      </c>
      <c r="G880" s="635"/>
      <c r="H880" s="513"/>
      <c r="I880" s="514"/>
      <c r="J880" s="514"/>
      <c r="K880" s="514"/>
      <c r="L880" s="514"/>
      <c r="M880" s="514"/>
      <c r="N880" s="514"/>
      <c r="O880" s="714"/>
    </row>
    <row r="881" spans="1:15" s="263" customFormat="1" ht="15.75">
      <c r="A881" s="279"/>
      <c r="B881" s="286" t="s">
        <v>10837</v>
      </c>
      <c r="C881" s="711" t="s">
        <v>10838</v>
      </c>
      <c r="D881" s="712" t="s">
        <v>10839</v>
      </c>
      <c r="E881" s="296">
        <v>220</v>
      </c>
      <c r="F881" s="302" t="s">
        <v>9080</v>
      </c>
      <c r="G881" s="635"/>
      <c r="H881" s="1377" t="s">
        <v>8764</v>
      </c>
      <c r="I881" s="1298"/>
      <c r="J881" s="1298"/>
      <c r="K881" s="1298"/>
      <c r="L881" s="1298"/>
      <c r="M881" s="1298"/>
      <c r="N881" s="1298"/>
      <c r="O881" s="1378"/>
    </row>
    <row r="882" spans="1:15" s="263" customFormat="1" ht="15.75" customHeight="1">
      <c r="A882" s="279"/>
      <c r="B882" s="286" t="s">
        <v>10840</v>
      </c>
      <c r="C882" s="711" t="s">
        <v>10841</v>
      </c>
      <c r="D882" s="712" t="s">
        <v>10842</v>
      </c>
      <c r="E882" s="302">
        <v>380</v>
      </c>
      <c r="F882" s="302" t="s">
        <v>9080</v>
      </c>
      <c r="G882" s="635"/>
      <c r="H882" s="1300"/>
      <c r="I882" s="1380"/>
      <c r="J882" s="1380"/>
      <c r="K882" s="1380"/>
      <c r="L882" s="1380"/>
      <c r="M882" s="1380"/>
      <c r="N882" s="1380"/>
      <c r="O882" s="1381"/>
    </row>
    <row r="883" spans="1:15" s="263" customFormat="1" ht="16.5" customHeight="1">
      <c r="A883" s="279"/>
      <c r="B883" s="286" t="s">
        <v>10843</v>
      </c>
      <c r="C883" s="711" t="s">
        <v>10844</v>
      </c>
      <c r="D883" s="712" t="s">
        <v>10845</v>
      </c>
      <c r="E883" s="302">
        <v>520</v>
      </c>
      <c r="F883" s="302" t="s">
        <v>9080</v>
      </c>
      <c r="G883" s="635"/>
      <c r="H883" s="1303"/>
      <c r="I883" s="1304"/>
      <c r="J883" s="1304"/>
      <c r="K883" s="1304"/>
      <c r="L883" s="1304"/>
      <c r="M883" s="1304"/>
      <c r="N883" s="1304"/>
      <c r="O883" s="1382"/>
    </row>
    <row r="884" spans="1:15" s="263" customFormat="1" ht="16.5" customHeight="1">
      <c r="A884" s="279"/>
      <c r="B884" s="286" t="s">
        <v>10846</v>
      </c>
      <c r="C884" s="360" t="s">
        <v>10847</v>
      </c>
      <c r="D884" s="389" t="s">
        <v>10848</v>
      </c>
      <c r="E884" s="524">
        <v>704</v>
      </c>
      <c r="F884" s="302" t="s">
        <v>9080</v>
      </c>
      <c r="G884" s="635"/>
      <c r="H884" s="513"/>
      <c r="I884" s="514"/>
      <c r="J884" s="514"/>
      <c r="K884" s="514"/>
      <c r="L884" s="514"/>
      <c r="M884" s="514"/>
      <c r="N884" s="514"/>
      <c r="O884" s="714"/>
    </row>
    <row r="885" spans="1:15" s="263" customFormat="1" ht="16.5" customHeight="1">
      <c r="A885" s="279"/>
      <c r="B885" s="286" t="s">
        <v>10849</v>
      </c>
      <c r="C885" s="360" t="s">
        <v>10850</v>
      </c>
      <c r="D885" s="389" t="s">
        <v>10851</v>
      </c>
      <c r="E885" s="524">
        <v>880</v>
      </c>
      <c r="F885" s="302" t="s">
        <v>9080</v>
      </c>
      <c r="G885" s="635"/>
      <c r="H885" s="513"/>
      <c r="I885" s="514"/>
      <c r="J885" s="514"/>
      <c r="K885" s="514"/>
      <c r="L885" s="514"/>
      <c r="M885" s="514"/>
      <c r="N885" s="514"/>
      <c r="O885" s="714"/>
    </row>
    <row r="886" spans="1:15" s="263" customFormat="1" ht="15.75">
      <c r="A886" s="279"/>
      <c r="B886" s="286" t="s">
        <v>10852</v>
      </c>
      <c r="C886" s="711" t="s">
        <v>10853</v>
      </c>
      <c r="D886" s="712" t="s">
        <v>10854</v>
      </c>
      <c r="E886" s="302">
        <v>360</v>
      </c>
      <c r="F886" s="302" t="s">
        <v>9080</v>
      </c>
      <c r="G886" s="635"/>
      <c r="H886" s="1333" t="s">
        <v>9806</v>
      </c>
      <c r="I886" s="1334"/>
      <c r="J886" s="1334"/>
      <c r="K886" s="1334"/>
      <c r="L886" s="1334"/>
      <c r="M886" s="1334"/>
      <c r="N886" s="1334"/>
      <c r="O886" s="1335"/>
    </row>
    <row r="887" spans="1:15" s="263" customFormat="1" ht="15.75" customHeight="1">
      <c r="A887" s="279"/>
      <c r="B887" s="286" t="s">
        <v>10855</v>
      </c>
      <c r="C887" s="711" t="s">
        <v>10856</v>
      </c>
      <c r="D887" s="712" t="s">
        <v>10857</v>
      </c>
      <c r="E887" s="302">
        <v>610</v>
      </c>
      <c r="F887" s="302" t="s">
        <v>9080</v>
      </c>
      <c r="G887" s="635"/>
      <c r="H887" s="1336"/>
      <c r="I887" s="1383"/>
      <c r="J887" s="1383"/>
      <c r="K887" s="1383"/>
      <c r="L887" s="1383"/>
      <c r="M887" s="1383"/>
      <c r="N887" s="1383"/>
      <c r="O887" s="1338"/>
    </row>
    <row r="888" spans="1:15" s="263" customFormat="1" ht="15.75">
      <c r="A888" s="279"/>
      <c r="B888" s="286" t="s">
        <v>10858</v>
      </c>
      <c r="C888" s="711" t="s">
        <v>10859</v>
      </c>
      <c r="D888" s="712" t="s">
        <v>10860</v>
      </c>
      <c r="E888" s="302">
        <v>860</v>
      </c>
      <c r="F888" s="302" t="s">
        <v>9080</v>
      </c>
      <c r="G888" s="635"/>
      <c r="H888" s="1339"/>
      <c r="I888" s="1340"/>
      <c r="J888" s="1340"/>
      <c r="K888" s="1340"/>
      <c r="L888" s="1340"/>
      <c r="M888" s="1340"/>
      <c r="N888" s="1340"/>
      <c r="O888" s="1341"/>
    </row>
    <row r="889" spans="1:15" s="263" customFormat="1" ht="15.75">
      <c r="A889" s="279"/>
      <c r="B889" s="286" t="s">
        <v>10861</v>
      </c>
      <c r="C889" s="599" t="s">
        <v>10862</v>
      </c>
      <c r="D889" s="611" t="s">
        <v>10863</v>
      </c>
      <c r="E889" s="295">
        <v>180</v>
      </c>
      <c r="F889" s="716" t="s">
        <v>9080</v>
      </c>
      <c r="G889" s="717"/>
      <c r="H889" s="495" t="s">
        <v>10864</v>
      </c>
      <c r="I889" s="707"/>
      <c r="J889" s="707"/>
      <c r="K889" s="707"/>
      <c r="L889" s="707"/>
      <c r="M889" s="707"/>
      <c r="N889" s="707"/>
      <c r="O889" s="718"/>
    </row>
    <row r="890" spans="1:15" s="263" customFormat="1" ht="15.75" customHeight="1">
      <c r="A890" s="279"/>
      <c r="B890" s="286" t="s">
        <v>10338</v>
      </c>
      <c r="C890" s="357" t="s">
        <v>10339</v>
      </c>
      <c r="D890" s="380" t="s">
        <v>10340</v>
      </c>
      <c r="E890" s="302">
        <v>325</v>
      </c>
      <c r="F890" s="302" t="s">
        <v>9080</v>
      </c>
      <c r="G890" s="655"/>
      <c r="H890" s="1377" t="s">
        <v>10341</v>
      </c>
      <c r="I890" s="1298"/>
      <c r="J890" s="1298"/>
      <c r="K890" s="1298"/>
      <c r="L890" s="1298"/>
      <c r="M890" s="1298"/>
      <c r="N890" s="1298"/>
      <c r="O890" s="1378"/>
    </row>
    <row r="891" spans="1:15" s="263" customFormat="1" ht="15.75" customHeight="1">
      <c r="A891" s="279"/>
      <c r="B891" s="286" t="s">
        <v>10564</v>
      </c>
      <c r="C891" s="300" t="s">
        <v>10565</v>
      </c>
      <c r="D891" s="673" t="s">
        <v>10566</v>
      </c>
      <c r="E891" s="296">
        <v>125</v>
      </c>
      <c r="F891" s="302" t="s">
        <v>9080</v>
      </c>
      <c r="G891" s="303"/>
      <c r="H891" s="1284" t="s">
        <v>10336</v>
      </c>
      <c r="I891" s="1285" t="s">
        <v>10337</v>
      </c>
      <c r="J891" s="1285" t="s">
        <v>10337</v>
      </c>
      <c r="K891" s="1285" t="s">
        <v>10337</v>
      </c>
      <c r="L891" s="1285" t="s">
        <v>10337</v>
      </c>
      <c r="M891" s="1285" t="s">
        <v>10337</v>
      </c>
      <c r="N891" s="1285" t="s">
        <v>10337</v>
      </c>
      <c r="O891" s="1286" t="s">
        <v>10337</v>
      </c>
    </row>
    <row r="892" spans="1:15" s="263" customFormat="1" ht="15.75">
      <c r="A892" s="279"/>
      <c r="B892" s="286" t="s">
        <v>10079</v>
      </c>
      <c r="C892" s="614" t="s">
        <v>10080</v>
      </c>
      <c r="D892" s="492" t="s">
        <v>10081</v>
      </c>
      <c r="E892" s="561">
        <v>35</v>
      </c>
      <c r="F892" s="561" t="s">
        <v>9080</v>
      </c>
      <c r="G892" s="460"/>
      <c r="H892" s="615"/>
      <c r="I892" s="616"/>
      <c r="J892" s="616"/>
      <c r="K892" s="616"/>
      <c r="L892" s="616"/>
      <c r="M892" s="616"/>
      <c r="N892" s="616"/>
      <c r="O892" s="617"/>
    </row>
    <row r="893" spans="1:15" ht="15.75">
      <c r="B893" s="286" t="s">
        <v>10215</v>
      </c>
      <c r="C893" s="293" t="s">
        <v>10216</v>
      </c>
      <c r="D893" s="294" t="s">
        <v>10217</v>
      </c>
      <c r="E893" s="299">
        <v>295</v>
      </c>
      <c r="F893" s="302" t="s">
        <v>9080</v>
      </c>
      <c r="G893" s="303"/>
      <c r="H893" s="294"/>
      <c r="I893" s="297"/>
      <c r="J893" s="297"/>
      <c r="K893" s="297"/>
      <c r="L893" s="297"/>
      <c r="M893" s="297"/>
      <c r="N893" s="297"/>
      <c r="O893" s="297"/>
    </row>
    <row r="894" spans="1:15" s="279" customFormat="1" ht="15.75">
      <c r="A894" s="271"/>
      <c r="B894" s="286"/>
      <c r="C894" s="311"/>
      <c r="D894" s="312" t="s">
        <v>8579</v>
      </c>
      <c r="E894" s="305"/>
      <c r="F894" s="306"/>
      <c r="G894" s="252"/>
      <c r="H894" s="313"/>
      <c r="I894" s="314"/>
      <c r="J894" s="314"/>
      <c r="K894" s="314"/>
      <c r="L894" s="314"/>
      <c r="M894" s="314"/>
      <c r="N894" s="314"/>
      <c r="O894" s="315"/>
    </row>
    <row r="895" spans="1:15" s="263" customFormat="1" ht="16.5" thickBot="1">
      <c r="A895" s="279"/>
      <c r="B895" s="286"/>
      <c r="C895" s="400" t="s">
        <v>8580</v>
      </c>
      <c r="D895" s="719"/>
      <c r="E895" s="375"/>
      <c r="F895" s="375"/>
      <c r="G895" s="720"/>
      <c r="H895" s="258"/>
      <c r="I895" s="252"/>
      <c r="J895" s="252"/>
      <c r="K895" s="252"/>
      <c r="L895" s="252"/>
      <c r="M895" s="252"/>
      <c r="N895" s="252"/>
      <c r="O895" s="623"/>
    </row>
    <row r="896" spans="1:15" s="263" customFormat="1" ht="15.75">
      <c r="A896" s="279"/>
      <c r="B896" s="286"/>
      <c r="C896" s="572"/>
      <c r="D896" s="273" t="s">
        <v>10865</v>
      </c>
      <c r="E896" s="573"/>
      <c r="F896" s="573" t="s">
        <v>9143</v>
      </c>
      <c r="G896" s="619"/>
      <c r="H896" s="721" t="s">
        <v>10772</v>
      </c>
      <c r="I896" s="620"/>
      <c r="J896" s="620"/>
      <c r="K896" s="620"/>
      <c r="L896" s="620"/>
      <c r="M896" s="620"/>
      <c r="N896" s="620"/>
      <c r="O896" s="621"/>
    </row>
    <row r="897" spans="1:15" s="263" customFormat="1" ht="15.75">
      <c r="A897" s="279"/>
      <c r="B897" s="286" t="s">
        <v>10866</v>
      </c>
      <c r="C897" s="357" t="s">
        <v>10867</v>
      </c>
      <c r="D897" s="489" t="s">
        <v>10868</v>
      </c>
      <c r="E897" s="296">
        <v>425</v>
      </c>
      <c r="F897" s="302" t="s">
        <v>9080</v>
      </c>
      <c r="G897" s="713"/>
      <c r="H897" s="1384" t="s">
        <v>9147</v>
      </c>
      <c r="I897" s="1385"/>
      <c r="J897" s="1385"/>
      <c r="K897" s="1385"/>
      <c r="L897" s="1385"/>
      <c r="M897" s="1385"/>
      <c r="N897" s="1385"/>
      <c r="O897" s="1385"/>
    </row>
    <row r="898" spans="1:15" s="263" customFormat="1" ht="15.75">
      <c r="A898" s="279"/>
      <c r="B898" s="286" t="s">
        <v>10869</v>
      </c>
      <c r="C898" s="493" t="s">
        <v>10870</v>
      </c>
      <c r="D898" s="354" t="s">
        <v>10871</v>
      </c>
      <c r="E898" s="722">
        <v>590</v>
      </c>
      <c r="F898" s="302" t="s">
        <v>9080</v>
      </c>
      <c r="G898" s="713"/>
      <c r="H898" s="395" t="s">
        <v>9147</v>
      </c>
      <c r="I898" s="723"/>
      <c r="J898" s="723"/>
      <c r="K898" s="723"/>
      <c r="L898" s="723"/>
      <c r="M898" s="723"/>
      <c r="N898" s="723"/>
      <c r="O898" s="723"/>
    </row>
    <row r="899" spans="1:15" s="263" customFormat="1" ht="15.75">
      <c r="A899" s="279"/>
      <c r="B899" s="286" t="s">
        <v>10872</v>
      </c>
      <c r="C899" s="357" t="s">
        <v>10873</v>
      </c>
      <c r="D899" s="380" t="s">
        <v>10874</v>
      </c>
      <c r="E899" s="296">
        <v>275</v>
      </c>
      <c r="F899" s="302" t="s">
        <v>9080</v>
      </c>
      <c r="G899" s="713"/>
      <c r="H899" s="1384" t="s">
        <v>9157</v>
      </c>
      <c r="I899" s="1385"/>
      <c r="J899" s="1385"/>
      <c r="K899" s="1385"/>
      <c r="L899" s="1385"/>
      <c r="M899" s="1385"/>
      <c r="N899" s="1385"/>
      <c r="O899" s="1385"/>
    </row>
    <row r="900" spans="1:15" s="263" customFormat="1" ht="15.75">
      <c r="A900" s="279"/>
      <c r="B900" s="286" t="s">
        <v>10875</v>
      </c>
      <c r="C900" s="357" t="s">
        <v>10876</v>
      </c>
      <c r="D900" s="380" t="s">
        <v>10877</v>
      </c>
      <c r="E900" s="296">
        <v>420</v>
      </c>
      <c r="F900" s="302" t="s">
        <v>9080</v>
      </c>
      <c r="G900" s="713"/>
      <c r="H900" s="1385"/>
      <c r="I900" s="1385"/>
      <c r="J900" s="1385"/>
      <c r="K900" s="1385"/>
      <c r="L900" s="1385"/>
      <c r="M900" s="1385"/>
      <c r="N900" s="1385"/>
      <c r="O900" s="1385"/>
    </row>
    <row r="901" spans="1:15" s="263" customFormat="1" ht="15.75">
      <c r="A901" s="279"/>
      <c r="B901" s="286" t="s">
        <v>10878</v>
      </c>
      <c r="C901" s="357" t="s">
        <v>10879</v>
      </c>
      <c r="D901" s="380" t="s">
        <v>10880</v>
      </c>
      <c r="E901" s="296">
        <v>605</v>
      </c>
      <c r="F901" s="302" t="s">
        <v>9080</v>
      </c>
      <c r="G901" s="713"/>
      <c r="H901" s="1385"/>
      <c r="I901" s="1385"/>
      <c r="J901" s="1385"/>
      <c r="K901" s="1385"/>
      <c r="L901" s="1385"/>
      <c r="M901" s="1385"/>
      <c r="N901" s="1385"/>
      <c r="O901" s="1385"/>
    </row>
    <row r="902" spans="1:15" s="263" customFormat="1" ht="15" customHeight="1">
      <c r="A902" s="279"/>
      <c r="B902" s="286" t="s">
        <v>10881</v>
      </c>
      <c r="C902" s="357" t="s">
        <v>10882</v>
      </c>
      <c r="D902" s="380" t="s">
        <v>10883</v>
      </c>
      <c r="E902" s="296">
        <v>275</v>
      </c>
      <c r="F902" s="302" t="s">
        <v>9080</v>
      </c>
      <c r="G902" s="713"/>
      <c r="H902" s="1287" t="s">
        <v>10815</v>
      </c>
      <c r="I902" s="1287"/>
      <c r="J902" s="1287"/>
      <c r="K902" s="1287"/>
      <c r="L902" s="1287"/>
      <c r="M902" s="1287"/>
      <c r="N902" s="1287"/>
      <c r="O902" s="1287"/>
    </row>
    <row r="903" spans="1:15" s="263" customFormat="1" ht="15.75">
      <c r="A903" s="279"/>
      <c r="B903" s="286" t="s">
        <v>10884</v>
      </c>
      <c r="C903" s="357" t="s">
        <v>10885</v>
      </c>
      <c r="D903" s="380" t="s">
        <v>10886</v>
      </c>
      <c r="E903" s="296">
        <v>470</v>
      </c>
      <c r="F903" s="302" t="s">
        <v>9080</v>
      </c>
      <c r="G903" s="713"/>
      <c r="H903" s="1287"/>
      <c r="I903" s="1287"/>
      <c r="J903" s="1287"/>
      <c r="K903" s="1287"/>
      <c r="L903" s="1287"/>
      <c r="M903" s="1287"/>
      <c r="N903" s="1287"/>
      <c r="O903" s="1287"/>
    </row>
    <row r="904" spans="1:15" s="263" customFormat="1" ht="15.75">
      <c r="A904" s="279"/>
      <c r="B904" s="286" t="s">
        <v>10887</v>
      </c>
      <c r="C904" s="357" t="s">
        <v>10888</v>
      </c>
      <c r="D904" s="380" t="s">
        <v>10889</v>
      </c>
      <c r="E904" s="296">
        <v>690</v>
      </c>
      <c r="F904" s="302" t="s">
        <v>9080</v>
      </c>
      <c r="G904" s="713"/>
      <c r="H904" s="1287"/>
      <c r="I904" s="1287"/>
      <c r="J904" s="1287"/>
      <c r="K904" s="1287"/>
      <c r="L904" s="1287"/>
      <c r="M904" s="1287"/>
      <c r="N904" s="1287"/>
      <c r="O904" s="1287"/>
    </row>
    <row r="905" spans="1:15" s="263" customFormat="1" ht="14.25" customHeight="1">
      <c r="A905" s="279"/>
      <c r="B905" s="286" t="s">
        <v>10890</v>
      </c>
      <c r="C905" s="357" t="s">
        <v>10891</v>
      </c>
      <c r="D905" s="380" t="s">
        <v>10892</v>
      </c>
      <c r="E905" s="302">
        <v>205</v>
      </c>
      <c r="F905" s="302" t="s">
        <v>9080</v>
      </c>
      <c r="G905" s="635"/>
      <c r="H905" s="1287" t="s">
        <v>8764</v>
      </c>
      <c r="I905" s="1403"/>
      <c r="J905" s="1403"/>
      <c r="K905" s="1403"/>
      <c r="L905" s="1403"/>
      <c r="M905" s="1403"/>
      <c r="N905" s="1403"/>
      <c r="O905" s="1403"/>
    </row>
    <row r="906" spans="1:15" s="263" customFormat="1" ht="14.25" customHeight="1">
      <c r="A906" s="279"/>
      <c r="B906" s="286" t="s">
        <v>10893</v>
      </c>
      <c r="C906" s="357" t="s">
        <v>10894</v>
      </c>
      <c r="D906" s="380" t="s">
        <v>10895</v>
      </c>
      <c r="E906" s="302">
        <v>348</v>
      </c>
      <c r="F906" s="302" t="s">
        <v>9080</v>
      </c>
      <c r="G906" s="635"/>
      <c r="H906" s="413"/>
      <c r="I906" s="724"/>
      <c r="J906" s="724"/>
      <c r="K906" s="724"/>
      <c r="L906" s="724"/>
      <c r="M906" s="724"/>
      <c r="N906" s="724"/>
      <c r="O906" s="724"/>
    </row>
    <row r="907" spans="1:15" s="263" customFormat="1" ht="15.75">
      <c r="A907" s="279"/>
      <c r="B907" s="286" t="s">
        <v>10896</v>
      </c>
      <c r="C907" s="357" t="s">
        <v>10897</v>
      </c>
      <c r="D907" s="380" t="s">
        <v>10898</v>
      </c>
      <c r="E907" s="302">
        <v>155</v>
      </c>
      <c r="F907" s="302" t="s">
        <v>9080</v>
      </c>
      <c r="G907" s="635"/>
      <c r="H907" s="1384" t="s">
        <v>9816</v>
      </c>
      <c r="I907" s="1385"/>
      <c r="J907" s="1385"/>
      <c r="K907" s="1385"/>
      <c r="L907" s="1385"/>
      <c r="M907" s="1385"/>
      <c r="N907" s="1385"/>
      <c r="O907" s="1385"/>
    </row>
    <row r="908" spans="1:15" s="263" customFormat="1" ht="15.75">
      <c r="A908" s="279"/>
      <c r="B908" s="286" t="s">
        <v>10899</v>
      </c>
      <c r="C908" s="357" t="s">
        <v>10900</v>
      </c>
      <c r="D908" s="380" t="s">
        <v>10901</v>
      </c>
      <c r="E908" s="302">
        <v>263</v>
      </c>
      <c r="F908" s="302" t="s">
        <v>9080</v>
      </c>
      <c r="G908" s="635"/>
      <c r="H908" s="725"/>
      <c r="I908" s="723"/>
      <c r="J908" s="723"/>
      <c r="K908" s="723"/>
      <c r="L908" s="723"/>
      <c r="M908" s="723"/>
      <c r="N908" s="723"/>
      <c r="O908" s="723"/>
    </row>
    <row r="909" spans="1:15" s="263" customFormat="1" ht="15.75">
      <c r="A909" s="279"/>
      <c r="B909" s="286" t="s">
        <v>10902</v>
      </c>
      <c r="C909" s="411" t="s">
        <v>10903</v>
      </c>
      <c r="D909" s="565" t="s">
        <v>10904</v>
      </c>
      <c r="E909" s="524">
        <v>360</v>
      </c>
      <c r="F909" s="302" t="s">
        <v>9080</v>
      </c>
      <c r="G909" s="635"/>
      <c r="H909" s="1404" t="s">
        <v>9806</v>
      </c>
      <c r="I909" s="1404"/>
      <c r="J909" s="1404"/>
      <c r="K909" s="1404"/>
      <c r="L909" s="1404"/>
      <c r="M909" s="1404"/>
      <c r="N909" s="1404"/>
      <c r="O909" s="1404"/>
    </row>
    <row r="910" spans="1:15" s="263" customFormat="1" ht="15.75">
      <c r="A910" s="279"/>
      <c r="B910" s="286" t="s">
        <v>10905</v>
      </c>
      <c r="C910" s="411" t="s">
        <v>10906</v>
      </c>
      <c r="D910" s="565" t="s">
        <v>10907</v>
      </c>
      <c r="E910" s="524">
        <v>610</v>
      </c>
      <c r="F910" s="302" t="s">
        <v>9080</v>
      </c>
      <c r="G910" s="635"/>
      <c r="H910" s="1404"/>
      <c r="I910" s="1404"/>
      <c r="J910" s="1404"/>
      <c r="K910" s="1404"/>
      <c r="L910" s="1404"/>
      <c r="M910" s="1404"/>
      <c r="N910" s="1404"/>
      <c r="O910" s="1404"/>
    </row>
    <row r="911" spans="1:15" s="263" customFormat="1" ht="15.75">
      <c r="A911" s="279"/>
      <c r="B911" s="286" t="s">
        <v>10908</v>
      </c>
      <c r="C911" s="411" t="s">
        <v>10909</v>
      </c>
      <c r="D911" s="565" t="s">
        <v>10910</v>
      </c>
      <c r="E911" s="524">
        <v>860</v>
      </c>
      <c r="F911" s="302" t="s">
        <v>9080</v>
      </c>
      <c r="G911" s="635"/>
      <c r="H911" s="1404"/>
      <c r="I911" s="1404"/>
      <c r="J911" s="1404"/>
      <c r="K911" s="1404"/>
      <c r="L911" s="1404"/>
      <c r="M911" s="1404"/>
      <c r="N911" s="1404"/>
      <c r="O911" s="1404"/>
    </row>
    <row r="912" spans="1:15" s="263" customFormat="1" ht="15.75">
      <c r="A912" s="279"/>
      <c r="B912" s="286" t="s">
        <v>10911</v>
      </c>
      <c r="C912" s="357" t="s">
        <v>10912</v>
      </c>
      <c r="D912" s="380" t="s">
        <v>10913</v>
      </c>
      <c r="E912" s="302">
        <v>20</v>
      </c>
      <c r="F912" s="302" t="s">
        <v>9080</v>
      </c>
      <c r="G912" s="655"/>
      <c r="H912" s="399"/>
      <c r="I912" s="724"/>
      <c r="J912" s="724"/>
      <c r="K912" s="724"/>
      <c r="L912" s="724"/>
      <c r="M912" s="724"/>
      <c r="N912" s="724"/>
      <c r="O912" s="724"/>
    </row>
    <row r="913" spans="1:15" s="263" customFormat="1" ht="15.75">
      <c r="A913" s="279"/>
      <c r="B913" s="286" t="s">
        <v>10914</v>
      </c>
      <c r="C913" s="357" t="s">
        <v>10915</v>
      </c>
      <c r="D913" s="380" t="s">
        <v>10916</v>
      </c>
      <c r="E913" s="302">
        <v>135</v>
      </c>
      <c r="F913" s="302" t="s">
        <v>9080</v>
      </c>
      <c r="G913" s="655"/>
      <c r="H913" s="399"/>
      <c r="I913" s="724"/>
      <c r="J913" s="724"/>
      <c r="K913" s="724"/>
      <c r="L913" s="724"/>
      <c r="M913" s="724"/>
      <c r="N913" s="724"/>
      <c r="O913" s="724"/>
    </row>
    <row r="914" spans="1:15" s="263" customFormat="1" ht="15.75">
      <c r="A914" s="279"/>
      <c r="B914" s="286" t="s">
        <v>10338</v>
      </c>
      <c r="C914" s="357" t="s">
        <v>10339</v>
      </c>
      <c r="D914" s="380" t="s">
        <v>10340</v>
      </c>
      <c r="E914" s="302">
        <v>325</v>
      </c>
      <c r="F914" s="302" t="s">
        <v>9080</v>
      </c>
      <c r="G914" s="655"/>
      <c r="H914" s="1279" t="s">
        <v>10341</v>
      </c>
      <c r="I914" s="1403"/>
      <c r="J914" s="1403"/>
      <c r="K914" s="1403"/>
      <c r="L914" s="1403"/>
      <c r="M914" s="1403"/>
      <c r="N914" s="1403"/>
      <c r="O914" s="1403"/>
    </row>
    <row r="915" spans="1:15" s="263" customFormat="1" ht="15.75">
      <c r="A915" s="279"/>
      <c r="B915" s="286" t="s">
        <v>10564</v>
      </c>
      <c r="C915" s="300" t="s">
        <v>10565</v>
      </c>
      <c r="D915" s="673" t="s">
        <v>10566</v>
      </c>
      <c r="E915" s="296">
        <v>125</v>
      </c>
      <c r="F915" s="302" t="s">
        <v>9080</v>
      </c>
      <c r="G915" s="303"/>
      <c r="H915" s="1279" t="s">
        <v>10336</v>
      </c>
      <c r="I915" s="1279" t="s">
        <v>10337</v>
      </c>
      <c r="J915" s="1279" t="s">
        <v>10337</v>
      </c>
      <c r="K915" s="1279" t="s">
        <v>10337</v>
      </c>
      <c r="L915" s="1279" t="s">
        <v>10337</v>
      </c>
      <c r="M915" s="1279" t="s">
        <v>10337</v>
      </c>
      <c r="N915" s="1279" t="s">
        <v>10337</v>
      </c>
      <c r="O915" s="1279" t="s">
        <v>10337</v>
      </c>
    </row>
    <row r="916" spans="1:15" ht="15.75">
      <c r="A916" s="279"/>
      <c r="B916" s="286" t="s">
        <v>10917</v>
      </c>
      <c r="C916" s="293" t="s">
        <v>10918</v>
      </c>
      <c r="D916" s="489" t="s">
        <v>10919</v>
      </c>
      <c r="E916" s="324">
        <v>33</v>
      </c>
      <c r="F916" s="296" t="s">
        <v>9080</v>
      </c>
      <c r="G916" s="561"/>
      <c r="H916" s="294"/>
      <c r="I916" s="294"/>
      <c r="J916" s="294"/>
      <c r="K916" s="294"/>
      <c r="L916" s="294"/>
      <c r="M916" s="294"/>
      <c r="N916" s="294"/>
      <c r="O916" s="294"/>
    </row>
    <row r="917" spans="1:15" s="263" customFormat="1" ht="16.5" thickBot="1">
      <c r="A917" s="279"/>
      <c r="B917" s="286"/>
      <c r="C917" s="462" t="s">
        <v>8580</v>
      </c>
      <c r="D917" s="726"/>
      <c r="E917" s="433"/>
      <c r="F917" s="433"/>
      <c r="G917" s="727"/>
      <c r="H917" s="487"/>
      <c r="I917" s="728"/>
      <c r="J917" s="728"/>
      <c r="K917" s="728"/>
      <c r="L917" s="728"/>
      <c r="M917" s="728"/>
      <c r="N917" s="728"/>
      <c r="O917" s="729"/>
    </row>
    <row r="918" spans="1:15" s="263" customFormat="1" ht="15.75">
      <c r="A918" s="279"/>
      <c r="B918" s="286"/>
      <c r="C918" s="586"/>
      <c r="D918" s="656" t="s">
        <v>10920</v>
      </c>
      <c r="E918" s="305"/>
      <c r="F918" s="305" t="s">
        <v>9143</v>
      </c>
      <c r="G918" s="480"/>
      <c r="H918" s="258"/>
      <c r="I918" s="252"/>
      <c r="J918" s="252"/>
      <c r="K918" s="252"/>
      <c r="L918" s="252"/>
      <c r="M918" s="252"/>
      <c r="N918" s="252"/>
      <c r="O918" s="623"/>
    </row>
    <row r="919" spans="1:15" s="263" customFormat="1" ht="16.5" thickBot="1">
      <c r="A919" s="279"/>
      <c r="B919" s="286"/>
      <c r="C919" s="586"/>
      <c r="D919" s="730" t="s">
        <v>10921</v>
      </c>
      <c r="E919" s="305"/>
      <c r="F919" s="305" t="s">
        <v>9143</v>
      </c>
      <c r="G919" s="480"/>
      <c r="H919" s="304" t="s">
        <v>10772</v>
      </c>
      <c r="I919" s="252"/>
      <c r="J919" s="252"/>
      <c r="K919" s="252"/>
      <c r="L919" s="252"/>
      <c r="M919" s="252"/>
      <c r="N919" s="252"/>
      <c r="O919" s="623"/>
    </row>
    <row r="920" spans="1:15" s="263" customFormat="1" ht="15.75">
      <c r="A920" s="279"/>
      <c r="B920" s="286" t="s">
        <v>10922</v>
      </c>
      <c r="C920" s="731" t="s">
        <v>10923</v>
      </c>
      <c r="D920" s="732" t="s">
        <v>10924</v>
      </c>
      <c r="E920" s="643">
        <v>885</v>
      </c>
      <c r="F920" s="643" t="s">
        <v>9080</v>
      </c>
      <c r="G920" s="646"/>
      <c r="H920" s="472" t="s">
        <v>10925</v>
      </c>
      <c r="I920" s="647"/>
      <c r="J920" s="647"/>
      <c r="K920" s="647"/>
      <c r="L920" s="647"/>
      <c r="M920" s="647"/>
      <c r="N920" s="647"/>
      <c r="O920" s="647"/>
    </row>
    <row r="921" spans="1:15" s="263" customFormat="1" ht="15.75">
      <c r="A921" s="279"/>
      <c r="B921" s="286" t="s">
        <v>10926</v>
      </c>
      <c r="C921" s="733" t="s">
        <v>10927</v>
      </c>
      <c r="D921" s="732" t="s">
        <v>10928</v>
      </c>
      <c r="E921" s="643">
        <v>985</v>
      </c>
      <c r="F921" s="643" t="s">
        <v>9080</v>
      </c>
      <c r="G921" s="646"/>
      <c r="H921" s="472" t="s">
        <v>10929</v>
      </c>
      <c r="I921" s="647"/>
      <c r="J921" s="647"/>
      <c r="K921" s="647"/>
      <c r="L921" s="647"/>
      <c r="M921" s="647"/>
      <c r="N921" s="647"/>
      <c r="O921" s="647"/>
    </row>
    <row r="922" spans="1:15" s="263" customFormat="1" ht="15.75">
      <c r="A922" s="279"/>
      <c r="B922" s="286" t="s">
        <v>10930</v>
      </c>
      <c r="C922" s="734" t="s">
        <v>10931</v>
      </c>
      <c r="D922" s="732" t="s">
        <v>10920</v>
      </c>
      <c r="E922" s="643">
        <v>545</v>
      </c>
      <c r="F922" s="643" t="s">
        <v>9080</v>
      </c>
      <c r="G922" s="640"/>
      <c r="H922" s="472" t="s">
        <v>10932</v>
      </c>
      <c r="I922" s="641"/>
      <c r="J922" s="641"/>
      <c r="K922" s="641"/>
      <c r="L922" s="641"/>
      <c r="M922" s="641"/>
      <c r="N922" s="641"/>
      <c r="O922" s="641"/>
    </row>
    <row r="923" spans="1:15" s="263" customFormat="1" ht="15.75">
      <c r="A923" s="279"/>
      <c r="B923" s="286" t="s">
        <v>10933</v>
      </c>
      <c r="C923" s="734" t="s">
        <v>10934</v>
      </c>
      <c r="D923" s="732" t="s">
        <v>10935</v>
      </c>
      <c r="E923" s="643">
        <v>645</v>
      </c>
      <c r="F923" s="643" t="s">
        <v>9080</v>
      </c>
      <c r="G923" s="640"/>
      <c r="H923" s="472" t="s">
        <v>10936</v>
      </c>
      <c r="I923" s="641"/>
      <c r="J923" s="641"/>
      <c r="K923" s="641"/>
      <c r="L923" s="641"/>
      <c r="M923" s="641"/>
      <c r="N923" s="641"/>
      <c r="O923" s="641"/>
    </row>
    <row r="924" spans="1:15" s="263" customFormat="1" ht="15.75">
      <c r="A924" s="279"/>
      <c r="B924" s="286" t="s">
        <v>10937</v>
      </c>
      <c r="C924" s="735" t="s">
        <v>10938</v>
      </c>
      <c r="D924" s="736" t="s">
        <v>10939</v>
      </c>
      <c r="E924" s="296">
        <v>340</v>
      </c>
      <c r="F924" s="302" t="s">
        <v>9080</v>
      </c>
      <c r="G924" s="713"/>
      <c r="H924" s="1374" t="s">
        <v>10940</v>
      </c>
      <c r="I924" s="1298"/>
      <c r="J924" s="1298"/>
      <c r="K924" s="1298"/>
      <c r="L924" s="1298"/>
      <c r="M924" s="1298"/>
      <c r="N924" s="1298"/>
      <c r="O924" s="1378"/>
    </row>
    <row r="925" spans="1:15" s="263" customFormat="1" ht="15.75">
      <c r="A925" s="279"/>
      <c r="B925" s="286" t="s">
        <v>10941</v>
      </c>
      <c r="C925" s="735" t="s">
        <v>10942</v>
      </c>
      <c r="D925" s="736" t="s">
        <v>10943</v>
      </c>
      <c r="E925" s="296">
        <v>510</v>
      </c>
      <c r="F925" s="302" t="s">
        <v>9080</v>
      </c>
      <c r="G925" s="713"/>
      <c r="H925" s="1300"/>
      <c r="I925" s="1380"/>
      <c r="J925" s="1380"/>
      <c r="K925" s="1380"/>
      <c r="L925" s="1380"/>
      <c r="M925" s="1380"/>
      <c r="N925" s="1380"/>
      <c r="O925" s="1381"/>
    </row>
    <row r="926" spans="1:15" s="263" customFormat="1" ht="15.75">
      <c r="A926" s="279"/>
      <c r="B926" s="286" t="s">
        <v>10944</v>
      </c>
      <c r="C926" s="735" t="s">
        <v>10945</v>
      </c>
      <c r="D926" s="736" t="s">
        <v>10946</v>
      </c>
      <c r="E926" s="296">
        <v>630</v>
      </c>
      <c r="F926" s="302" t="s">
        <v>9080</v>
      </c>
      <c r="G926" s="713"/>
      <c r="H926" s="1303"/>
      <c r="I926" s="1304"/>
      <c r="J926" s="1304"/>
      <c r="K926" s="1304"/>
      <c r="L926" s="1304"/>
      <c r="M926" s="1304"/>
      <c r="N926" s="1304"/>
      <c r="O926" s="1382"/>
    </row>
    <row r="927" spans="1:15" s="263" customFormat="1" ht="15.75" customHeight="1">
      <c r="A927" s="279"/>
      <c r="B927" s="286" t="s">
        <v>10947</v>
      </c>
      <c r="C927" s="737" t="s">
        <v>10948</v>
      </c>
      <c r="D927" s="736" t="s">
        <v>10949</v>
      </c>
      <c r="E927" s="296">
        <v>170</v>
      </c>
      <c r="F927" s="302" t="s">
        <v>9080</v>
      </c>
      <c r="G927" s="713"/>
      <c r="H927" s="1377" t="s">
        <v>10950</v>
      </c>
      <c r="I927" s="1386"/>
      <c r="J927" s="1386"/>
      <c r="K927" s="1386"/>
      <c r="L927" s="1386"/>
      <c r="M927" s="1386"/>
      <c r="N927" s="1386"/>
      <c r="O927" s="1387"/>
    </row>
    <row r="928" spans="1:15" s="263" customFormat="1" ht="15.75">
      <c r="A928" s="279"/>
      <c r="B928" s="286" t="s">
        <v>10951</v>
      </c>
      <c r="C928" s="737" t="s">
        <v>10952</v>
      </c>
      <c r="D928" s="736" t="s">
        <v>10953</v>
      </c>
      <c r="E928" s="296">
        <v>260</v>
      </c>
      <c r="F928" s="302" t="s">
        <v>9080</v>
      </c>
      <c r="G928" s="713"/>
      <c r="H928" s="1388"/>
      <c r="I928" s="1389"/>
      <c r="J928" s="1389"/>
      <c r="K928" s="1389"/>
      <c r="L928" s="1389"/>
      <c r="M928" s="1389"/>
      <c r="N928" s="1389"/>
      <c r="O928" s="1390"/>
    </row>
    <row r="929" spans="1:15" s="263" customFormat="1" ht="15.75">
      <c r="A929" s="279"/>
      <c r="B929" s="286" t="s">
        <v>10954</v>
      </c>
      <c r="C929" s="737" t="s">
        <v>10955</v>
      </c>
      <c r="D929" s="736" t="s">
        <v>10956</v>
      </c>
      <c r="E929" s="296">
        <v>365</v>
      </c>
      <c r="F929" s="302" t="s">
        <v>9080</v>
      </c>
      <c r="G929" s="713"/>
      <c r="H929" s="1391"/>
      <c r="I929" s="1392"/>
      <c r="J929" s="1392"/>
      <c r="K929" s="1392"/>
      <c r="L929" s="1392"/>
      <c r="M929" s="1392"/>
      <c r="N929" s="1392"/>
      <c r="O929" s="1393"/>
    </row>
    <row r="930" spans="1:15" s="263" customFormat="1" ht="15.75">
      <c r="A930" s="279"/>
      <c r="B930" s="286" t="s">
        <v>10957</v>
      </c>
      <c r="C930" s="737" t="s">
        <v>10958</v>
      </c>
      <c r="D930" s="736" t="s">
        <v>10959</v>
      </c>
      <c r="E930" s="296">
        <v>230</v>
      </c>
      <c r="F930" s="302" t="s">
        <v>9080</v>
      </c>
      <c r="G930" s="713"/>
      <c r="H930" s="1374" t="s">
        <v>10815</v>
      </c>
      <c r="I930" s="1298"/>
      <c r="J930" s="1298"/>
      <c r="K930" s="1298"/>
      <c r="L930" s="1298"/>
      <c r="M930" s="1298"/>
      <c r="N930" s="1298"/>
      <c r="O930" s="1378"/>
    </row>
    <row r="931" spans="1:15" s="263" customFormat="1" ht="15.75">
      <c r="A931" s="279"/>
      <c r="B931" s="286" t="s">
        <v>10960</v>
      </c>
      <c r="C931" s="737" t="s">
        <v>10961</v>
      </c>
      <c r="D931" s="736" t="s">
        <v>10962</v>
      </c>
      <c r="E931" s="296">
        <v>350</v>
      </c>
      <c r="F931" s="302" t="s">
        <v>9080</v>
      </c>
      <c r="G931" s="713"/>
      <c r="H931" s="1300"/>
      <c r="I931" s="1380"/>
      <c r="J931" s="1380"/>
      <c r="K931" s="1380"/>
      <c r="L931" s="1380"/>
      <c r="M931" s="1380"/>
      <c r="N931" s="1380"/>
      <c r="O931" s="1381"/>
    </row>
    <row r="932" spans="1:15" s="263" customFormat="1" ht="15.75">
      <c r="A932" s="279"/>
      <c r="B932" s="286" t="s">
        <v>10963</v>
      </c>
      <c r="C932" s="737" t="s">
        <v>10964</v>
      </c>
      <c r="D932" s="736" t="s">
        <v>10965</v>
      </c>
      <c r="E932" s="296">
        <v>410</v>
      </c>
      <c r="F932" s="302" t="s">
        <v>9080</v>
      </c>
      <c r="G932" s="713"/>
      <c r="H932" s="1303"/>
      <c r="I932" s="1304"/>
      <c r="J932" s="1304"/>
      <c r="K932" s="1304"/>
      <c r="L932" s="1304"/>
      <c r="M932" s="1304"/>
      <c r="N932" s="1304"/>
      <c r="O932" s="1382"/>
    </row>
    <row r="933" spans="1:15" s="263" customFormat="1" ht="15.75">
      <c r="A933" s="279"/>
      <c r="B933" s="286" t="s">
        <v>10966</v>
      </c>
      <c r="C933" s="737" t="s">
        <v>10967</v>
      </c>
      <c r="D933" s="736" t="s">
        <v>10968</v>
      </c>
      <c r="E933" s="296">
        <v>120</v>
      </c>
      <c r="F933" s="302" t="s">
        <v>9080</v>
      </c>
      <c r="G933" s="635"/>
      <c r="H933" s="1394" t="s">
        <v>9816</v>
      </c>
      <c r="I933" s="1395"/>
      <c r="J933" s="1395"/>
      <c r="K933" s="1395"/>
      <c r="L933" s="1395"/>
      <c r="M933" s="1395"/>
      <c r="N933" s="1395"/>
      <c r="O933" s="1396"/>
    </row>
    <row r="934" spans="1:15" s="263" customFormat="1" ht="15.75">
      <c r="A934" s="279"/>
      <c r="B934" s="286" t="s">
        <v>10969</v>
      </c>
      <c r="C934" s="737" t="s">
        <v>10970</v>
      </c>
      <c r="D934" s="736" t="s">
        <v>10971</v>
      </c>
      <c r="E934" s="296">
        <v>200</v>
      </c>
      <c r="F934" s="302" t="s">
        <v>9080</v>
      </c>
      <c r="G934" s="635"/>
      <c r="H934" s="1397"/>
      <c r="I934" s="1398"/>
      <c r="J934" s="1398"/>
      <c r="K934" s="1398"/>
      <c r="L934" s="1398"/>
      <c r="M934" s="1398"/>
      <c r="N934" s="1398"/>
      <c r="O934" s="1399"/>
    </row>
    <row r="935" spans="1:15" s="263" customFormat="1" ht="15.75">
      <c r="A935" s="279"/>
      <c r="B935" s="286" t="s">
        <v>10972</v>
      </c>
      <c r="C935" s="737" t="s">
        <v>10973</v>
      </c>
      <c r="D935" s="736" t="s">
        <v>10974</v>
      </c>
      <c r="E935" s="296">
        <v>270</v>
      </c>
      <c r="F935" s="302" t="s">
        <v>9080</v>
      </c>
      <c r="G935" s="635"/>
      <c r="H935" s="1400"/>
      <c r="I935" s="1401"/>
      <c r="J935" s="1401"/>
      <c r="K935" s="1401"/>
      <c r="L935" s="1401"/>
      <c r="M935" s="1401"/>
      <c r="N935" s="1401"/>
      <c r="O935" s="1402"/>
    </row>
    <row r="936" spans="1:15" s="263" customFormat="1" ht="15.75">
      <c r="A936" s="279"/>
      <c r="B936" s="286" t="s">
        <v>10975</v>
      </c>
      <c r="C936" s="737" t="s">
        <v>10976</v>
      </c>
      <c r="D936" s="736" t="s">
        <v>10977</v>
      </c>
      <c r="E936" s="296">
        <v>140</v>
      </c>
      <c r="F936" s="302" t="s">
        <v>9080</v>
      </c>
      <c r="G936" s="635"/>
      <c r="H936" s="1394" t="s">
        <v>8764</v>
      </c>
      <c r="I936" s="1395"/>
      <c r="J936" s="1395"/>
      <c r="K936" s="1395"/>
      <c r="L936" s="1395"/>
      <c r="M936" s="1395"/>
      <c r="N936" s="1395"/>
      <c r="O936" s="1396"/>
    </row>
    <row r="937" spans="1:15" s="263" customFormat="1" ht="15.75">
      <c r="A937" s="279"/>
      <c r="B937" s="286" t="s">
        <v>10978</v>
      </c>
      <c r="C937" s="737" t="s">
        <v>10979</v>
      </c>
      <c r="D937" s="736" t="s">
        <v>10980</v>
      </c>
      <c r="E937" s="296">
        <v>240</v>
      </c>
      <c r="F937" s="302" t="s">
        <v>9080</v>
      </c>
      <c r="G937" s="635"/>
      <c r="H937" s="1397"/>
      <c r="I937" s="1398"/>
      <c r="J937" s="1398"/>
      <c r="K937" s="1398"/>
      <c r="L937" s="1398"/>
      <c r="M937" s="1398"/>
      <c r="N937" s="1398"/>
      <c r="O937" s="1399"/>
    </row>
    <row r="938" spans="1:15" s="263" customFormat="1" ht="15.75">
      <c r="A938" s="279"/>
      <c r="B938" s="286" t="s">
        <v>10981</v>
      </c>
      <c r="C938" s="737" t="s">
        <v>10982</v>
      </c>
      <c r="D938" s="736" t="s">
        <v>10983</v>
      </c>
      <c r="E938" s="296">
        <v>330</v>
      </c>
      <c r="F938" s="302" t="s">
        <v>9080</v>
      </c>
      <c r="G938" s="635"/>
      <c r="H938" s="1400"/>
      <c r="I938" s="1401"/>
      <c r="J938" s="1401"/>
      <c r="K938" s="1401"/>
      <c r="L938" s="1401"/>
      <c r="M938" s="1401"/>
      <c r="N938" s="1401"/>
      <c r="O938" s="1402"/>
    </row>
    <row r="939" spans="1:15" s="263" customFormat="1" ht="15.75">
      <c r="A939" s="279"/>
      <c r="B939" s="286" t="s">
        <v>10984</v>
      </c>
      <c r="C939" s="737" t="s">
        <v>10985</v>
      </c>
      <c r="D939" s="736" t="s">
        <v>10986</v>
      </c>
      <c r="E939" s="296">
        <v>225</v>
      </c>
      <c r="F939" s="302" t="s">
        <v>9080</v>
      </c>
      <c r="G939" s="655"/>
      <c r="H939" s="1405" t="s">
        <v>9806</v>
      </c>
      <c r="I939" s="1406"/>
      <c r="J939" s="1406"/>
      <c r="K939" s="1406"/>
      <c r="L939" s="1406"/>
      <c r="M939" s="1406"/>
      <c r="N939" s="1406"/>
      <c r="O939" s="1407"/>
    </row>
    <row r="940" spans="1:15" s="263" customFormat="1" ht="15.75">
      <c r="A940" s="279"/>
      <c r="B940" s="286" t="s">
        <v>10987</v>
      </c>
      <c r="C940" s="737" t="s">
        <v>10988</v>
      </c>
      <c r="D940" s="736" t="s">
        <v>10989</v>
      </c>
      <c r="E940" s="296">
        <v>380</v>
      </c>
      <c r="F940" s="302" t="s">
        <v>9080</v>
      </c>
      <c r="G940" s="655"/>
      <c r="H940" s="1408"/>
      <c r="I940" s="1409"/>
      <c r="J940" s="1409"/>
      <c r="K940" s="1409"/>
      <c r="L940" s="1409"/>
      <c r="M940" s="1409"/>
      <c r="N940" s="1409"/>
      <c r="O940" s="1410"/>
    </row>
    <row r="941" spans="1:15" s="263" customFormat="1" ht="15.75">
      <c r="A941" s="279"/>
      <c r="B941" s="286" t="s">
        <v>10990</v>
      </c>
      <c r="C941" s="737" t="s">
        <v>10991</v>
      </c>
      <c r="D941" s="736" t="s">
        <v>10992</v>
      </c>
      <c r="E941" s="296">
        <v>535</v>
      </c>
      <c r="F941" s="302" t="s">
        <v>9080</v>
      </c>
      <c r="G941" s="655"/>
      <c r="H941" s="1411"/>
      <c r="I941" s="1412"/>
      <c r="J941" s="1412"/>
      <c r="K941" s="1412"/>
      <c r="L941" s="1412"/>
      <c r="M941" s="1412"/>
      <c r="N941" s="1412"/>
      <c r="O941" s="1413"/>
    </row>
    <row r="942" spans="1:15" s="279" customFormat="1" ht="15.75">
      <c r="B942" s="286" t="s">
        <v>10993</v>
      </c>
      <c r="C942" s="614" t="s">
        <v>10994</v>
      </c>
      <c r="D942" s="738" t="s">
        <v>10995</v>
      </c>
      <c r="E942" s="302">
        <v>25</v>
      </c>
      <c r="F942" s="302" t="s">
        <v>9080</v>
      </c>
      <c r="G942" s="655"/>
      <c r="H942" s="615"/>
      <c r="I942" s="616"/>
      <c r="J942" s="616"/>
      <c r="K942" s="616"/>
      <c r="L942" s="616"/>
      <c r="M942" s="616"/>
      <c r="N942" s="616"/>
      <c r="O942" s="617"/>
    </row>
    <row r="943" spans="1:15" s="279" customFormat="1" ht="15.75">
      <c r="B943" s="286" t="s">
        <v>10338</v>
      </c>
      <c r="C943" s="357" t="s">
        <v>10339</v>
      </c>
      <c r="D943" s="380" t="s">
        <v>10340</v>
      </c>
      <c r="E943" s="302">
        <v>325</v>
      </c>
      <c r="F943" s="302" t="s">
        <v>9080</v>
      </c>
      <c r="G943" s="655"/>
      <c r="H943" s="1265" t="s">
        <v>10341</v>
      </c>
      <c r="I943" s="1414"/>
      <c r="J943" s="1414"/>
      <c r="K943" s="1414"/>
      <c r="L943" s="1414"/>
      <c r="M943" s="1414"/>
      <c r="N943" s="1414"/>
      <c r="O943" s="1415"/>
    </row>
    <row r="944" spans="1:15" s="279" customFormat="1" ht="15.75">
      <c r="B944" s="286" t="s">
        <v>10564</v>
      </c>
      <c r="C944" s="327" t="s">
        <v>10565</v>
      </c>
      <c r="D944" s="673" t="s">
        <v>10566</v>
      </c>
      <c r="E944" s="296">
        <v>125</v>
      </c>
      <c r="F944" s="302" t="s">
        <v>9080</v>
      </c>
      <c r="G944" s="303"/>
      <c r="H944" s="1265" t="s">
        <v>10336</v>
      </c>
      <c r="I944" s="1266" t="s">
        <v>10337</v>
      </c>
      <c r="J944" s="1266" t="s">
        <v>10337</v>
      </c>
      <c r="K944" s="1266" t="s">
        <v>10337</v>
      </c>
      <c r="L944" s="1266" t="s">
        <v>10337</v>
      </c>
      <c r="M944" s="1266" t="s">
        <v>10337</v>
      </c>
      <c r="N944" s="1266" t="s">
        <v>10337</v>
      </c>
      <c r="O944" s="1267" t="s">
        <v>10337</v>
      </c>
    </row>
    <row r="945" spans="1:15" s="279" customFormat="1" ht="15.75">
      <c r="A945" s="271"/>
      <c r="B945" s="286"/>
      <c r="C945" s="311"/>
      <c r="D945" s="312" t="s">
        <v>8579</v>
      </c>
      <c r="E945" s="305"/>
      <c r="F945" s="306"/>
      <c r="G945" s="252"/>
      <c r="H945" s="313"/>
      <c r="I945" s="314"/>
      <c r="J945" s="314"/>
      <c r="K945" s="314"/>
      <c r="L945" s="314"/>
      <c r="M945" s="314"/>
      <c r="N945" s="314"/>
      <c r="O945" s="315"/>
    </row>
    <row r="946" spans="1:15" s="263" customFormat="1" ht="16.5" thickBot="1">
      <c r="A946" s="279"/>
      <c r="B946" s="286"/>
      <c r="C946" s="316" t="s">
        <v>8580</v>
      </c>
      <c r="D946" s="739"/>
      <c r="E946" s="306"/>
      <c r="F946" s="306" t="s">
        <v>9143</v>
      </c>
      <c r="G946" s="740"/>
      <c r="H946" s="402"/>
      <c r="I946" s="514"/>
      <c r="J946" s="514"/>
      <c r="K946" s="514"/>
      <c r="L946" s="514"/>
      <c r="M946" s="514"/>
      <c r="N946" s="514"/>
      <c r="O946" s="514"/>
    </row>
    <row r="947" spans="1:15" s="263" customFormat="1" ht="15.75">
      <c r="A947" s="279"/>
      <c r="B947" s="286"/>
      <c r="C947" s="741"/>
      <c r="D947" s="273" t="s">
        <v>10996</v>
      </c>
      <c r="E947" s="742"/>
      <c r="F947" s="742" t="s">
        <v>9143</v>
      </c>
      <c r="G947" s="743"/>
      <c r="H947" s="721" t="s">
        <v>10772</v>
      </c>
      <c r="I947" s="744"/>
      <c r="J947" s="744"/>
      <c r="K947" s="744"/>
      <c r="L947" s="744"/>
      <c r="M947" s="744"/>
      <c r="N947" s="744"/>
      <c r="O947" s="745"/>
    </row>
    <row r="948" spans="1:15" s="263" customFormat="1" ht="15.75">
      <c r="A948" s="279"/>
      <c r="B948" s="286" t="s">
        <v>10997</v>
      </c>
      <c r="C948" s="493" t="s">
        <v>10998</v>
      </c>
      <c r="D948" s="354" t="s">
        <v>10999</v>
      </c>
      <c r="E948" s="722">
        <v>330</v>
      </c>
      <c r="F948" s="302" t="s">
        <v>9080</v>
      </c>
      <c r="G948" s="655"/>
      <c r="H948" s="395" t="s">
        <v>11000</v>
      </c>
      <c r="I948" s="724"/>
      <c r="J948" s="724"/>
      <c r="K948" s="724"/>
      <c r="L948" s="724"/>
      <c r="M948" s="724"/>
      <c r="N948" s="724"/>
      <c r="O948" s="724"/>
    </row>
    <row r="949" spans="1:15" s="263" customFormat="1" ht="15.75">
      <c r="A949" s="279"/>
      <c r="B949" s="286" t="s">
        <v>11001</v>
      </c>
      <c r="C949" s="493" t="s">
        <v>11002</v>
      </c>
      <c r="D949" s="354" t="s">
        <v>11003</v>
      </c>
      <c r="E949" s="722">
        <v>490</v>
      </c>
      <c r="F949" s="302" t="s">
        <v>9080</v>
      </c>
      <c r="G949" s="655"/>
      <c r="H949" s="395" t="s">
        <v>11000</v>
      </c>
      <c r="I949" s="724"/>
      <c r="J949" s="724"/>
      <c r="K949" s="724"/>
      <c r="L949" s="724"/>
      <c r="M949" s="724"/>
      <c r="N949" s="724"/>
      <c r="O949" s="724"/>
    </row>
    <row r="950" spans="1:15" s="263" customFormat="1" ht="15" customHeight="1">
      <c r="A950" s="279"/>
      <c r="B950" s="286"/>
      <c r="F950" s="302" t="s">
        <v>9080</v>
      </c>
      <c r="G950" s="713"/>
      <c r="H950" s="746" t="s">
        <v>10940</v>
      </c>
      <c r="I950" s="747"/>
      <c r="J950" s="747"/>
      <c r="K950" s="747"/>
      <c r="L950" s="747"/>
      <c r="M950" s="747"/>
      <c r="N950" s="747"/>
      <c r="O950" s="748"/>
    </row>
    <row r="951" spans="1:15" s="263" customFormat="1" ht="15.75">
      <c r="A951" s="279"/>
      <c r="B951" s="286"/>
      <c r="F951" s="302" t="s">
        <v>9080</v>
      </c>
      <c r="G951" s="713"/>
      <c r="H951" s="749"/>
      <c r="I951" s="750"/>
      <c r="J951" s="750"/>
      <c r="K951" s="750"/>
      <c r="L951" s="750"/>
      <c r="M951" s="750"/>
      <c r="N951" s="750"/>
      <c r="O951" s="751"/>
    </row>
    <row r="952" spans="1:15" s="263" customFormat="1" ht="15.75" customHeight="1">
      <c r="A952" s="279"/>
      <c r="B952" s="286" t="s">
        <v>11004</v>
      </c>
      <c r="C952" s="357" t="s">
        <v>11005</v>
      </c>
      <c r="D952" s="380" t="s">
        <v>11006</v>
      </c>
      <c r="E952" s="296">
        <v>170</v>
      </c>
      <c r="F952" s="302" t="s">
        <v>9080</v>
      </c>
      <c r="G952" s="713"/>
      <c r="H952" s="1416" t="s">
        <v>11007</v>
      </c>
      <c r="I952" s="1416"/>
      <c r="J952" s="1416"/>
      <c r="K952" s="1416"/>
      <c r="L952" s="1416"/>
      <c r="M952" s="1416"/>
      <c r="N952" s="1416"/>
      <c r="O952" s="1416"/>
    </row>
    <row r="953" spans="1:15" s="263" customFormat="1" ht="15.75">
      <c r="A953" s="279"/>
      <c r="B953" s="286" t="s">
        <v>11008</v>
      </c>
      <c r="C953" s="357" t="s">
        <v>11009</v>
      </c>
      <c r="D953" s="380" t="s">
        <v>11010</v>
      </c>
      <c r="E953" s="296">
        <v>260</v>
      </c>
      <c r="F953" s="302" t="s">
        <v>9080</v>
      </c>
      <c r="G953" s="713"/>
      <c r="H953" s="1416"/>
      <c r="I953" s="1416"/>
      <c r="J953" s="1416"/>
      <c r="K953" s="1416"/>
      <c r="L953" s="1416"/>
      <c r="M953" s="1416"/>
      <c r="N953" s="1416"/>
      <c r="O953" s="1416"/>
    </row>
    <row r="954" spans="1:15" s="263" customFormat="1" ht="15.75">
      <c r="A954" s="279"/>
      <c r="B954" s="286" t="s">
        <v>11011</v>
      </c>
      <c r="C954" s="357" t="s">
        <v>11012</v>
      </c>
      <c r="D954" s="380" t="s">
        <v>11013</v>
      </c>
      <c r="E954" s="296">
        <v>365</v>
      </c>
      <c r="F954" s="302" t="s">
        <v>9080</v>
      </c>
      <c r="G954" s="713"/>
      <c r="H954" s="1416"/>
      <c r="I954" s="1416"/>
      <c r="J954" s="1416"/>
      <c r="K954" s="1416"/>
      <c r="L954" s="1416"/>
      <c r="M954" s="1416"/>
      <c r="N954" s="1416"/>
      <c r="O954" s="1416"/>
    </row>
    <row r="955" spans="1:15" s="263" customFormat="1" ht="15.75">
      <c r="A955" s="279"/>
      <c r="B955" s="286" t="s">
        <v>11014</v>
      </c>
      <c r="C955" s="357" t="s">
        <v>11015</v>
      </c>
      <c r="D955" s="380" t="s">
        <v>11016</v>
      </c>
      <c r="E955" s="296">
        <v>225</v>
      </c>
      <c r="F955" s="302" t="s">
        <v>9080</v>
      </c>
      <c r="G955" s="713"/>
      <c r="H955" s="1279" t="s">
        <v>10815</v>
      </c>
      <c r="I955" s="1403"/>
      <c r="J955" s="1403"/>
      <c r="K955" s="1403"/>
      <c r="L955" s="1403"/>
      <c r="M955" s="1403"/>
      <c r="N955" s="1403"/>
      <c r="O955" s="1403"/>
    </row>
    <row r="956" spans="1:15" s="263" customFormat="1" ht="16.5" customHeight="1">
      <c r="A956" s="279"/>
      <c r="B956" s="286" t="s">
        <v>11017</v>
      </c>
      <c r="C956" s="357" t="s">
        <v>11018</v>
      </c>
      <c r="D956" s="380" t="s">
        <v>11019</v>
      </c>
      <c r="E956" s="296">
        <v>340</v>
      </c>
      <c r="F956" s="302" t="s">
        <v>9080</v>
      </c>
      <c r="G956" s="713"/>
      <c r="H956" s="1403"/>
      <c r="I956" s="1403"/>
      <c r="J956" s="1403"/>
      <c r="K956" s="1403"/>
      <c r="L956" s="1403"/>
      <c r="M956" s="1403"/>
      <c r="N956" s="1403"/>
      <c r="O956" s="1403"/>
    </row>
    <row r="957" spans="1:15" s="263" customFormat="1" ht="15.75">
      <c r="A957" s="279"/>
      <c r="B957" s="286" t="s">
        <v>11020</v>
      </c>
      <c r="C957" s="357" t="s">
        <v>11021</v>
      </c>
      <c r="D957" s="380" t="s">
        <v>11022</v>
      </c>
      <c r="E957" s="296">
        <v>400</v>
      </c>
      <c r="F957" s="302" t="s">
        <v>9080</v>
      </c>
      <c r="G957" s="713"/>
      <c r="H957" s="724"/>
      <c r="I957" s="724"/>
      <c r="J957" s="724"/>
      <c r="K957" s="724"/>
      <c r="L957" s="724"/>
      <c r="M957" s="724"/>
      <c r="N957" s="724"/>
      <c r="O957" s="724"/>
    </row>
    <row r="958" spans="1:15" s="263" customFormat="1" ht="15.75">
      <c r="A958" s="279"/>
      <c r="B958" s="286" t="s">
        <v>11023</v>
      </c>
      <c r="C958" s="357" t="s">
        <v>11024</v>
      </c>
      <c r="D958" s="380" t="s">
        <v>11025</v>
      </c>
      <c r="E958" s="302">
        <v>135</v>
      </c>
      <c r="F958" s="302" t="s">
        <v>9080</v>
      </c>
      <c r="G958" s="635"/>
      <c r="H958" s="1384" t="s">
        <v>8764</v>
      </c>
      <c r="I958" s="1385"/>
      <c r="J958" s="1385"/>
      <c r="K958" s="1385"/>
      <c r="L958" s="1385"/>
      <c r="M958" s="1385"/>
      <c r="N958" s="1385"/>
      <c r="O958" s="1385"/>
    </row>
    <row r="959" spans="1:15" s="263" customFormat="1" ht="15.75">
      <c r="A959" s="279"/>
      <c r="B959" s="286" t="s">
        <v>11026</v>
      </c>
      <c r="C959" s="357" t="s">
        <v>11027</v>
      </c>
      <c r="D959" s="380" t="s">
        <v>11028</v>
      </c>
      <c r="E959" s="302">
        <v>235</v>
      </c>
      <c r="F959" s="302" t="s">
        <v>9080</v>
      </c>
      <c r="G959" s="635"/>
      <c r="H959" s="1385"/>
      <c r="I959" s="1385"/>
      <c r="J959" s="1385"/>
      <c r="K959" s="1385"/>
      <c r="L959" s="1385"/>
      <c r="M959" s="1385"/>
      <c r="N959" s="1385"/>
      <c r="O959" s="1385"/>
    </row>
    <row r="960" spans="1:15" s="263" customFormat="1" ht="15.75">
      <c r="A960" s="279"/>
      <c r="B960" s="286" t="s">
        <v>11029</v>
      </c>
      <c r="C960" s="357" t="s">
        <v>11030</v>
      </c>
      <c r="D960" s="380" t="s">
        <v>11031</v>
      </c>
      <c r="E960" s="302">
        <v>115</v>
      </c>
      <c r="F960" s="302" t="s">
        <v>9080</v>
      </c>
      <c r="G960" s="635"/>
      <c r="H960" s="1384" t="s">
        <v>9816</v>
      </c>
      <c r="I960" s="1385"/>
      <c r="J960" s="1385"/>
      <c r="K960" s="1385"/>
      <c r="L960" s="1385"/>
      <c r="M960" s="1385"/>
      <c r="N960" s="1385"/>
      <c r="O960" s="1385"/>
    </row>
    <row r="961" spans="2:15" s="279" customFormat="1" ht="15.75">
      <c r="B961" s="286" t="s">
        <v>11032</v>
      </c>
      <c r="C961" s="357" t="s">
        <v>11033</v>
      </c>
      <c r="D961" s="380" t="s">
        <v>11034</v>
      </c>
      <c r="E961" s="302">
        <v>195</v>
      </c>
      <c r="F961" s="302" t="s">
        <v>9080</v>
      </c>
      <c r="G961" s="635"/>
      <c r="H961" s="1385"/>
      <c r="I961" s="1385"/>
      <c r="J961" s="1385"/>
      <c r="K961" s="1385"/>
      <c r="L961" s="1385"/>
      <c r="M961" s="1385"/>
      <c r="N961" s="1385"/>
      <c r="O961" s="1385"/>
    </row>
    <row r="962" spans="2:15" s="279" customFormat="1" ht="15.75">
      <c r="B962" s="286" t="s">
        <v>11035</v>
      </c>
      <c r="C962" s="411" t="s">
        <v>11036</v>
      </c>
      <c r="D962" s="565" t="s">
        <v>11037</v>
      </c>
      <c r="E962" s="524">
        <v>225</v>
      </c>
      <c r="F962" s="302" t="s">
        <v>9080</v>
      </c>
      <c r="G962" s="635"/>
      <c r="H962" s="1404" t="s">
        <v>9806</v>
      </c>
      <c r="I962" s="1404"/>
      <c r="J962" s="1404"/>
      <c r="K962" s="1404"/>
      <c r="L962" s="1404"/>
      <c r="M962" s="1404"/>
      <c r="N962" s="1404"/>
      <c r="O962" s="1404"/>
    </row>
    <row r="963" spans="2:15" s="279" customFormat="1" ht="14.25" customHeight="1">
      <c r="B963" s="286" t="s">
        <v>11038</v>
      </c>
      <c r="C963" s="411" t="s">
        <v>11039</v>
      </c>
      <c r="D963" s="565" t="s">
        <v>11040</v>
      </c>
      <c r="E963" s="524">
        <v>380</v>
      </c>
      <c r="F963" s="302" t="s">
        <v>9080</v>
      </c>
      <c r="G963" s="635"/>
      <c r="H963" s="1404"/>
      <c r="I963" s="1404"/>
      <c r="J963" s="1404"/>
      <c r="K963" s="1404"/>
      <c r="L963" s="1404"/>
      <c r="M963" s="1404"/>
      <c r="N963" s="1404"/>
      <c r="O963" s="1404"/>
    </row>
    <row r="964" spans="2:15" s="279" customFormat="1" ht="15.75">
      <c r="B964" s="286" t="s">
        <v>10993</v>
      </c>
      <c r="C964" s="614" t="s">
        <v>10994</v>
      </c>
      <c r="D964" s="752" t="s">
        <v>10995</v>
      </c>
      <c r="E964" s="302">
        <v>25</v>
      </c>
      <c r="F964" s="302" t="s">
        <v>9080</v>
      </c>
      <c r="G964" s="655"/>
      <c r="H964" s="399"/>
      <c r="I964" s="724"/>
      <c r="J964" s="724"/>
      <c r="K964" s="724"/>
      <c r="L964" s="724"/>
      <c r="M964" s="724"/>
      <c r="N964" s="724"/>
      <c r="O964" s="724"/>
    </row>
    <row r="965" spans="2:15" s="279" customFormat="1" ht="15.75">
      <c r="B965" s="286" t="s">
        <v>11041</v>
      </c>
      <c r="C965" s="357" t="s">
        <v>11042</v>
      </c>
      <c r="D965" s="380" t="s">
        <v>11043</v>
      </c>
      <c r="E965" s="302">
        <v>20</v>
      </c>
      <c r="F965" s="302" t="s">
        <v>9080</v>
      </c>
      <c r="G965" s="655"/>
      <c r="H965" s="399"/>
      <c r="I965" s="724"/>
      <c r="J965" s="724"/>
      <c r="K965" s="724"/>
      <c r="L965" s="724"/>
      <c r="M965" s="724"/>
      <c r="N965" s="724"/>
      <c r="O965" s="724"/>
    </row>
    <row r="966" spans="2:15" s="279" customFormat="1" ht="15.75">
      <c r="B966" s="286" t="s">
        <v>10338</v>
      </c>
      <c r="C966" s="357" t="s">
        <v>10339</v>
      </c>
      <c r="D966" s="380" t="s">
        <v>10340</v>
      </c>
      <c r="E966" s="302">
        <v>325</v>
      </c>
      <c r="F966" s="302" t="s">
        <v>9080</v>
      </c>
      <c r="G966" s="655"/>
      <c r="H966" s="1279" t="s">
        <v>10341</v>
      </c>
      <c r="I966" s="1403"/>
      <c r="J966" s="1403"/>
      <c r="K966" s="1403"/>
      <c r="L966" s="1403"/>
      <c r="M966" s="1403"/>
      <c r="N966" s="1403"/>
      <c r="O966" s="1403"/>
    </row>
    <row r="967" spans="2:15" s="279" customFormat="1" ht="15.75">
      <c r="B967" s="286" t="s">
        <v>10564</v>
      </c>
      <c r="C967" s="327" t="s">
        <v>10565</v>
      </c>
      <c r="D967" s="673" t="s">
        <v>10566</v>
      </c>
      <c r="E967" s="296">
        <v>125</v>
      </c>
      <c r="F967" s="302" t="s">
        <v>9080</v>
      </c>
      <c r="G967" s="303"/>
      <c r="H967" s="1279" t="s">
        <v>10336</v>
      </c>
      <c r="I967" s="1279" t="s">
        <v>10337</v>
      </c>
      <c r="J967" s="1279" t="s">
        <v>10337</v>
      </c>
      <c r="K967" s="1279" t="s">
        <v>10337</v>
      </c>
      <c r="L967" s="1279" t="s">
        <v>10337</v>
      </c>
      <c r="M967" s="1279" t="s">
        <v>10337</v>
      </c>
      <c r="N967" s="1279" t="s">
        <v>10337</v>
      </c>
      <c r="O967" s="1279" t="s">
        <v>10337</v>
      </c>
    </row>
    <row r="968" spans="2:15" s="279" customFormat="1" ht="16.5" thickBot="1">
      <c r="B968" s="286"/>
      <c r="C968" s="326" t="s">
        <v>8580</v>
      </c>
      <c r="D968" s="753"/>
      <c r="E968" s="306"/>
      <c r="F968" s="306" t="s">
        <v>9143</v>
      </c>
      <c r="G968" s="740"/>
      <c r="H968" s="402"/>
      <c r="I968" s="514"/>
      <c r="J968" s="514"/>
      <c r="K968" s="514"/>
      <c r="L968" s="514"/>
      <c r="M968" s="514"/>
      <c r="N968" s="514"/>
      <c r="O968" s="514"/>
    </row>
    <row r="969" spans="2:15" s="279" customFormat="1" ht="15.75">
      <c r="B969" s="286"/>
      <c r="C969" s="741"/>
      <c r="D969" s="273" t="s">
        <v>11044</v>
      </c>
      <c r="E969" s="742"/>
      <c r="F969" s="742" t="s">
        <v>9143</v>
      </c>
      <c r="G969" s="743"/>
      <c r="H969" s="754"/>
      <c r="I969" s="744"/>
      <c r="J969" s="744"/>
      <c r="K969" s="744"/>
      <c r="L969" s="744"/>
      <c r="M969" s="744"/>
      <c r="N969" s="744"/>
      <c r="O969" s="745"/>
    </row>
    <row r="970" spans="2:15" s="279" customFormat="1" ht="16.5" thickBot="1">
      <c r="B970" s="286"/>
      <c r="C970" s="566"/>
      <c r="D970" s="730" t="s">
        <v>11045</v>
      </c>
      <c r="E970" s="306"/>
      <c r="F970" s="306" t="s">
        <v>9143</v>
      </c>
      <c r="G970" s="740"/>
      <c r="H970" s="304" t="s">
        <v>10772</v>
      </c>
      <c r="I970" s="514"/>
      <c r="J970" s="514"/>
      <c r="K970" s="514"/>
      <c r="L970" s="514"/>
      <c r="M970" s="514"/>
      <c r="N970" s="514"/>
      <c r="O970" s="515"/>
    </row>
    <row r="971" spans="2:15" s="279" customFormat="1" ht="15.75">
      <c r="B971" s="286" t="s">
        <v>11046</v>
      </c>
      <c r="C971" s="731" t="s">
        <v>11047</v>
      </c>
      <c r="D971" s="755" t="s">
        <v>11048</v>
      </c>
      <c r="E971" s="756">
        <v>445</v>
      </c>
      <c r="F971" s="756" t="s">
        <v>9080</v>
      </c>
      <c r="G971" s="757"/>
      <c r="H971" s="472" t="s">
        <v>11049</v>
      </c>
      <c r="I971" s="758"/>
      <c r="J971" s="758"/>
      <c r="K971" s="758"/>
      <c r="L971" s="758"/>
      <c r="M971" s="758"/>
      <c r="N971" s="758"/>
      <c r="O971" s="758"/>
    </row>
    <row r="972" spans="2:15" s="279" customFormat="1" ht="15.75">
      <c r="B972" s="286" t="s">
        <v>11050</v>
      </c>
      <c r="C972" s="734" t="s">
        <v>11051</v>
      </c>
      <c r="D972" s="732" t="s">
        <v>11052</v>
      </c>
      <c r="E972" s="643">
        <v>525</v>
      </c>
      <c r="F972" s="756" t="s">
        <v>9080</v>
      </c>
      <c r="G972" s="757"/>
      <c r="H972" s="467" t="s">
        <v>11053</v>
      </c>
      <c r="I972" s="759"/>
      <c r="J972" s="759"/>
      <c r="K972" s="759"/>
      <c r="L972" s="759"/>
      <c r="M972" s="759"/>
      <c r="N972" s="759"/>
      <c r="O972" s="759"/>
    </row>
    <row r="973" spans="2:15" s="279" customFormat="1" ht="15.75">
      <c r="B973" s="286" t="s">
        <v>11054</v>
      </c>
      <c r="C973" s="760" t="s">
        <v>11055</v>
      </c>
      <c r="D973" s="761" t="s">
        <v>11044</v>
      </c>
      <c r="E973" s="643">
        <v>295</v>
      </c>
      <c r="F973" s="756" t="s">
        <v>9080</v>
      </c>
      <c r="G973" s="757"/>
      <c r="H973" s="762"/>
      <c r="I973" s="763"/>
      <c r="J973" s="763"/>
      <c r="K973" s="763"/>
      <c r="L973" s="763"/>
      <c r="M973" s="763"/>
      <c r="N973" s="763"/>
      <c r="O973" s="764"/>
    </row>
    <row r="974" spans="2:15" s="279" customFormat="1" ht="15.75">
      <c r="B974" s="286" t="s">
        <v>11056</v>
      </c>
      <c r="C974" s="760" t="s">
        <v>11057</v>
      </c>
      <c r="D974" s="761" t="s">
        <v>11058</v>
      </c>
      <c r="E974" s="643">
        <v>395</v>
      </c>
      <c r="F974" s="756" t="s">
        <v>9080</v>
      </c>
      <c r="G974" s="757"/>
      <c r="H974" s="762"/>
      <c r="I974" s="763"/>
      <c r="J974" s="763"/>
      <c r="K974" s="763"/>
      <c r="L974" s="763"/>
      <c r="M974" s="763"/>
      <c r="N974" s="763"/>
      <c r="O974" s="764"/>
    </row>
    <row r="975" spans="2:15" s="279" customFormat="1" ht="15.75">
      <c r="B975" s="286" t="s">
        <v>11059</v>
      </c>
      <c r="C975" s="327" t="s">
        <v>11060</v>
      </c>
      <c r="D975" s="692" t="s">
        <v>11061</v>
      </c>
      <c r="E975" s="296">
        <v>230</v>
      </c>
      <c r="F975" s="302" t="s">
        <v>9080</v>
      </c>
      <c r="G975" s="713"/>
      <c r="H975" s="1374" t="s">
        <v>11062</v>
      </c>
      <c r="I975" s="1298"/>
      <c r="J975" s="1298"/>
      <c r="K975" s="1298"/>
      <c r="L975" s="1298"/>
      <c r="M975" s="1298"/>
      <c r="N975" s="1298"/>
      <c r="O975" s="1378"/>
    </row>
    <row r="976" spans="2:15" s="279" customFormat="1" ht="15.75">
      <c r="B976" s="286" t="s">
        <v>11063</v>
      </c>
      <c r="C976" s="327" t="s">
        <v>11064</v>
      </c>
      <c r="D976" s="692" t="s">
        <v>11065</v>
      </c>
      <c r="E976" s="296">
        <v>295</v>
      </c>
      <c r="F976" s="302" t="s">
        <v>9080</v>
      </c>
      <c r="G976" s="713"/>
      <c r="H976" s="1300"/>
      <c r="I976" s="1380"/>
      <c r="J976" s="1380"/>
      <c r="K976" s="1380"/>
      <c r="L976" s="1380"/>
      <c r="M976" s="1380"/>
      <c r="N976" s="1380"/>
      <c r="O976" s="1381"/>
    </row>
    <row r="977" spans="2:15" s="279" customFormat="1" ht="15.75">
      <c r="B977" s="286" t="s">
        <v>11066</v>
      </c>
      <c r="C977" s="327" t="s">
        <v>11067</v>
      </c>
      <c r="D977" s="692" t="s">
        <v>11068</v>
      </c>
      <c r="E977" s="296">
        <v>410</v>
      </c>
      <c r="F977" s="302" t="s">
        <v>9080</v>
      </c>
      <c r="G977" s="713"/>
      <c r="H977" s="1303"/>
      <c r="I977" s="1304"/>
      <c r="J977" s="1304"/>
      <c r="K977" s="1304"/>
      <c r="L977" s="1304"/>
      <c r="M977" s="1304"/>
      <c r="N977" s="1304"/>
      <c r="O977" s="1382"/>
    </row>
    <row r="978" spans="2:15" s="279" customFormat="1" ht="15.75" customHeight="1">
      <c r="B978" s="286" t="s">
        <v>11069</v>
      </c>
      <c r="C978" s="327" t="s">
        <v>11070</v>
      </c>
      <c r="D978" s="692" t="s">
        <v>11071</v>
      </c>
      <c r="E978" s="296">
        <v>115</v>
      </c>
      <c r="F978" s="302" t="s">
        <v>9080</v>
      </c>
      <c r="G978" s="713"/>
      <c r="H978" s="1377" t="s">
        <v>10950</v>
      </c>
      <c r="I978" s="1386"/>
      <c r="J978" s="1386"/>
      <c r="K978" s="1386"/>
      <c r="L978" s="1386"/>
      <c r="M978" s="1386"/>
      <c r="N978" s="1386"/>
      <c r="O978" s="1387"/>
    </row>
    <row r="979" spans="2:15" s="279" customFormat="1" ht="15.75">
      <c r="B979" s="286" t="s">
        <v>11072</v>
      </c>
      <c r="C979" s="327" t="s">
        <v>11073</v>
      </c>
      <c r="D979" s="692" t="s">
        <v>11074</v>
      </c>
      <c r="E979" s="296">
        <v>195</v>
      </c>
      <c r="F979" s="302" t="s">
        <v>9080</v>
      </c>
      <c r="G979" s="713"/>
      <c r="H979" s="1388"/>
      <c r="I979" s="1389"/>
      <c r="J979" s="1389"/>
      <c r="K979" s="1389"/>
      <c r="L979" s="1389"/>
      <c r="M979" s="1389"/>
      <c r="N979" s="1389"/>
      <c r="O979" s="1390"/>
    </row>
    <row r="980" spans="2:15" s="279" customFormat="1" ht="15.75">
      <c r="B980" s="286" t="s">
        <v>11075</v>
      </c>
      <c r="C980" s="327" t="s">
        <v>11076</v>
      </c>
      <c r="D980" s="692" t="s">
        <v>11077</v>
      </c>
      <c r="E980" s="296">
        <v>265</v>
      </c>
      <c r="F980" s="302" t="s">
        <v>9080</v>
      </c>
      <c r="G980" s="713"/>
      <c r="H980" s="1391"/>
      <c r="I980" s="1392"/>
      <c r="J980" s="1392"/>
      <c r="K980" s="1392"/>
      <c r="L980" s="1392"/>
      <c r="M980" s="1392"/>
      <c r="N980" s="1392"/>
      <c r="O980" s="1393"/>
    </row>
    <row r="981" spans="2:15" s="279" customFormat="1" ht="15.75">
      <c r="B981" s="286" t="s">
        <v>11078</v>
      </c>
      <c r="C981" s="327" t="s">
        <v>11079</v>
      </c>
      <c r="D981" s="692" t="s">
        <v>11080</v>
      </c>
      <c r="E981" s="296">
        <v>110</v>
      </c>
      <c r="F981" s="302" t="s">
        <v>9080</v>
      </c>
      <c r="G981" s="713"/>
      <c r="H981" s="1374" t="s">
        <v>10815</v>
      </c>
      <c r="I981" s="1298"/>
      <c r="J981" s="1298"/>
      <c r="K981" s="1298"/>
      <c r="L981" s="1298"/>
      <c r="M981" s="1298"/>
      <c r="N981" s="1298"/>
      <c r="O981" s="1378"/>
    </row>
    <row r="982" spans="2:15" s="279" customFormat="1" ht="15.75">
      <c r="B982" s="286" t="s">
        <v>11081</v>
      </c>
      <c r="C982" s="327" t="s">
        <v>11082</v>
      </c>
      <c r="D982" s="692" t="s">
        <v>11083</v>
      </c>
      <c r="E982" s="296">
        <v>190</v>
      </c>
      <c r="F982" s="302" t="s">
        <v>9080</v>
      </c>
      <c r="G982" s="713"/>
      <c r="H982" s="1300"/>
      <c r="I982" s="1380"/>
      <c r="J982" s="1380"/>
      <c r="K982" s="1380"/>
      <c r="L982" s="1380"/>
      <c r="M982" s="1380"/>
      <c r="N982" s="1380"/>
      <c r="O982" s="1381"/>
    </row>
    <row r="983" spans="2:15" s="279" customFormat="1" ht="15.75">
      <c r="B983" s="286" t="s">
        <v>11084</v>
      </c>
      <c r="C983" s="327" t="s">
        <v>11085</v>
      </c>
      <c r="D983" s="692" t="s">
        <v>11086</v>
      </c>
      <c r="E983" s="296">
        <v>265</v>
      </c>
      <c r="F983" s="302" t="s">
        <v>9080</v>
      </c>
      <c r="G983" s="713"/>
      <c r="H983" s="1303"/>
      <c r="I983" s="1304"/>
      <c r="J983" s="1304"/>
      <c r="K983" s="1304"/>
      <c r="L983" s="1304"/>
      <c r="M983" s="1304"/>
      <c r="N983" s="1304"/>
      <c r="O983" s="1382"/>
    </row>
    <row r="984" spans="2:15" s="279" customFormat="1" ht="15.75">
      <c r="B984" s="286" t="s">
        <v>11087</v>
      </c>
      <c r="C984" s="327" t="s">
        <v>11088</v>
      </c>
      <c r="D984" s="692" t="s">
        <v>11089</v>
      </c>
      <c r="E984" s="296">
        <v>70</v>
      </c>
      <c r="F984" s="302" t="s">
        <v>9080</v>
      </c>
      <c r="G984" s="635"/>
      <c r="H984" s="1394" t="s">
        <v>9816</v>
      </c>
      <c r="I984" s="1395"/>
      <c r="J984" s="1395"/>
      <c r="K984" s="1395"/>
      <c r="L984" s="1395"/>
      <c r="M984" s="1395"/>
      <c r="N984" s="1395"/>
      <c r="O984" s="1396"/>
    </row>
    <row r="985" spans="2:15" s="279" customFormat="1" ht="15.75">
      <c r="B985" s="286" t="s">
        <v>11090</v>
      </c>
      <c r="C985" s="327" t="s">
        <v>11091</v>
      </c>
      <c r="D985" s="692" t="s">
        <v>11092</v>
      </c>
      <c r="E985" s="296">
        <v>120</v>
      </c>
      <c r="F985" s="302" t="s">
        <v>9080</v>
      </c>
      <c r="G985" s="635"/>
      <c r="H985" s="1397"/>
      <c r="I985" s="1398"/>
      <c r="J985" s="1398"/>
      <c r="K985" s="1398"/>
      <c r="L985" s="1398"/>
      <c r="M985" s="1398"/>
      <c r="N985" s="1398"/>
      <c r="O985" s="1399"/>
    </row>
    <row r="986" spans="2:15" s="279" customFormat="1" ht="15.75">
      <c r="B986" s="286" t="s">
        <v>11093</v>
      </c>
      <c r="C986" s="327" t="s">
        <v>11094</v>
      </c>
      <c r="D986" s="692" t="s">
        <v>11095</v>
      </c>
      <c r="E986" s="296">
        <v>165</v>
      </c>
      <c r="F986" s="302" t="s">
        <v>9080</v>
      </c>
      <c r="G986" s="635"/>
      <c r="H986" s="1400"/>
      <c r="I986" s="1401"/>
      <c r="J986" s="1401"/>
      <c r="K986" s="1401"/>
      <c r="L986" s="1401"/>
      <c r="M986" s="1401"/>
      <c r="N986" s="1401"/>
      <c r="O986" s="1402"/>
    </row>
    <row r="987" spans="2:15" s="279" customFormat="1" ht="15.75">
      <c r="B987" s="286" t="s">
        <v>11096</v>
      </c>
      <c r="C987" s="327" t="s">
        <v>11097</v>
      </c>
      <c r="D987" s="692" t="s">
        <v>11098</v>
      </c>
      <c r="E987" s="296">
        <v>90</v>
      </c>
      <c r="F987" s="302" t="s">
        <v>9080</v>
      </c>
      <c r="G987" s="635"/>
      <c r="H987" s="1394" t="s">
        <v>8764</v>
      </c>
      <c r="I987" s="1395"/>
      <c r="J987" s="1395"/>
      <c r="K987" s="1395"/>
      <c r="L987" s="1395"/>
      <c r="M987" s="1395"/>
      <c r="N987" s="1395"/>
      <c r="O987" s="1396"/>
    </row>
    <row r="988" spans="2:15" s="279" customFormat="1" ht="15.75">
      <c r="B988" s="286" t="s">
        <v>11099</v>
      </c>
      <c r="C988" s="327" t="s">
        <v>11100</v>
      </c>
      <c r="D988" s="692" t="s">
        <v>11101</v>
      </c>
      <c r="E988" s="296">
        <v>155</v>
      </c>
      <c r="F988" s="302" t="s">
        <v>9080</v>
      </c>
      <c r="G988" s="635"/>
      <c r="H988" s="1397"/>
      <c r="I988" s="1398"/>
      <c r="J988" s="1398"/>
      <c r="K988" s="1398"/>
      <c r="L988" s="1398"/>
      <c r="M988" s="1398"/>
      <c r="N988" s="1398"/>
      <c r="O988" s="1399"/>
    </row>
    <row r="989" spans="2:15" s="279" customFormat="1" ht="15.75">
      <c r="B989" s="286" t="s">
        <v>11102</v>
      </c>
      <c r="C989" s="327" t="s">
        <v>11103</v>
      </c>
      <c r="D989" s="692" t="s">
        <v>11104</v>
      </c>
      <c r="E989" s="296">
        <v>220</v>
      </c>
      <c r="F989" s="302" t="s">
        <v>9080</v>
      </c>
      <c r="G989" s="635"/>
      <c r="H989" s="1400"/>
      <c r="I989" s="1401"/>
      <c r="J989" s="1401"/>
      <c r="K989" s="1401"/>
      <c r="L989" s="1401"/>
      <c r="M989" s="1401"/>
      <c r="N989" s="1401"/>
      <c r="O989" s="1402"/>
    </row>
    <row r="990" spans="2:15" s="279" customFormat="1" ht="15.75" customHeight="1">
      <c r="B990" s="286" t="s">
        <v>11105</v>
      </c>
      <c r="C990" s="327" t="s">
        <v>11106</v>
      </c>
      <c r="D990" s="350" t="s">
        <v>11107</v>
      </c>
      <c r="E990" s="302">
        <v>135</v>
      </c>
      <c r="F990" s="302" t="s">
        <v>9080</v>
      </c>
      <c r="G990" s="542"/>
      <c r="H990" s="1287" t="s">
        <v>9295</v>
      </c>
      <c r="I990" s="1287"/>
      <c r="J990" s="1287"/>
      <c r="K990" s="1287"/>
      <c r="L990" s="1287"/>
      <c r="M990" s="1287"/>
      <c r="N990" s="1287"/>
      <c r="O990" s="1287"/>
    </row>
    <row r="991" spans="2:15" s="279" customFormat="1" ht="15.75">
      <c r="B991" s="286" t="s">
        <v>11108</v>
      </c>
      <c r="C991" s="327" t="s">
        <v>11109</v>
      </c>
      <c r="D991" s="350" t="s">
        <v>11110</v>
      </c>
      <c r="E991" s="302">
        <v>235</v>
      </c>
      <c r="F991" s="302" t="s">
        <v>9080</v>
      </c>
      <c r="G991" s="542"/>
      <c r="H991" s="1287"/>
      <c r="I991" s="1287"/>
      <c r="J991" s="1287"/>
      <c r="K991" s="1287"/>
      <c r="L991" s="1287"/>
      <c r="M991" s="1287"/>
      <c r="N991" s="1287"/>
      <c r="O991" s="1287"/>
    </row>
    <row r="992" spans="2:15" s="279" customFormat="1" ht="15.75">
      <c r="B992" s="286" t="s">
        <v>11111</v>
      </c>
      <c r="C992" s="327" t="s">
        <v>11112</v>
      </c>
      <c r="D992" s="350" t="s">
        <v>11113</v>
      </c>
      <c r="E992" s="302">
        <v>320</v>
      </c>
      <c r="F992" s="302" t="s">
        <v>9080</v>
      </c>
      <c r="G992" s="542"/>
      <c r="H992" s="1287"/>
      <c r="I992" s="1287"/>
      <c r="J992" s="1287"/>
      <c r="K992" s="1287"/>
      <c r="L992" s="1287"/>
      <c r="M992" s="1287"/>
      <c r="N992" s="1287"/>
      <c r="O992" s="1287"/>
    </row>
    <row r="993" spans="1:15" s="279" customFormat="1" ht="16.5" customHeight="1">
      <c r="B993" s="286" t="s">
        <v>10993</v>
      </c>
      <c r="C993" s="614" t="s">
        <v>10994</v>
      </c>
      <c r="D993" s="752" t="s">
        <v>10995</v>
      </c>
      <c r="E993" s="302">
        <v>25</v>
      </c>
      <c r="F993" s="302" t="s">
        <v>9080</v>
      </c>
      <c r="G993" s="765"/>
      <c r="H993" s="413"/>
      <c r="I993" s="724"/>
      <c r="J993" s="724"/>
      <c r="K993" s="724"/>
      <c r="L993" s="724"/>
      <c r="M993" s="724"/>
      <c r="N993" s="724"/>
      <c r="O993" s="724"/>
    </row>
    <row r="994" spans="1:15" s="279" customFormat="1" ht="14.25" customHeight="1">
      <c r="B994" s="286" t="s">
        <v>10338</v>
      </c>
      <c r="C994" s="357" t="s">
        <v>10339</v>
      </c>
      <c r="D994" s="380" t="s">
        <v>10340</v>
      </c>
      <c r="E994" s="302">
        <v>325</v>
      </c>
      <c r="F994" s="302" t="s">
        <v>9080</v>
      </c>
      <c r="G994" s="765"/>
      <c r="H994" s="1287" t="s">
        <v>10341</v>
      </c>
      <c r="I994" s="1403"/>
      <c r="J994" s="1403"/>
      <c r="K994" s="1403"/>
      <c r="L994" s="1403"/>
      <c r="M994" s="1403"/>
      <c r="N994" s="1403"/>
      <c r="O994" s="1403"/>
    </row>
    <row r="995" spans="1:15" s="279" customFormat="1" ht="15.75">
      <c r="B995" s="286" t="s">
        <v>10564</v>
      </c>
      <c r="C995" s="300" t="s">
        <v>10565</v>
      </c>
      <c r="D995" s="673" t="s">
        <v>10566</v>
      </c>
      <c r="E995" s="302">
        <v>125</v>
      </c>
      <c r="F995" s="302" t="s">
        <v>9080</v>
      </c>
      <c r="G995" s="542"/>
      <c r="H995" s="1287" t="s">
        <v>10336</v>
      </c>
      <c r="I995" s="1287" t="s">
        <v>10337</v>
      </c>
      <c r="J995" s="1287" t="s">
        <v>10337</v>
      </c>
      <c r="K995" s="1287" t="s">
        <v>10337</v>
      </c>
      <c r="L995" s="1287" t="s">
        <v>10337</v>
      </c>
      <c r="M995" s="1287" t="s">
        <v>10337</v>
      </c>
      <c r="N995" s="1287" t="s">
        <v>10337</v>
      </c>
      <c r="O995" s="1287" t="s">
        <v>10337</v>
      </c>
    </row>
    <row r="996" spans="1:15" s="279" customFormat="1" ht="15.75">
      <c r="A996" s="271"/>
      <c r="B996" s="286"/>
      <c r="C996" s="300"/>
      <c r="D996" s="766" t="s">
        <v>8579</v>
      </c>
      <c r="E996" s="302"/>
      <c r="F996" s="302"/>
      <c r="G996" s="542"/>
      <c r="H996" s="413"/>
      <c r="I996" s="413"/>
      <c r="J996" s="413"/>
      <c r="K996" s="413"/>
      <c r="L996" s="413"/>
      <c r="M996" s="413"/>
      <c r="N996" s="413"/>
      <c r="O996" s="413"/>
    </row>
    <row r="997" spans="1:15" s="279" customFormat="1" ht="16.5" thickBot="1">
      <c r="B997" s="286"/>
      <c r="C997" s="400" t="s">
        <v>8580</v>
      </c>
      <c r="D997" s="739"/>
      <c r="E997" s="306"/>
      <c r="F997" s="306" t="s">
        <v>9143</v>
      </c>
      <c r="G997" s="740"/>
      <c r="H997" s="402"/>
      <c r="I997" s="514"/>
      <c r="J997" s="514"/>
      <c r="K997" s="514"/>
      <c r="L997" s="514"/>
      <c r="M997" s="514"/>
      <c r="N997" s="514"/>
      <c r="O997" s="514"/>
    </row>
    <row r="998" spans="1:15" s="279" customFormat="1" ht="15.75">
      <c r="B998" s="286"/>
      <c r="C998" s="741"/>
      <c r="D998" s="273" t="s">
        <v>11114</v>
      </c>
      <c r="E998" s="742"/>
      <c r="F998" s="742" t="s">
        <v>9143</v>
      </c>
      <c r="G998" s="743"/>
      <c r="H998" s="721" t="s">
        <v>10772</v>
      </c>
      <c r="I998" s="744"/>
      <c r="J998" s="744"/>
      <c r="K998" s="744"/>
      <c r="L998" s="744"/>
      <c r="M998" s="744"/>
      <c r="N998" s="744"/>
      <c r="O998" s="745"/>
    </row>
    <row r="999" spans="1:15" s="279" customFormat="1" ht="15.75">
      <c r="B999" s="286" t="s">
        <v>11115</v>
      </c>
      <c r="C999" s="357" t="s">
        <v>11116</v>
      </c>
      <c r="D999" s="489" t="s">
        <v>11117</v>
      </c>
      <c r="E999" s="296">
        <v>225</v>
      </c>
      <c r="F999" s="302" t="s">
        <v>9080</v>
      </c>
      <c r="G999" s="713"/>
      <c r="H999" s="1279" t="s">
        <v>9147</v>
      </c>
      <c r="I999" s="1403"/>
      <c r="J999" s="1403"/>
      <c r="K999" s="1403"/>
      <c r="L999" s="1403"/>
      <c r="M999" s="1403"/>
      <c r="N999" s="1403"/>
      <c r="O999" s="1403"/>
    </row>
    <row r="1000" spans="1:15" s="279" customFormat="1" ht="15.75">
      <c r="B1000" s="286" t="s">
        <v>11118</v>
      </c>
      <c r="C1000" s="357" t="s">
        <v>11119</v>
      </c>
      <c r="D1000" s="489" t="s">
        <v>11120</v>
      </c>
      <c r="E1000" s="296">
        <v>290</v>
      </c>
      <c r="F1000" s="302" t="s">
        <v>9080</v>
      </c>
      <c r="G1000" s="713"/>
      <c r="H1000" s="1403"/>
      <c r="I1000" s="1403"/>
      <c r="J1000" s="1403"/>
      <c r="K1000" s="1403"/>
      <c r="L1000" s="1403"/>
      <c r="M1000" s="1403"/>
      <c r="N1000" s="1403"/>
      <c r="O1000" s="1403"/>
    </row>
    <row r="1001" spans="1:15" s="279" customFormat="1" ht="15.75">
      <c r="B1001" s="286" t="s">
        <v>11121</v>
      </c>
      <c r="C1001" s="357" t="s">
        <v>11122</v>
      </c>
      <c r="D1001" s="380" t="s">
        <v>11123</v>
      </c>
      <c r="E1001" s="296">
        <v>110</v>
      </c>
      <c r="F1001" s="302" t="s">
        <v>9080</v>
      </c>
      <c r="G1001" s="713"/>
      <c r="H1001" s="1279" t="s">
        <v>11007</v>
      </c>
      <c r="I1001" s="1403"/>
      <c r="J1001" s="1403"/>
      <c r="K1001" s="1403"/>
      <c r="L1001" s="1403"/>
      <c r="M1001" s="1403"/>
      <c r="N1001" s="1403"/>
      <c r="O1001" s="1403"/>
    </row>
    <row r="1002" spans="1:15" ht="15.75">
      <c r="A1002" s="279"/>
      <c r="B1002" s="286" t="s">
        <v>11124</v>
      </c>
      <c r="C1002" s="357" t="s">
        <v>11125</v>
      </c>
      <c r="D1002" s="380" t="s">
        <v>11126</v>
      </c>
      <c r="E1002" s="296">
        <v>190</v>
      </c>
      <c r="F1002" s="302" t="s">
        <v>9080</v>
      </c>
      <c r="G1002" s="713"/>
      <c r="H1002" s="1403"/>
      <c r="I1002" s="1403"/>
      <c r="J1002" s="1403"/>
      <c r="K1002" s="1403"/>
      <c r="L1002" s="1403"/>
      <c r="M1002" s="1403"/>
      <c r="N1002" s="1403"/>
      <c r="O1002" s="1403"/>
    </row>
    <row r="1003" spans="1:15" ht="15.75">
      <c r="A1003" s="279"/>
      <c r="B1003" s="286" t="s">
        <v>11127</v>
      </c>
      <c r="C1003" s="357" t="s">
        <v>11128</v>
      </c>
      <c r="D1003" s="380" t="s">
        <v>11129</v>
      </c>
      <c r="E1003" s="296">
        <v>260</v>
      </c>
      <c r="F1003" s="302" t="s">
        <v>9080</v>
      </c>
      <c r="G1003" s="713"/>
      <c r="H1003" s="1403"/>
      <c r="I1003" s="1403"/>
      <c r="J1003" s="1403"/>
      <c r="K1003" s="1403"/>
      <c r="L1003" s="1403"/>
      <c r="M1003" s="1403"/>
      <c r="N1003" s="1403"/>
      <c r="O1003" s="1403"/>
    </row>
    <row r="1004" spans="1:15" s="279" customFormat="1" ht="15.75">
      <c r="B1004" s="286" t="s">
        <v>11130</v>
      </c>
      <c r="C1004" s="357" t="s">
        <v>11131</v>
      </c>
      <c r="D1004" s="380" t="s">
        <v>11132</v>
      </c>
      <c r="E1004" s="296">
        <v>110</v>
      </c>
      <c r="F1004" s="302" t="s">
        <v>9080</v>
      </c>
      <c r="G1004" s="713"/>
      <c r="H1004" s="1279" t="s">
        <v>10815</v>
      </c>
      <c r="I1004" s="1403"/>
      <c r="J1004" s="1403"/>
      <c r="K1004" s="1403"/>
      <c r="L1004" s="1403"/>
      <c r="M1004" s="1403"/>
      <c r="N1004" s="1403"/>
      <c r="O1004" s="1403"/>
    </row>
    <row r="1005" spans="1:15" s="279" customFormat="1" ht="15.75">
      <c r="B1005" s="286" t="s">
        <v>11133</v>
      </c>
      <c r="C1005" s="357" t="s">
        <v>11134</v>
      </c>
      <c r="D1005" s="380" t="s">
        <v>11135</v>
      </c>
      <c r="E1005" s="296">
        <v>190</v>
      </c>
      <c r="F1005" s="302" t="s">
        <v>9080</v>
      </c>
      <c r="G1005" s="713"/>
      <c r="H1005" s="1403"/>
      <c r="I1005" s="1403"/>
      <c r="J1005" s="1403"/>
      <c r="K1005" s="1403"/>
      <c r="L1005" s="1403"/>
      <c r="M1005" s="1403"/>
      <c r="N1005" s="1403"/>
      <c r="O1005" s="1403"/>
    </row>
    <row r="1006" spans="1:15" s="279" customFormat="1" ht="15.75">
      <c r="B1006" s="286" t="s">
        <v>11136</v>
      </c>
      <c r="C1006" s="357" t="s">
        <v>11137</v>
      </c>
      <c r="D1006" s="380" t="s">
        <v>11138</v>
      </c>
      <c r="E1006" s="296">
        <v>265</v>
      </c>
      <c r="F1006" s="302" t="s">
        <v>9080</v>
      </c>
      <c r="G1006" s="713"/>
      <c r="H1006" s="1403"/>
      <c r="I1006" s="1403"/>
      <c r="J1006" s="1403"/>
      <c r="K1006" s="1403"/>
      <c r="L1006" s="1403"/>
      <c r="M1006" s="1403"/>
      <c r="N1006" s="1403"/>
      <c r="O1006" s="1403"/>
    </row>
    <row r="1007" spans="1:15" s="279" customFormat="1" ht="15.75">
      <c r="B1007" s="286" t="s">
        <v>11139</v>
      </c>
      <c r="C1007" s="357" t="s">
        <v>11140</v>
      </c>
      <c r="D1007" s="380" t="s">
        <v>11141</v>
      </c>
      <c r="E1007" s="302">
        <v>90</v>
      </c>
      <c r="F1007" s="302" t="s">
        <v>9080</v>
      </c>
      <c r="G1007" s="635"/>
      <c r="H1007" s="1384" t="s">
        <v>8764</v>
      </c>
      <c r="I1007" s="1385"/>
      <c r="J1007" s="1385"/>
      <c r="K1007" s="1385"/>
      <c r="L1007" s="1385"/>
      <c r="M1007" s="1385"/>
      <c r="N1007" s="1385"/>
      <c r="O1007" s="1385"/>
    </row>
    <row r="1008" spans="1:15" s="279" customFormat="1" ht="15.75">
      <c r="B1008" s="286" t="s">
        <v>11142</v>
      </c>
      <c r="C1008" s="357" t="s">
        <v>11143</v>
      </c>
      <c r="D1008" s="380" t="s">
        <v>11144</v>
      </c>
      <c r="E1008" s="302">
        <v>155</v>
      </c>
      <c r="F1008" s="302" t="s">
        <v>9080</v>
      </c>
      <c r="G1008" s="635"/>
      <c r="H1008" s="1385"/>
      <c r="I1008" s="1385"/>
      <c r="J1008" s="1385"/>
      <c r="K1008" s="1385"/>
      <c r="L1008" s="1385"/>
      <c r="M1008" s="1385"/>
      <c r="N1008" s="1385"/>
      <c r="O1008" s="1385"/>
    </row>
    <row r="1009" spans="1:15" s="279" customFormat="1" ht="15.75">
      <c r="B1009" s="286" t="s">
        <v>11145</v>
      </c>
      <c r="C1009" s="357" t="s">
        <v>11146</v>
      </c>
      <c r="D1009" s="380" t="s">
        <v>11147</v>
      </c>
      <c r="E1009" s="302">
        <v>70</v>
      </c>
      <c r="F1009" s="302" t="s">
        <v>9080</v>
      </c>
      <c r="G1009" s="635"/>
      <c r="H1009" s="1384" t="s">
        <v>9816</v>
      </c>
      <c r="I1009" s="1385"/>
      <c r="J1009" s="1385"/>
      <c r="K1009" s="1385"/>
      <c r="L1009" s="1385"/>
      <c r="M1009" s="1385"/>
      <c r="N1009" s="1385"/>
      <c r="O1009" s="1385"/>
    </row>
    <row r="1010" spans="1:15" s="279" customFormat="1" ht="15.75">
      <c r="B1010" s="286" t="s">
        <v>11148</v>
      </c>
      <c r="C1010" s="357" t="s">
        <v>11149</v>
      </c>
      <c r="D1010" s="380" t="s">
        <v>11150</v>
      </c>
      <c r="E1010" s="302">
        <v>120</v>
      </c>
      <c r="F1010" s="302" t="s">
        <v>9080</v>
      </c>
      <c r="G1010" s="635"/>
      <c r="H1010" s="1385"/>
      <c r="I1010" s="1385"/>
      <c r="J1010" s="1385"/>
      <c r="K1010" s="1385"/>
      <c r="L1010" s="1385"/>
      <c r="M1010" s="1385"/>
      <c r="N1010" s="1385"/>
      <c r="O1010" s="1385"/>
    </row>
    <row r="1011" spans="1:15" s="279" customFormat="1" ht="16.5" customHeight="1">
      <c r="B1011" s="286" t="s">
        <v>10993</v>
      </c>
      <c r="C1011" s="614" t="s">
        <v>10994</v>
      </c>
      <c r="D1011" s="752" t="s">
        <v>10995</v>
      </c>
      <c r="E1011" s="302">
        <v>25</v>
      </c>
      <c r="F1011" s="302" t="s">
        <v>9080</v>
      </c>
      <c r="G1011" s="655"/>
      <c r="H1011" s="399"/>
      <c r="I1011" s="724"/>
      <c r="J1011" s="724"/>
      <c r="K1011" s="724"/>
      <c r="L1011" s="724"/>
      <c r="M1011" s="724"/>
      <c r="N1011" s="724"/>
      <c r="O1011" s="724"/>
    </row>
    <row r="1012" spans="1:15" s="279" customFormat="1" ht="16.5" customHeight="1">
      <c r="B1012" s="286" t="s">
        <v>10338</v>
      </c>
      <c r="C1012" s="357" t="s">
        <v>10339</v>
      </c>
      <c r="D1012" s="380" t="s">
        <v>10340</v>
      </c>
      <c r="E1012" s="302">
        <v>325</v>
      </c>
      <c r="F1012" s="302" t="s">
        <v>9080</v>
      </c>
      <c r="G1012" s="655"/>
      <c r="H1012" s="1279" t="s">
        <v>10341</v>
      </c>
      <c r="I1012" s="1403"/>
      <c r="J1012" s="1403"/>
      <c r="K1012" s="1403"/>
      <c r="L1012" s="1403"/>
      <c r="M1012" s="1403"/>
      <c r="N1012" s="1403"/>
      <c r="O1012" s="1403"/>
    </row>
    <row r="1013" spans="1:15" s="279" customFormat="1" ht="15.75">
      <c r="B1013" s="286" t="s">
        <v>11151</v>
      </c>
      <c r="C1013" s="411" t="s">
        <v>11152</v>
      </c>
      <c r="D1013" s="565" t="s">
        <v>11153</v>
      </c>
      <c r="E1013" s="524">
        <v>135</v>
      </c>
      <c r="F1013" s="302" t="s">
        <v>9080</v>
      </c>
      <c r="G1013" s="655"/>
      <c r="H1013" s="1279" t="s">
        <v>9806</v>
      </c>
      <c r="I1013" s="1279"/>
      <c r="J1013" s="1279"/>
      <c r="K1013" s="1279"/>
      <c r="L1013" s="1279"/>
      <c r="M1013" s="1279"/>
      <c r="N1013" s="1279"/>
      <c r="O1013" s="1279"/>
    </row>
    <row r="1014" spans="1:15" s="279" customFormat="1" ht="15.75">
      <c r="B1014" s="286" t="s">
        <v>11154</v>
      </c>
      <c r="C1014" s="411" t="s">
        <v>11155</v>
      </c>
      <c r="D1014" s="565" t="s">
        <v>11156</v>
      </c>
      <c r="E1014" s="524">
        <v>230</v>
      </c>
      <c r="F1014" s="302" t="s">
        <v>9080</v>
      </c>
      <c r="G1014" s="655"/>
      <c r="H1014" s="1279"/>
      <c r="I1014" s="1279"/>
      <c r="J1014" s="1279"/>
      <c r="K1014" s="1279"/>
      <c r="L1014" s="1279"/>
      <c r="M1014" s="1279"/>
      <c r="N1014" s="1279"/>
      <c r="O1014" s="1279"/>
    </row>
    <row r="1015" spans="1:15" s="279" customFormat="1" ht="15.75">
      <c r="B1015" s="286" t="s">
        <v>10564</v>
      </c>
      <c r="C1015" s="300" t="s">
        <v>10565</v>
      </c>
      <c r="D1015" s="673" t="s">
        <v>10566</v>
      </c>
      <c r="E1015" s="296">
        <v>125</v>
      </c>
      <c r="F1015" s="302" t="s">
        <v>9080</v>
      </c>
      <c r="G1015" s="303"/>
      <c r="H1015" s="1279" t="s">
        <v>10336</v>
      </c>
      <c r="I1015" s="1279" t="s">
        <v>10337</v>
      </c>
      <c r="J1015" s="1279" t="s">
        <v>10337</v>
      </c>
      <c r="K1015" s="1279" t="s">
        <v>10337</v>
      </c>
      <c r="L1015" s="1279" t="s">
        <v>10337</v>
      </c>
      <c r="M1015" s="1279" t="s">
        <v>10337</v>
      </c>
      <c r="N1015" s="1279" t="s">
        <v>10337</v>
      </c>
      <c r="O1015" s="1279" t="s">
        <v>10337</v>
      </c>
    </row>
    <row r="1016" spans="1:15" s="252" customFormat="1" ht="16.5" thickBot="1">
      <c r="A1016" s="279"/>
      <c r="B1016" s="286"/>
      <c r="C1016" s="326" t="s">
        <v>8580</v>
      </c>
      <c r="D1016" s="258"/>
      <c r="E1016" s="305"/>
      <c r="F1016" s="305" t="s">
        <v>9143</v>
      </c>
      <c r="H1016" s="767"/>
      <c r="I1016" s="768"/>
      <c r="J1016" s="768"/>
      <c r="K1016" s="768"/>
      <c r="L1016" s="768"/>
      <c r="M1016" s="768"/>
      <c r="N1016" s="768"/>
      <c r="O1016" s="769"/>
    </row>
    <row r="1017" spans="1:15" s="252" customFormat="1" ht="16.5" thickBot="1">
      <c r="A1017" s="279"/>
      <c r="B1017" s="286"/>
      <c r="C1017" s="770"/>
      <c r="D1017" s="256" t="s">
        <v>11157</v>
      </c>
      <c r="E1017" s="771"/>
      <c r="F1017" s="771"/>
      <c r="G1017" s="269"/>
      <c r="H1017" s="772"/>
      <c r="I1017" s="772"/>
      <c r="J1017" s="772"/>
      <c r="K1017" s="772"/>
      <c r="L1017" s="772"/>
      <c r="M1017" s="772"/>
      <c r="N1017" s="772"/>
      <c r="O1017" s="773"/>
    </row>
    <row r="1018" spans="1:15" s="252" customFormat="1" ht="15.75">
      <c r="A1018" s="279"/>
      <c r="B1018" s="286" t="s">
        <v>11158</v>
      </c>
      <c r="C1018" s="774" t="s">
        <v>11159</v>
      </c>
      <c r="D1018" s="359" t="s">
        <v>11160</v>
      </c>
      <c r="E1018" s="433">
        <v>1295</v>
      </c>
      <c r="F1018" s="433" t="s">
        <v>9080</v>
      </c>
      <c r="G1018" s="775"/>
      <c r="H1018" s="767"/>
      <c r="I1018" s="768"/>
      <c r="J1018" s="768"/>
      <c r="K1018" s="768"/>
      <c r="L1018" s="768"/>
      <c r="M1018" s="768"/>
      <c r="N1018" s="768"/>
      <c r="O1018" s="769"/>
    </row>
    <row r="1019" spans="1:15" s="252" customFormat="1" ht="15.75">
      <c r="A1019" s="279"/>
      <c r="B1019" s="286" t="s">
        <v>11161</v>
      </c>
      <c r="C1019" s="300" t="s">
        <v>11162</v>
      </c>
      <c r="D1019" s="359" t="s">
        <v>11163</v>
      </c>
      <c r="E1019" s="296">
        <v>2295</v>
      </c>
      <c r="F1019" s="296" t="s">
        <v>9080</v>
      </c>
      <c r="G1019" s="776"/>
      <c r="H1019" s="767"/>
      <c r="I1019" s="768"/>
      <c r="J1019" s="768"/>
      <c r="K1019" s="768"/>
      <c r="L1019" s="768"/>
      <c r="M1019" s="768"/>
      <c r="N1019" s="768"/>
      <c r="O1019" s="769"/>
    </row>
    <row r="1020" spans="1:15" s="252" customFormat="1" ht="15.75" customHeight="1">
      <c r="A1020" s="279"/>
      <c r="B1020" s="286" t="s">
        <v>11164</v>
      </c>
      <c r="C1020" s="300" t="s">
        <v>11165</v>
      </c>
      <c r="D1020" s="359" t="s">
        <v>11166</v>
      </c>
      <c r="E1020" s="296">
        <v>495</v>
      </c>
      <c r="F1020" s="296" t="s">
        <v>9080</v>
      </c>
      <c r="G1020" s="776"/>
      <c r="H1020" s="767"/>
      <c r="I1020" s="768"/>
      <c r="J1020" s="768"/>
      <c r="K1020" s="768"/>
      <c r="L1020" s="768"/>
      <c r="M1020" s="768"/>
      <c r="N1020" s="768"/>
      <c r="O1020" s="769"/>
    </row>
    <row r="1021" spans="1:15" s="252" customFormat="1" ht="15.75">
      <c r="A1021" s="279"/>
      <c r="B1021" s="286" t="s">
        <v>11167</v>
      </c>
      <c r="C1021" s="300" t="s">
        <v>11168</v>
      </c>
      <c r="D1021" s="359" t="s">
        <v>11169</v>
      </c>
      <c r="E1021" s="296">
        <v>695</v>
      </c>
      <c r="F1021" s="296" t="s">
        <v>9080</v>
      </c>
      <c r="G1021" s="776"/>
      <c r="H1021" s="767"/>
      <c r="I1021" s="768"/>
      <c r="J1021" s="768"/>
      <c r="K1021" s="768"/>
      <c r="L1021" s="768"/>
      <c r="M1021" s="768"/>
      <c r="N1021" s="768"/>
      <c r="O1021" s="769"/>
    </row>
    <row r="1022" spans="1:15" s="252" customFormat="1" ht="15.75">
      <c r="A1022" s="279"/>
      <c r="B1022" s="286" t="s">
        <v>11170</v>
      </c>
      <c r="C1022" s="300" t="s">
        <v>11171</v>
      </c>
      <c r="D1022" s="359" t="s">
        <v>11172</v>
      </c>
      <c r="E1022" s="296">
        <v>595</v>
      </c>
      <c r="F1022" s="296" t="s">
        <v>9080</v>
      </c>
      <c r="G1022" s="776"/>
      <c r="H1022" s="767"/>
      <c r="I1022" s="768"/>
      <c r="J1022" s="768"/>
      <c r="K1022" s="768"/>
      <c r="L1022" s="768"/>
      <c r="M1022" s="768"/>
      <c r="N1022" s="768"/>
      <c r="O1022" s="769"/>
    </row>
    <row r="1023" spans="1:15" s="252" customFormat="1" ht="15.75">
      <c r="A1023" s="279"/>
      <c r="B1023" s="286" t="s">
        <v>11173</v>
      </c>
      <c r="C1023" s="300" t="s">
        <v>11174</v>
      </c>
      <c r="D1023" s="359" t="s">
        <v>11175</v>
      </c>
      <c r="E1023" s="296">
        <v>595</v>
      </c>
      <c r="F1023" s="296" t="s">
        <v>9080</v>
      </c>
      <c r="G1023" s="776"/>
      <c r="H1023" s="767"/>
      <c r="I1023" s="768"/>
      <c r="J1023" s="768"/>
      <c r="K1023" s="768"/>
      <c r="L1023" s="768"/>
      <c r="M1023" s="768"/>
      <c r="N1023" s="768"/>
      <c r="O1023" s="769"/>
    </row>
    <row r="1024" spans="1:15" s="252" customFormat="1" ht="15.75">
      <c r="A1024" s="279"/>
      <c r="B1024" s="286" t="s">
        <v>11176</v>
      </c>
      <c r="C1024" s="357" t="s">
        <v>11177</v>
      </c>
      <c r="D1024" s="359" t="s">
        <v>11178</v>
      </c>
      <c r="E1024" s="296">
        <v>495</v>
      </c>
      <c r="F1024" s="296" t="s">
        <v>9080</v>
      </c>
      <c r="G1024" s="776"/>
      <c r="H1024" s="749"/>
      <c r="I1024" s="750"/>
      <c r="J1024" s="750"/>
      <c r="K1024" s="750"/>
      <c r="L1024" s="750"/>
      <c r="M1024" s="750"/>
      <c r="N1024" s="750"/>
      <c r="O1024" s="751"/>
    </row>
    <row r="1025" spans="1:15" s="252" customFormat="1" ht="16.5" thickBot="1">
      <c r="A1025" s="279"/>
      <c r="B1025" s="286"/>
      <c r="C1025" s="326" t="s">
        <v>8580</v>
      </c>
      <c r="D1025" s="777"/>
      <c r="E1025" s="305"/>
      <c r="F1025" s="305"/>
      <c r="H1025" s="768"/>
      <c r="I1025" s="768"/>
      <c r="J1025" s="768"/>
      <c r="K1025" s="768"/>
      <c r="L1025" s="768"/>
      <c r="M1025" s="768"/>
      <c r="N1025" s="768"/>
      <c r="O1025" s="768"/>
    </row>
    <row r="1026" spans="1:15" s="252" customFormat="1" ht="15.75">
      <c r="A1026" s="279"/>
      <c r="B1026" s="286"/>
      <c r="C1026" s="572"/>
      <c r="D1026" s="256" t="s">
        <v>11179</v>
      </c>
      <c r="E1026" s="573"/>
      <c r="F1026" s="573"/>
      <c r="G1026" s="620"/>
      <c r="H1026" s="778"/>
      <c r="I1026" s="778"/>
      <c r="J1026" s="778"/>
      <c r="K1026" s="778"/>
      <c r="L1026" s="778"/>
      <c r="M1026" s="778"/>
      <c r="N1026" s="778"/>
      <c r="O1026" s="779"/>
    </row>
    <row r="1027" spans="1:15" s="252" customFormat="1" ht="16.5" thickBot="1">
      <c r="A1027" s="279"/>
      <c r="B1027" s="286"/>
      <c r="C1027" s="780"/>
      <c r="D1027" s="728" t="s">
        <v>11180</v>
      </c>
      <c r="E1027" s="781"/>
      <c r="F1027" s="781"/>
      <c r="G1027" s="728"/>
      <c r="H1027" s="782"/>
      <c r="I1027" s="782"/>
      <c r="J1027" s="782"/>
      <c r="K1027" s="782"/>
      <c r="L1027" s="782"/>
      <c r="M1027" s="782"/>
      <c r="N1027" s="782"/>
      <c r="O1027" s="783"/>
    </row>
    <row r="1028" spans="1:15" s="252" customFormat="1" ht="15.75">
      <c r="A1028" s="279"/>
      <c r="B1028" s="286" t="s">
        <v>11181</v>
      </c>
      <c r="C1028" s="599" t="s">
        <v>11182</v>
      </c>
      <c r="D1028" s="446" t="s">
        <v>11183</v>
      </c>
      <c r="E1028" s="531">
        <v>445</v>
      </c>
      <c r="F1028" s="447" t="s">
        <v>9080</v>
      </c>
      <c r="G1028" s="784"/>
      <c r="H1028" s="785" t="s">
        <v>11184</v>
      </c>
      <c r="I1028" s="785"/>
      <c r="J1028" s="785"/>
      <c r="K1028" s="785"/>
      <c r="L1028" s="785"/>
      <c r="M1028" s="785"/>
      <c r="N1028" s="785"/>
      <c r="O1028" s="785"/>
    </row>
    <row r="1029" spans="1:15" s="252" customFormat="1" ht="15.75">
      <c r="A1029" s="279"/>
      <c r="B1029" s="286" t="s">
        <v>11185</v>
      </c>
      <c r="C1029" s="293" t="s">
        <v>11186</v>
      </c>
      <c r="D1029" s="528" t="s">
        <v>11187</v>
      </c>
      <c r="E1029" s="296">
        <v>495</v>
      </c>
      <c r="F1029" s="447" t="s">
        <v>9080</v>
      </c>
      <c r="H1029" s="446" t="s">
        <v>11188</v>
      </c>
      <c r="I1029" s="786"/>
      <c r="J1029" s="786"/>
      <c r="K1029" s="786"/>
      <c r="L1029" s="786"/>
      <c r="M1029" s="786"/>
      <c r="N1029" s="786"/>
      <c r="O1029" s="786"/>
    </row>
    <row r="1030" spans="1:15" s="279" customFormat="1" ht="15.75">
      <c r="B1030" s="286" t="s">
        <v>11189</v>
      </c>
      <c r="C1030" s="457" t="s">
        <v>11190</v>
      </c>
      <c r="D1030" s="458" t="s">
        <v>11191</v>
      </c>
      <c r="E1030" s="561">
        <v>380</v>
      </c>
      <c r="F1030" s="561" t="s">
        <v>9080</v>
      </c>
      <c r="G1030" s="491"/>
      <c r="H1030" s="1279" t="s">
        <v>11192</v>
      </c>
      <c r="I1030" s="1279"/>
      <c r="J1030" s="1279"/>
      <c r="K1030" s="1279"/>
      <c r="L1030" s="1279"/>
      <c r="M1030" s="1279"/>
      <c r="N1030" s="1279"/>
      <c r="O1030" s="1279"/>
    </row>
    <row r="1031" spans="1:15" s="279" customFormat="1" ht="15.75">
      <c r="B1031" s="286" t="s">
        <v>11193</v>
      </c>
      <c r="C1031" s="787" t="s">
        <v>11194</v>
      </c>
      <c r="D1031" s="446" t="s">
        <v>11195</v>
      </c>
      <c r="E1031" s="433">
        <v>695</v>
      </c>
      <c r="F1031" s="433" t="s">
        <v>9080</v>
      </c>
      <c r="G1031" s="775"/>
      <c r="H1031" s="297" t="s">
        <v>11192</v>
      </c>
      <c r="I1031" s="297"/>
      <c r="J1031" s="297"/>
      <c r="K1031" s="297"/>
      <c r="L1031" s="297"/>
      <c r="M1031" s="297"/>
      <c r="N1031" s="297"/>
      <c r="O1031" s="297"/>
    </row>
    <row r="1032" spans="1:15" s="279" customFormat="1" ht="14.25" customHeight="1">
      <c r="B1032" s="286" t="s">
        <v>11196</v>
      </c>
      <c r="C1032" s="788" t="s">
        <v>11197</v>
      </c>
      <c r="D1032" s="294" t="s">
        <v>11198</v>
      </c>
      <c r="E1032" s="296">
        <v>345</v>
      </c>
      <c r="F1032" s="296" t="s">
        <v>9080</v>
      </c>
      <c r="G1032" s="776"/>
      <c r="H1032" s="297" t="s">
        <v>11192</v>
      </c>
      <c r="I1032" s="297"/>
      <c r="J1032" s="297"/>
      <c r="K1032" s="297"/>
      <c r="L1032" s="297"/>
      <c r="M1032" s="297"/>
      <c r="N1032" s="297"/>
      <c r="O1032" s="297"/>
    </row>
    <row r="1033" spans="1:15" s="279" customFormat="1" ht="14.25" customHeight="1">
      <c r="B1033" s="286" t="s">
        <v>11199</v>
      </c>
      <c r="C1033" s="788" t="s">
        <v>11200</v>
      </c>
      <c r="D1033" s="294" t="s">
        <v>11201</v>
      </c>
      <c r="E1033" s="296">
        <v>345</v>
      </c>
      <c r="F1033" s="296" t="s">
        <v>9080</v>
      </c>
      <c r="G1033" s="776"/>
      <c r="H1033" s="297" t="s">
        <v>11192</v>
      </c>
      <c r="I1033" s="297"/>
      <c r="J1033" s="297"/>
      <c r="K1033" s="297"/>
      <c r="L1033" s="297"/>
      <c r="M1033" s="297"/>
      <c r="N1033" s="297"/>
      <c r="O1033" s="297"/>
    </row>
    <row r="1034" spans="1:15" s="279" customFormat="1" ht="15.75">
      <c r="B1034" s="286" t="s">
        <v>11202</v>
      </c>
      <c r="C1034" s="788" t="s">
        <v>11203</v>
      </c>
      <c r="D1034" s="294" t="s">
        <v>11204</v>
      </c>
      <c r="E1034" s="296">
        <v>895</v>
      </c>
      <c r="F1034" s="296" t="s">
        <v>9080</v>
      </c>
      <c r="G1034" s="776"/>
      <c r="H1034" s="297" t="s">
        <v>11192</v>
      </c>
      <c r="I1034" s="297"/>
      <c r="J1034" s="297"/>
      <c r="K1034" s="297"/>
      <c r="L1034" s="297"/>
      <c r="M1034" s="297"/>
      <c r="N1034" s="297"/>
      <c r="O1034" s="297"/>
    </row>
    <row r="1035" spans="1:15" s="252" customFormat="1" ht="16.5" thickBot="1">
      <c r="A1035" s="279"/>
      <c r="B1035" s="286"/>
      <c r="C1035" s="326" t="s">
        <v>8580</v>
      </c>
      <c r="D1035" s="258"/>
      <c r="E1035" s="305"/>
      <c r="F1035" s="305"/>
      <c r="H1035" s="768"/>
      <c r="I1035" s="768"/>
      <c r="J1035" s="789"/>
      <c r="K1035" s="789"/>
      <c r="L1035" s="789"/>
      <c r="M1035" s="789"/>
      <c r="N1035" s="789"/>
      <c r="O1035" s="768"/>
    </row>
    <row r="1036" spans="1:15" s="279" customFormat="1" ht="15.75">
      <c r="B1036" s="286"/>
      <c r="C1036" s="320"/>
      <c r="D1036" s="273" t="s">
        <v>11205</v>
      </c>
      <c r="E1036" s="256"/>
      <c r="F1036" s="277" t="s">
        <v>9143</v>
      </c>
      <c r="G1036" s="275"/>
      <c r="H1036" s="790" t="s">
        <v>11206</v>
      </c>
      <c r="I1036" s="277"/>
      <c r="O1036" s="278"/>
    </row>
    <row r="1037" spans="1:15" s="279" customFormat="1" ht="15.75">
      <c r="B1037" s="286"/>
      <c r="C1037" s="627"/>
      <c r="D1037" s="791" t="s">
        <v>11207</v>
      </c>
      <c r="E1037" s="792"/>
      <c r="F1037" s="792" t="s">
        <v>9143</v>
      </c>
      <c r="G1037" s="793"/>
      <c r="H1037" s="794" t="s">
        <v>11208</v>
      </c>
      <c r="I1037" s="794"/>
      <c r="J1037" s="794"/>
      <c r="K1037" s="794"/>
      <c r="L1037" s="794"/>
      <c r="M1037" s="794"/>
      <c r="N1037" s="794"/>
      <c r="O1037" s="794"/>
    </row>
    <row r="1038" spans="1:15" s="252" customFormat="1" ht="15.75">
      <c r="A1038" s="279"/>
      <c r="B1038" s="286" t="s">
        <v>11209</v>
      </c>
      <c r="C1038" s="357" t="s">
        <v>11210</v>
      </c>
      <c r="D1038" s="489" t="s">
        <v>11211</v>
      </c>
      <c r="E1038" s="302">
        <v>3325</v>
      </c>
      <c r="F1038" s="302" t="s">
        <v>9080</v>
      </c>
      <c r="G1038" s="482"/>
      <c r="H1038" s="1432" t="s">
        <v>11212</v>
      </c>
      <c r="I1038" s="1433"/>
      <c r="J1038" s="1433"/>
      <c r="K1038" s="1433"/>
      <c r="L1038" s="1433"/>
      <c r="M1038" s="1433"/>
      <c r="N1038" s="1433"/>
      <c r="O1038" s="1434"/>
    </row>
    <row r="1039" spans="1:15" s="279" customFormat="1" ht="15.75">
      <c r="B1039" s="286" t="s">
        <v>11213</v>
      </c>
      <c r="C1039" s="357" t="s">
        <v>11214</v>
      </c>
      <c r="D1039" s="489" t="s">
        <v>11215</v>
      </c>
      <c r="E1039" s="302">
        <v>6125</v>
      </c>
      <c r="F1039" s="302" t="s">
        <v>9080</v>
      </c>
      <c r="G1039" s="482"/>
      <c r="H1039" s="1432"/>
      <c r="I1039" s="1433"/>
      <c r="J1039" s="1433"/>
      <c r="K1039" s="1433"/>
      <c r="L1039" s="1433"/>
      <c r="M1039" s="1433"/>
      <c r="N1039" s="1433"/>
      <c r="O1039" s="1434"/>
    </row>
    <row r="1040" spans="1:15" s="279" customFormat="1" ht="15.75">
      <c r="B1040" s="286" t="s">
        <v>11216</v>
      </c>
      <c r="C1040" s="339" t="s">
        <v>11217</v>
      </c>
      <c r="D1040" s="489" t="s">
        <v>11218</v>
      </c>
      <c r="E1040" s="302">
        <v>2665</v>
      </c>
      <c r="F1040" s="302" t="s">
        <v>9080</v>
      </c>
      <c r="G1040" s="482"/>
      <c r="H1040" s="1432"/>
      <c r="I1040" s="1433"/>
      <c r="J1040" s="1433"/>
      <c r="K1040" s="1433"/>
      <c r="L1040" s="1433"/>
      <c r="M1040" s="1433"/>
      <c r="N1040" s="1433"/>
      <c r="O1040" s="1434"/>
    </row>
    <row r="1041" spans="2:15" s="279" customFormat="1" ht="15.75">
      <c r="B1041" s="286" t="s">
        <v>11219</v>
      </c>
      <c r="C1041" s="339" t="s">
        <v>11220</v>
      </c>
      <c r="D1041" s="489" t="s">
        <v>11221</v>
      </c>
      <c r="E1041" s="302">
        <v>2425</v>
      </c>
      <c r="F1041" s="302" t="s">
        <v>9080</v>
      </c>
      <c r="G1041" s="482"/>
      <c r="H1041" s="1432"/>
      <c r="I1041" s="1433"/>
      <c r="J1041" s="1433"/>
      <c r="K1041" s="1433"/>
      <c r="L1041" s="1433"/>
      <c r="M1041" s="1433"/>
      <c r="N1041" s="1433"/>
      <c r="O1041" s="1434"/>
    </row>
    <row r="1042" spans="2:15" s="279" customFormat="1" ht="16.5" thickBot="1">
      <c r="B1042" s="286"/>
      <c r="C1042" s="326" t="s">
        <v>8580</v>
      </c>
      <c r="D1042" s="795"/>
      <c r="E1042" s="796"/>
      <c r="F1042" s="796" t="s">
        <v>9143</v>
      </c>
      <c r="G1042" s="797"/>
      <c r="H1042" s="798"/>
      <c r="I1042" s="728"/>
      <c r="J1042" s="728"/>
      <c r="K1042" s="728"/>
      <c r="L1042" s="728"/>
      <c r="M1042" s="728"/>
      <c r="N1042" s="728"/>
      <c r="O1042" s="799"/>
    </row>
    <row r="1043" spans="2:15" s="279" customFormat="1" ht="16.5" thickBot="1">
      <c r="B1043" s="286"/>
      <c r="C1043" s="800"/>
      <c r="D1043" s="791" t="s">
        <v>11222</v>
      </c>
      <c r="E1043" s="801"/>
      <c r="F1043" s="802" t="s">
        <v>9143</v>
      </c>
      <c r="G1043" s="803"/>
      <c r="H1043" s="804" t="s">
        <v>11223</v>
      </c>
      <c r="I1043" s="805"/>
      <c r="J1043" s="805"/>
      <c r="K1043" s="805"/>
      <c r="L1043" s="805"/>
      <c r="M1043" s="805"/>
      <c r="N1043" s="805"/>
      <c r="O1043" s="805"/>
    </row>
    <row r="1044" spans="2:15" s="279" customFormat="1" ht="15.75">
      <c r="B1044" s="286" t="s">
        <v>11224</v>
      </c>
      <c r="C1044" s="806" t="s">
        <v>11225</v>
      </c>
      <c r="D1044" s="807" t="s">
        <v>11226</v>
      </c>
      <c r="E1044" s="808">
        <v>4985</v>
      </c>
      <c r="F1044" s="420" t="s">
        <v>9080</v>
      </c>
      <c r="G1044" s="809"/>
      <c r="H1044" s="1435" t="s">
        <v>11227</v>
      </c>
      <c r="I1044" s="1436"/>
      <c r="J1044" s="1436"/>
      <c r="K1044" s="1436"/>
      <c r="L1044" s="1436"/>
      <c r="M1044" s="1436"/>
      <c r="N1044" s="1436"/>
      <c r="O1044" s="1437"/>
    </row>
    <row r="1045" spans="2:15" s="279" customFormat="1" ht="15.75">
      <c r="B1045" s="286" t="s">
        <v>11228</v>
      </c>
      <c r="C1045" s="339" t="s">
        <v>11229</v>
      </c>
      <c r="D1045" s="489" t="s">
        <v>11230</v>
      </c>
      <c r="E1045" s="808">
        <v>2135</v>
      </c>
      <c r="F1045" s="302" t="s">
        <v>9080</v>
      </c>
      <c r="G1045" s="482"/>
      <c r="H1045" s="1438"/>
      <c r="I1045" s="1439"/>
      <c r="J1045" s="1439"/>
      <c r="K1045" s="1439"/>
      <c r="L1045" s="1439"/>
      <c r="M1045" s="1439"/>
      <c r="N1045" s="1439"/>
      <c r="O1045" s="1440"/>
    </row>
    <row r="1046" spans="2:15" s="279" customFormat="1" ht="15.75">
      <c r="B1046" s="286" t="s">
        <v>11231</v>
      </c>
      <c r="C1046" s="339" t="s">
        <v>11232</v>
      </c>
      <c r="D1046" s="489" t="s">
        <v>11233</v>
      </c>
      <c r="E1046" s="808">
        <v>1475</v>
      </c>
      <c r="F1046" s="302" t="s">
        <v>9080</v>
      </c>
      <c r="G1046" s="482"/>
      <c r="H1046" s="1438"/>
      <c r="I1046" s="1439"/>
      <c r="J1046" s="1439"/>
      <c r="K1046" s="1439"/>
      <c r="L1046" s="1439"/>
      <c r="M1046" s="1439"/>
      <c r="N1046" s="1439"/>
      <c r="O1046" s="1440"/>
    </row>
    <row r="1047" spans="2:15" s="279" customFormat="1" ht="15.75">
      <c r="B1047" s="286" t="s">
        <v>11234</v>
      </c>
      <c r="C1047" s="339" t="s">
        <v>11235</v>
      </c>
      <c r="D1047" s="489" t="s">
        <v>11236</v>
      </c>
      <c r="E1047" s="808">
        <v>1185</v>
      </c>
      <c r="F1047" s="302" t="s">
        <v>9080</v>
      </c>
      <c r="G1047" s="482"/>
      <c r="H1047" s="1438"/>
      <c r="I1047" s="1439"/>
      <c r="J1047" s="1439"/>
      <c r="K1047" s="1439"/>
      <c r="L1047" s="1439"/>
      <c r="M1047" s="1439"/>
      <c r="N1047" s="1439"/>
      <c r="O1047" s="1440"/>
    </row>
    <row r="1048" spans="2:15" s="279" customFormat="1" ht="16.5" thickBot="1">
      <c r="B1048" s="286" t="s">
        <v>11237</v>
      </c>
      <c r="C1048" s="810" t="s">
        <v>11238</v>
      </c>
      <c r="D1048" s="811" t="s">
        <v>11239</v>
      </c>
      <c r="E1048" s="347">
        <v>995</v>
      </c>
      <c r="F1048" s="347" t="s">
        <v>9080</v>
      </c>
      <c r="G1048" s="812"/>
      <c r="H1048" s="1441"/>
      <c r="I1048" s="1442"/>
      <c r="J1048" s="1442"/>
      <c r="K1048" s="1442"/>
      <c r="L1048" s="1442"/>
      <c r="M1048" s="1442"/>
      <c r="N1048" s="1442"/>
      <c r="O1048" s="1443"/>
    </row>
    <row r="1049" spans="2:15" s="279" customFormat="1" ht="16.5" thickBot="1">
      <c r="B1049" s="286"/>
      <c r="C1049" s="326" t="s">
        <v>8580</v>
      </c>
      <c r="D1049" s="813"/>
      <c r="E1049" s="814"/>
      <c r="F1049" s="814" t="s">
        <v>9143</v>
      </c>
      <c r="G1049" s="815"/>
      <c r="H1049" s="816"/>
      <c r="I1049" s="816"/>
      <c r="J1049" s="816"/>
      <c r="K1049" s="816"/>
      <c r="L1049" s="816"/>
      <c r="M1049" s="816"/>
      <c r="N1049" s="816"/>
      <c r="O1049" s="816"/>
    </row>
    <row r="1050" spans="2:15" s="279" customFormat="1" ht="15.75">
      <c r="B1050" s="286"/>
      <c r="C1050" s="1417" t="s">
        <v>11240</v>
      </c>
      <c r="D1050" s="1417"/>
      <c r="E1050" s="500"/>
      <c r="F1050" s="500" t="s">
        <v>9143</v>
      </c>
      <c r="G1050" s="501"/>
      <c r="H1050" s="817" t="s">
        <v>11241</v>
      </c>
      <c r="I1050" s="502"/>
      <c r="J1050" s="502"/>
      <c r="K1050" s="502"/>
      <c r="L1050" s="502"/>
      <c r="M1050" s="502"/>
      <c r="N1050" s="502"/>
      <c r="O1050" s="502"/>
    </row>
    <row r="1051" spans="2:15" s="819" customFormat="1" ht="15.75">
      <c r="B1051" s="286" t="s">
        <v>11242</v>
      </c>
      <c r="C1051" s="342" t="s">
        <v>11243</v>
      </c>
      <c r="D1051" s="528" t="s">
        <v>11244</v>
      </c>
      <c r="E1051" s="818">
        <v>13935</v>
      </c>
      <c r="F1051" s="302" t="s">
        <v>9080</v>
      </c>
      <c r="G1051" s="482"/>
      <c r="H1051" s="1418" t="s">
        <v>11245</v>
      </c>
      <c r="I1051" s="1419"/>
      <c r="J1051" s="1419"/>
      <c r="K1051" s="1419"/>
      <c r="L1051" s="1419"/>
      <c r="M1051" s="1419"/>
      <c r="N1051" s="1419"/>
      <c r="O1051" s="1420"/>
    </row>
    <row r="1052" spans="2:15" s="819" customFormat="1" ht="15.75">
      <c r="B1052" s="286" t="s">
        <v>11246</v>
      </c>
      <c r="C1052" s="342" t="s">
        <v>11247</v>
      </c>
      <c r="D1052" s="528" t="s">
        <v>11248</v>
      </c>
      <c r="E1052" s="818">
        <v>23685</v>
      </c>
      <c r="F1052" s="302" t="s">
        <v>9080</v>
      </c>
      <c r="G1052" s="482"/>
      <c r="H1052" s="1421"/>
      <c r="I1052" s="1422"/>
      <c r="J1052" s="1422"/>
      <c r="K1052" s="1422"/>
      <c r="L1052" s="1422"/>
      <c r="M1052" s="1422"/>
      <c r="N1052" s="1422"/>
      <c r="O1052" s="1423"/>
    </row>
    <row r="1053" spans="2:15" s="819" customFormat="1" ht="15.75">
      <c r="B1053" s="286" t="s">
        <v>11249</v>
      </c>
      <c r="C1053" s="342" t="s">
        <v>11250</v>
      </c>
      <c r="D1053" s="528" t="s">
        <v>11251</v>
      </c>
      <c r="E1053" s="820">
        <v>33435</v>
      </c>
      <c r="F1053" s="302" t="s">
        <v>9080</v>
      </c>
      <c r="G1053" s="482"/>
      <c r="H1053" s="1421"/>
      <c r="I1053" s="1422"/>
      <c r="J1053" s="1422"/>
      <c r="K1053" s="1422"/>
      <c r="L1053" s="1422"/>
      <c r="M1053" s="1422"/>
      <c r="N1053" s="1422"/>
      <c r="O1053" s="1423"/>
    </row>
    <row r="1054" spans="2:15" s="819" customFormat="1" ht="15.75">
      <c r="B1054" s="286" t="s">
        <v>11252</v>
      </c>
      <c r="C1054" s="342" t="s">
        <v>11253</v>
      </c>
      <c r="D1054" s="528" t="s">
        <v>11254</v>
      </c>
      <c r="E1054" s="818">
        <v>10125</v>
      </c>
      <c r="F1054" s="302" t="s">
        <v>9080</v>
      </c>
      <c r="G1054" s="482"/>
      <c r="H1054" s="1421"/>
      <c r="I1054" s="1422"/>
      <c r="J1054" s="1422"/>
      <c r="K1054" s="1422"/>
      <c r="L1054" s="1422"/>
      <c r="M1054" s="1422"/>
      <c r="N1054" s="1422"/>
      <c r="O1054" s="1423"/>
    </row>
    <row r="1055" spans="2:15" s="819" customFormat="1" ht="15.75">
      <c r="B1055" s="286" t="s">
        <v>11255</v>
      </c>
      <c r="C1055" s="342" t="s">
        <v>11256</v>
      </c>
      <c r="D1055" s="528" t="s">
        <v>11257</v>
      </c>
      <c r="E1055" s="818">
        <v>17215</v>
      </c>
      <c r="F1055" s="302" t="s">
        <v>9080</v>
      </c>
      <c r="G1055" s="482"/>
      <c r="H1055" s="1421"/>
      <c r="I1055" s="1422"/>
      <c r="J1055" s="1422"/>
      <c r="K1055" s="1422"/>
      <c r="L1055" s="1422"/>
      <c r="M1055" s="1422"/>
      <c r="N1055" s="1422"/>
      <c r="O1055" s="1423"/>
    </row>
    <row r="1056" spans="2:15" s="819" customFormat="1" ht="15.75">
      <c r="B1056" s="286" t="s">
        <v>11258</v>
      </c>
      <c r="C1056" s="342" t="s">
        <v>11259</v>
      </c>
      <c r="D1056" s="528" t="s">
        <v>11260</v>
      </c>
      <c r="E1056" s="818">
        <v>24300</v>
      </c>
      <c r="F1056" s="302" t="s">
        <v>9080</v>
      </c>
      <c r="G1056" s="482"/>
      <c r="H1056" s="1421"/>
      <c r="I1056" s="1422"/>
      <c r="J1056" s="1422"/>
      <c r="K1056" s="1422"/>
      <c r="L1056" s="1422"/>
      <c r="M1056" s="1422"/>
      <c r="N1056" s="1422"/>
      <c r="O1056" s="1423"/>
    </row>
    <row r="1057" spans="2:15" s="819" customFormat="1" ht="15.75">
      <c r="B1057" s="286" t="s">
        <v>11261</v>
      </c>
      <c r="C1057" s="342" t="s">
        <v>11262</v>
      </c>
      <c r="D1057" s="528" t="s">
        <v>11263</v>
      </c>
      <c r="E1057" s="818">
        <v>8125</v>
      </c>
      <c r="F1057" s="302" t="s">
        <v>9080</v>
      </c>
      <c r="G1057" s="482"/>
      <c r="H1057" s="1421"/>
      <c r="I1057" s="1422"/>
      <c r="J1057" s="1422"/>
      <c r="K1057" s="1422"/>
      <c r="L1057" s="1422"/>
      <c r="M1057" s="1422"/>
      <c r="N1057" s="1422"/>
      <c r="O1057" s="1423"/>
    </row>
    <row r="1058" spans="2:15" s="819" customFormat="1" ht="15.75">
      <c r="B1058" s="286" t="s">
        <v>11264</v>
      </c>
      <c r="C1058" s="342" t="s">
        <v>11265</v>
      </c>
      <c r="D1058" s="528" t="s">
        <v>11266</v>
      </c>
      <c r="E1058" s="818">
        <v>13815</v>
      </c>
      <c r="F1058" s="302" t="s">
        <v>9080</v>
      </c>
      <c r="G1058" s="482"/>
      <c r="H1058" s="1421"/>
      <c r="I1058" s="1422"/>
      <c r="J1058" s="1422"/>
      <c r="K1058" s="1422"/>
      <c r="L1058" s="1422"/>
      <c r="M1058" s="1422"/>
      <c r="N1058" s="1422"/>
      <c r="O1058" s="1423"/>
    </row>
    <row r="1059" spans="2:15" s="819" customFormat="1" ht="15.75">
      <c r="B1059" s="286" t="s">
        <v>11267</v>
      </c>
      <c r="C1059" s="342" t="s">
        <v>11268</v>
      </c>
      <c r="D1059" s="528" t="s">
        <v>11269</v>
      </c>
      <c r="E1059" s="818">
        <v>19505</v>
      </c>
      <c r="F1059" s="302" t="s">
        <v>9080</v>
      </c>
      <c r="G1059" s="482"/>
      <c r="H1059" s="1421"/>
      <c r="I1059" s="1422"/>
      <c r="J1059" s="1422"/>
      <c r="K1059" s="1422"/>
      <c r="L1059" s="1422"/>
      <c r="M1059" s="1422"/>
      <c r="N1059" s="1422"/>
      <c r="O1059" s="1423"/>
    </row>
    <row r="1060" spans="2:15" s="819" customFormat="1" ht="15.75">
      <c r="B1060" s="286" t="s">
        <v>11270</v>
      </c>
      <c r="C1060" s="342" t="s">
        <v>11271</v>
      </c>
      <c r="D1060" s="528" t="s">
        <v>11272</v>
      </c>
      <c r="E1060" s="818">
        <v>6100</v>
      </c>
      <c r="F1060" s="302" t="s">
        <v>9080</v>
      </c>
      <c r="G1060" s="482"/>
      <c r="H1060" s="1421"/>
      <c r="I1060" s="1422"/>
      <c r="J1060" s="1422"/>
      <c r="K1060" s="1422"/>
      <c r="L1060" s="1422"/>
      <c r="M1060" s="1422"/>
      <c r="N1060" s="1422"/>
      <c r="O1060" s="1423"/>
    </row>
    <row r="1061" spans="2:15" s="819" customFormat="1" ht="15.75">
      <c r="B1061" s="286" t="s">
        <v>11273</v>
      </c>
      <c r="C1061" s="342" t="s">
        <v>11274</v>
      </c>
      <c r="D1061" s="528" t="s">
        <v>11275</v>
      </c>
      <c r="E1061" s="818">
        <v>10375</v>
      </c>
      <c r="F1061" s="302" t="s">
        <v>9080</v>
      </c>
      <c r="G1061" s="482"/>
      <c r="H1061" s="1421"/>
      <c r="I1061" s="1422"/>
      <c r="J1061" s="1422"/>
      <c r="K1061" s="1422"/>
      <c r="L1061" s="1422"/>
      <c r="M1061" s="1422"/>
      <c r="N1061" s="1422"/>
      <c r="O1061" s="1423"/>
    </row>
    <row r="1062" spans="2:15" s="819" customFormat="1" ht="15.75">
      <c r="B1062" s="286" t="s">
        <v>11276</v>
      </c>
      <c r="C1062" s="342" t="s">
        <v>11277</v>
      </c>
      <c r="D1062" s="528" t="s">
        <v>11278</v>
      </c>
      <c r="E1062" s="818">
        <v>14645</v>
      </c>
      <c r="F1062" s="302" t="s">
        <v>9080</v>
      </c>
      <c r="G1062" s="482"/>
      <c r="H1062" s="1421"/>
      <c r="I1062" s="1422"/>
      <c r="J1062" s="1422"/>
      <c r="K1062" s="1422"/>
      <c r="L1062" s="1422"/>
      <c r="M1062" s="1422"/>
      <c r="N1062" s="1422"/>
      <c r="O1062" s="1423"/>
    </row>
    <row r="1063" spans="2:15" s="279" customFormat="1" ht="15.75" customHeight="1">
      <c r="B1063" s="286" t="s">
        <v>11279</v>
      </c>
      <c r="C1063" s="457" t="s">
        <v>11280</v>
      </c>
      <c r="D1063" s="528" t="s">
        <v>11281</v>
      </c>
      <c r="E1063" s="296">
        <v>4995</v>
      </c>
      <c r="F1063" s="296" t="s">
        <v>9080</v>
      </c>
      <c r="G1063" s="460"/>
      <c r="H1063" s="1421"/>
      <c r="I1063" s="1422"/>
      <c r="J1063" s="1422"/>
      <c r="K1063" s="1422"/>
      <c r="L1063" s="1422"/>
      <c r="M1063" s="1422"/>
      <c r="N1063" s="1422"/>
      <c r="O1063" s="1423"/>
    </row>
    <row r="1064" spans="2:15" s="279" customFormat="1" ht="15.75">
      <c r="B1064" s="286" t="s">
        <v>11282</v>
      </c>
      <c r="C1064" s="457" t="s">
        <v>11283</v>
      </c>
      <c r="D1064" s="528" t="s">
        <v>11284</v>
      </c>
      <c r="E1064" s="296">
        <v>8492</v>
      </c>
      <c r="F1064" s="296" t="s">
        <v>9080</v>
      </c>
      <c r="G1064" s="460"/>
      <c r="H1064" s="1421"/>
      <c r="I1064" s="1422"/>
      <c r="J1064" s="1422"/>
      <c r="K1064" s="1422"/>
      <c r="L1064" s="1422"/>
      <c r="M1064" s="1422"/>
      <c r="N1064" s="1422"/>
      <c r="O1064" s="1423"/>
    </row>
    <row r="1065" spans="2:15" s="279" customFormat="1" ht="15.75">
      <c r="B1065" s="286" t="s">
        <v>11285</v>
      </c>
      <c r="C1065" s="457" t="s">
        <v>11286</v>
      </c>
      <c r="D1065" s="528" t="s">
        <v>11287</v>
      </c>
      <c r="E1065" s="296">
        <v>11990</v>
      </c>
      <c r="F1065" s="296" t="s">
        <v>9080</v>
      </c>
      <c r="G1065" s="460"/>
      <c r="H1065" s="1421"/>
      <c r="I1065" s="1422"/>
      <c r="J1065" s="1422"/>
      <c r="K1065" s="1422"/>
      <c r="L1065" s="1422"/>
      <c r="M1065" s="1422"/>
      <c r="N1065" s="1422"/>
      <c r="O1065" s="1423"/>
    </row>
    <row r="1066" spans="2:15" s="279" customFormat="1" ht="15.75">
      <c r="B1066" s="286" t="s">
        <v>11288</v>
      </c>
      <c r="C1066" s="342" t="s">
        <v>11289</v>
      </c>
      <c r="D1066" s="528" t="s">
        <v>11290</v>
      </c>
      <c r="E1066" s="818">
        <v>3265</v>
      </c>
      <c r="F1066" s="302" t="s">
        <v>9080</v>
      </c>
      <c r="G1066" s="821"/>
      <c r="H1066" s="1421"/>
      <c r="I1066" s="1422"/>
      <c r="J1066" s="1422"/>
      <c r="K1066" s="1422"/>
      <c r="L1066" s="1422"/>
      <c r="M1066" s="1422"/>
      <c r="N1066" s="1422"/>
      <c r="O1066" s="1423"/>
    </row>
    <row r="1067" spans="2:15" s="279" customFormat="1" ht="15.75">
      <c r="B1067" s="286" t="s">
        <v>11291</v>
      </c>
      <c r="C1067" s="342" t="s">
        <v>11292</v>
      </c>
      <c r="D1067" s="528" t="s">
        <v>11293</v>
      </c>
      <c r="E1067" s="818">
        <v>5555</v>
      </c>
      <c r="F1067" s="302" t="s">
        <v>9080</v>
      </c>
      <c r="G1067" s="821"/>
      <c r="H1067" s="1421"/>
      <c r="I1067" s="1422"/>
      <c r="J1067" s="1422"/>
      <c r="K1067" s="1422"/>
      <c r="L1067" s="1422"/>
      <c r="M1067" s="1422"/>
      <c r="N1067" s="1422"/>
      <c r="O1067" s="1423"/>
    </row>
    <row r="1068" spans="2:15" s="279" customFormat="1" ht="15.75">
      <c r="B1068" s="286" t="s">
        <v>11294</v>
      </c>
      <c r="C1068" s="342" t="s">
        <v>11295</v>
      </c>
      <c r="D1068" s="528" t="s">
        <v>11296</v>
      </c>
      <c r="E1068" s="818">
        <v>7840</v>
      </c>
      <c r="F1068" s="302" t="s">
        <v>9080</v>
      </c>
      <c r="G1068" s="821"/>
      <c r="H1068" s="1421"/>
      <c r="I1068" s="1422"/>
      <c r="J1068" s="1422"/>
      <c r="K1068" s="1422"/>
      <c r="L1068" s="1422"/>
      <c r="M1068" s="1422"/>
      <c r="N1068" s="1422"/>
      <c r="O1068" s="1423"/>
    </row>
    <row r="1069" spans="2:15" s="279" customFormat="1" ht="15.75">
      <c r="B1069" s="286" t="s">
        <v>11297</v>
      </c>
      <c r="C1069" s="457" t="s">
        <v>11298</v>
      </c>
      <c r="D1069" s="528" t="s">
        <v>11299</v>
      </c>
      <c r="E1069" s="296">
        <v>2000</v>
      </c>
      <c r="F1069" s="296" t="s">
        <v>9080</v>
      </c>
      <c r="G1069" s="460"/>
      <c r="H1069" s="1421"/>
      <c r="I1069" s="1422"/>
      <c r="J1069" s="1422"/>
      <c r="K1069" s="1422"/>
      <c r="L1069" s="1422"/>
      <c r="M1069" s="1422"/>
      <c r="N1069" s="1422"/>
      <c r="O1069" s="1423"/>
    </row>
    <row r="1070" spans="2:15" s="279" customFormat="1" ht="15.75">
      <c r="B1070" s="286" t="s">
        <v>11300</v>
      </c>
      <c r="C1070" s="457" t="s">
        <v>11301</v>
      </c>
      <c r="D1070" s="528" t="s">
        <v>11302</v>
      </c>
      <c r="E1070" s="296">
        <v>3400</v>
      </c>
      <c r="F1070" s="296" t="s">
        <v>9080</v>
      </c>
      <c r="G1070" s="460"/>
      <c r="H1070" s="1421"/>
      <c r="I1070" s="1422"/>
      <c r="J1070" s="1422"/>
      <c r="K1070" s="1422"/>
      <c r="L1070" s="1422"/>
      <c r="M1070" s="1422"/>
      <c r="N1070" s="1422"/>
      <c r="O1070" s="1423"/>
    </row>
    <row r="1071" spans="2:15" s="279" customFormat="1" ht="15.75">
      <c r="B1071" s="286" t="s">
        <v>11303</v>
      </c>
      <c r="C1071" s="457" t="s">
        <v>11304</v>
      </c>
      <c r="D1071" s="528" t="s">
        <v>11305</v>
      </c>
      <c r="E1071" s="296">
        <v>4800</v>
      </c>
      <c r="F1071" s="296" t="s">
        <v>9080</v>
      </c>
      <c r="G1071" s="460"/>
      <c r="H1071" s="1421"/>
      <c r="I1071" s="1422"/>
      <c r="J1071" s="1422"/>
      <c r="K1071" s="1422"/>
      <c r="L1071" s="1422"/>
      <c r="M1071" s="1422"/>
      <c r="N1071" s="1422"/>
      <c r="O1071" s="1423"/>
    </row>
    <row r="1072" spans="2:15" s="279" customFormat="1" ht="15.75">
      <c r="B1072" s="286" t="s">
        <v>11306</v>
      </c>
      <c r="C1072" s="357" t="s">
        <v>11307</v>
      </c>
      <c r="D1072" s="528" t="s">
        <v>11308</v>
      </c>
      <c r="E1072" s="302">
        <v>1300</v>
      </c>
      <c r="F1072" s="296" t="s">
        <v>9080</v>
      </c>
      <c r="G1072" s="296"/>
      <c r="H1072" s="1421"/>
      <c r="I1072" s="1422"/>
      <c r="J1072" s="1422"/>
      <c r="K1072" s="1422"/>
      <c r="L1072" s="1422"/>
      <c r="M1072" s="1422"/>
      <c r="N1072" s="1422"/>
      <c r="O1072" s="1423"/>
    </row>
    <row r="1073" spans="1:15" s="252" customFormat="1" ht="15.75">
      <c r="A1073" s="279"/>
      <c r="B1073" s="286" t="s">
        <v>11309</v>
      </c>
      <c r="C1073" s="357" t="s">
        <v>11310</v>
      </c>
      <c r="D1073" s="528" t="s">
        <v>11311</v>
      </c>
      <c r="E1073" s="302">
        <v>2210</v>
      </c>
      <c r="F1073" s="296" t="s">
        <v>9080</v>
      </c>
      <c r="G1073" s="296"/>
      <c r="H1073" s="1421"/>
      <c r="I1073" s="1422"/>
      <c r="J1073" s="1422"/>
      <c r="K1073" s="1422"/>
      <c r="L1073" s="1422"/>
      <c r="M1073" s="1422"/>
      <c r="N1073" s="1422"/>
      <c r="O1073" s="1423"/>
    </row>
    <row r="1074" spans="1:15" s="252" customFormat="1" ht="15.75">
      <c r="A1074" s="279"/>
      <c r="B1074" s="286" t="s">
        <v>11312</v>
      </c>
      <c r="C1074" s="357" t="s">
        <v>11313</v>
      </c>
      <c r="D1074" s="528" t="s">
        <v>11314</v>
      </c>
      <c r="E1074" s="302">
        <v>3120</v>
      </c>
      <c r="F1074" s="296" t="s">
        <v>9080</v>
      </c>
      <c r="G1074" s="296"/>
      <c r="H1074" s="1421"/>
      <c r="I1074" s="1422"/>
      <c r="J1074" s="1422"/>
      <c r="K1074" s="1422"/>
      <c r="L1074" s="1422"/>
      <c r="M1074" s="1422"/>
      <c r="N1074" s="1422"/>
      <c r="O1074" s="1423"/>
    </row>
    <row r="1075" spans="1:15" s="252" customFormat="1" ht="15.75">
      <c r="A1075" s="279"/>
      <c r="B1075" s="286" t="s">
        <v>11315</v>
      </c>
      <c r="C1075" s="457" t="s">
        <v>11316</v>
      </c>
      <c r="D1075" s="528" t="s">
        <v>11317</v>
      </c>
      <c r="E1075" s="296">
        <v>1000</v>
      </c>
      <c r="F1075" s="296" t="s">
        <v>9080</v>
      </c>
      <c r="G1075" s="460"/>
      <c r="H1075" s="1421"/>
      <c r="I1075" s="1422"/>
      <c r="J1075" s="1422"/>
      <c r="K1075" s="1422"/>
      <c r="L1075" s="1422"/>
      <c r="M1075" s="1422"/>
      <c r="N1075" s="1422"/>
      <c r="O1075" s="1423"/>
    </row>
    <row r="1076" spans="1:15" s="252" customFormat="1" ht="15.75">
      <c r="A1076" s="279"/>
      <c r="B1076" s="286" t="s">
        <v>11318</v>
      </c>
      <c r="C1076" s="457" t="s">
        <v>11319</v>
      </c>
      <c r="D1076" s="528" t="s">
        <v>11320</v>
      </c>
      <c r="E1076" s="296">
        <v>1700</v>
      </c>
      <c r="F1076" s="296" t="s">
        <v>9080</v>
      </c>
      <c r="G1076" s="460"/>
      <c r="H1076" s="1421"/>
      <c r="I1076" s="1422"/>
      <c r="J1076" s="1422"/>
      <c r="K1076" s="1422"/>
      <c r="L1076" s="1422"/>
      <c r="M1076" s="1422"/>
      <c r="N1076" s="1422"/>
      <c r="O1076" s="1423"/>
    </row>
    <row r="1077" spans="1:15" s="252" customFormat="1" ht="15.75">
      <c r="A1077" s="279"/>
      <c r="B1077" s="286" t="s">
        <v>11321</v>
      </c>
      <c r="C1077" s="457" t="s">
        <v>11322</v>
      </c>
      <c r="D1077" s="528" t="s">
        <v>11323</v>
      </c>
      <c r="E1077" s="296">
        <v>2400</v>
      </c>
      <c r="F1077" s="296" t="s">
        <v>9080</v>
      </c>
      <c r="G1077" s="460"/>
      <c r="H1077" s="1421"/>
      <c r="I1077" s="1422"/>
      <c r="J1077" s="1422"/>
      <c r="K1077" s="1422"/>
      <c r="L1077" s="1422"/>
      <c r="M1077" s="1422"/>
      <c r="N1077" s="1422"/>
      <c r="O1077" s="1423"/>
    </row>
    <row r="1078" spans="1:15" s="252" customFormat="1" ht="15.75">
      <c r="A1078" s="279"/>
      <c r="B1078" s="286" t="s">
        <v>11324</v>
      </c>
      <c r="C1078" s="457" t="s">
        <v>11325</v>
      </c>
      <c r="D1078" s="528" t="s">
        <v>11326</v>
      </c>
      <c r="E1078" s="296">
        <v>800</v>
      </c>
      <c r="F1078" s="296" t="s">
        <v>9080</v>
      </c>
      <c r="G1078" s="460"/>
      <c r="H1078" s="1421"/>
      <c r="I1078" s="1422"/>
      <c r="J1078" s="1422"/>
      <c r="K1078" s="1422"/>
      <c r="L1078" s="1422"/>
      <c r="M1078" s="1422"/>
      <c r="N1078" s="1422"/>
      <c r="O1078" s="1423"/>
    </row>
    <row r="1079" spans="1:15" s="252" customFormat="1" ht="15.75">
      <c r="A1079" s="279"/>
      <c r="B1079" s="286" t="s">
        <v>11327</v>
      </c>
      <c r="C1079" s="457" t="s">
        <v>11328</v>
      </c>
      <c r="D1079" s="528" t="s">
        <v>11329</v>
      </c>
      <c r="E1079" s="296">
        <v>1360</v>
      </c>
      <c r="F1079" s="296" t="s">
        <v>9080</v>
      </c>
      <c r="G1079" s="460"/>
      <c r="H1079" s="1421"/>
      <c r="I1079" s="1422"/>
      <c r="J1079" s="1422"/>
      <c r="K1079" s="1422"/>
      <c r="L1079" s="1422"/>
      <c r="M1079" s="1422"/>
      <c r="N1079" s="1422"/>
      <c r="O1079" s="1423"/>
    </row>
    <row r="1080" spans="1:15" s="252" customFormat="1" ht="15.75">
      <c r="A1080" s="279"/>
      <c r="B1080" s="286" t="s">
        <v>11330</v>
      </c>
      <c r="C1080" s="457" t="s">
        <v>11331</v>
      </c>
      <c r="D1080" s="528" t="s">
        <v>11332</v>
      </c>
      <c r="E1080" s="296">
        <v>1920</v>
      </c>
      <c r="F1080" s="296" t="s">
        <v>9080</v>
      </c>
      <c r="G1080" s="460"/>
      <c r="H1080" s="1424"/>
      <c r="I1080" s="1425"/>
      <c r="J1080" s="1425"/>
      <c r="K1080" s="1425"/>
      <c r="L1080" s="1425"/>
      <c r="M1080" s="1425"/>
      <c r="N1080" s="1425"/>
      <c r="O1080" s="1426"/>
    </row>
    <row r="1081" spans="1:15" s="252" customFormat="1" ht="15.75">
      <c r="A1081" s="279"/>
      <c r="B1081" s="286"/>
      <c r="C1081" s="822"/>
      <c r="D1081" s="656" t="s">
        <v>11333</v>
      </c>
      <c r="E1081" s="823"/>
      <c r="F1081" s="823" t="s">
        <v>9143</v>
      </c>
      <c r="G1081" s="824"/>
      <c r="H1081" s="825"/>
      <c r="I1081" s="826"/>
      <c r="J1081" s="826"/>
      <c r="K1081" s="826"/>
      <c r="L1081" s="826"/>
      <c r="M1081" s="826"/>
      <c r="N1081" s="826"/>
      <c r="O1081" s="827"/>
    </row>
    <row r="1082" spans="1:15" s="252" customFormat="1" ht="15.75">
      <c r="A1082" s="279"/>
      <c r="B1082" s="286"/>
      <c r="C1082" s="822"/>
      <c r="D1082" s="828"/>
      <c r="E1082" s="823"/>
      <c r="F1082" s="823" t="s">
        <v>9143</v>
      </c>
      <c r="G1082" s="824"/>
      <c r="H1082" s="825"/>
      <c r="I1082" s="826"/>
      <c r="J1082" s="826"/>
      <c r="K1082" s="826"/>
      <c r="L1082" s="826"/>
      <c r="M1082" s="826"/>
      <c r="N1082" s="826"/>
      <c r="O1082" s="827"/>
    </row>
    <row r="1083" spans="1:15" s="252" customFormat="1" ht="15.75">
      <c r="A1083" s="279"/>
      <c r="B1083" s="286" t="s">
        <v>11334</v>
      </c>
      <c r="C1083" s="829" t="s">
        <v>11335</v>
      </c>
      <c r="D1083" s="830" t="s">
        <v>11336</v>
      </c>
      <c r="E1083" s="643">
        <v>11990</v>
      </c>
      <c r="F1083" s="643" t="s">
        <v>9080</v>
      </c>
      <c r="G1083" s="831"/>
      <c r="H1083" s="1427"/>
      <c r="I1083" s="1428"/>
      <c r="J1083" s="1428"/>
      <c r="K1083" s="1428"/>
      <c r="L1083" s="1428"/>
      <c r="M1083" s="1428"/>
      <c r="N1083" s="1428"/>
      <c r="O1083" s="1429"/>
    </row>
    <row r="1084" spans="1:15" s="252" customFormat="1" ht="15.75">
      <c r="A1084" s="279"/>
      <c r="B1084" s="286" t="s">
        <v>11337</v>
      </c>
      <c r="C1084" s="829" t="s">
        <v>11338</v>
      </c>
      <c r="D1084" s="830" t="s">
        <v>11339</v>
      </c>
      <c r="E1084" s="643">
        <v>4800</v>
      </c>
      <c r="F1084" s="643" t="s">
        <v>9080</v>
      </c>
      <c r="G1084" s="831"/>
      <c r="H1084" s="1427"/>
      <c r="I1084" s="1428"/>
      <c r="J1084" s="1428"/>
      <c r="K1084" s="1428"/>
      <c r="L1084" s="1428"/>
      <c r="M1084" s="1428"/>
      <c r="N1084" s="1428"/>
      <c r="O1084" s="1429"/>
    </row>
    <row r="1085" spans="1:15" s="252" customFormat="1" ht="16.5" thickBot="1">
      <c r="A1085" s="279"/>
      <c r="B1085" s="286"/>
      <c r="C1085" s="326" t="s">
        <v>8580</v>
      </c>
      <c r="D1085" s="832"/>
      <c r="E1085" s="305"/>
      <c r="F1085" s="305" t="s">
        <v>9143</v>
      </c>
      <c r="G1085" s="535"/>
      <c r="H1085" s="258"/>
    </row>
    <row r="1086" spans="1:15" s="252" customFormat="1" ht="15.75">
      <c r="A1086" s="279"/>
      <c r="B1086" s="286"/>
      <c r="C1086" s="320"/>
      <c r="D1086" s="273" t="s">
        <v>11340</v>
      </c>
      <c r="E1086" s="256"/>
      <c r="F1086" s="277" t="s">
        <v>9143</v>
      </c>
      <c r="G1086" s="275"/>
      <c r="H1086" s="721"/>
      <c r="I1086" s="277"/>
      <c r="J1086" s="277"/>
      <c r="K1086" s="277"/>
      <c r="L1086" s="277"/>
      <c r="M1086" s="277"/>
      <c r="N1086" s="277"/>
      <c r="O1086" s="278"/>
    </row>
    <row r="1087" spans="1:15" s="252" customFormat="1" ht="16.5" thickBot="1">
      <c r="A1087" s="279"/>
      <c r="B1087" s="286"/>
      <c r="C1087" s="464"/>
      <c r="D1087" s="567" t="s">
        <v>11341</v>
      </c>
      <c r="E1087" s="263"/>
      <c r="F1087" s="279" t="s">
        <v>9143</v>
      </c>
      <c r="G1087" s="276"/>
      <c r="H1087" s="833" t="s">
        <v>11206</v>
      </c>
      <c r="I1087" s="279"/>
      <c r="J1087" s="279"/>
      <c r="K1087" s="279"/>
      <c r="L1087" s="279"/>
      <c r="M1087" s="279"/>
      <c r="N1087" s="279"/>
      <c r="O1087" s="465"/>
    </row>
    <row r="1088" spans="1:15" s="252" customFormat="1" ht="15.75">
      <c r="A1088" s="279"/>
      <c r="B1088" s="286"/>
      <c r="C1088" s="287" t="s">
        <v>4448</v>
      </c>
      <c r="D1088" s="834"/>
      <c r="E1088" s="500"/>
      <c r="F1088" s="500" t="s">
        <v>9143</v>
      </c>
      <c r="G1088" s="501"/>
      <c r="H1088" s="817"/>
      <c r="I1088" s="502"/>
      <c r="J1088" s="502"/>
      <c r="K1088" s="502"/>
      <c r="L1088" s="502"/>
      <c r="M1088" s="502"/>
      <c r="N1088" s="502"/>
      <c r="O1088" s="502"/>
    </row>
    <row r="1089" spans="1:15" s="252" customFormat="1" ht="15.75">
      <c r="A1089" s="279"/>
      <c r="B1089" s="286" t="s">
        <v>11342</v>
      </c>
      <c r="C1089" s="287" t="s">
        <v>11343</v>
      </c>
      <c r="D1089" s="504" t="s">
        <v>11344</v>
      </c>
      <c r="E1089" s="835">
        <v>245</v>
      </c>
      <c r="F1089" s="835" t="s">
        <v>9080</v>
      </c>
      <c r="G1089" s="501"/>
      <c r="H1089" s="817" t="s">
        <v>11345</v>
      </c>
      <c r="I1089" s="817"/>
      <c r="J1089" s="502"/>
      <c r="K1089" s="502"/>
      <c r="L1089" s="502"/>
      <c r="M1089" s="502"/>
      <c r="N1089" s="502"/>
      <c r="O1089" s="502"/>
    </row>
    <row r="1090" spans="1:15" s="252" customFormat="1" ht="16.5" thickBot="1">
      <c r="A1090" s="279"/>
      <c r="B1090" s="286"/>
      <c r="C1090" s="326" t="s">
        <v>8580</v>
      </c>
      <c r="D1090" s="832"/>
      <c r="E1090" s="305"/>
      <c r="F1090" s="305" t="s">
        <v>9143</v>
      </c>
      <c r="G1090" s="305"/>
      <c r="H1090" s="258"/>
    </row>
    <row r="1091" spans="1:15" s="252" customFormat="1" ht="15.75">
      <c r="A1091" s="279"/>
      <c r="B1091" s="286"/>
      <c r="C1091" s="320"/>
      <c r="D1091" s="273" t="s">
        <v>11346</v>
      </c>
      <c r="E1091" s="256"/>
      <c r="F1091" s="277" t="s">
        <v>9143</v>
      </c>
      <c r="G1091" s="275"/>
      <c r="H1091" s="721"/>
      <c r="I1091" s="277"/>
      <c r="J1091" s="277"/>
      <c r="K1091" s="277"/>
      <c r="L1091" s="277"/>
      <c r="M1091" s="277"/>
      <c r="N1091" s="277"/>
      <c r="O1091" s="278"/>
    </row>
    <row r="1092" spans="1:15" s="252" customFormat="1" ht="16.5" thickBot="1">
      <c r="A1092" s="279"/>
      <c r="B1092" s="286"/>
      <c r="C1092" s="464"/>
      <c r="D1092" s="567" t="s">
        <v>11347</v>
      </c>
      <c r="E1092" s="263"/>
      <c r="F1092" s="279" t="s">
        <v>9143</v>
      </c>
      <c r="G1092" s="276"/>
      <c r="H1092" s="833" t="s">
        <v>11206</v>
      </c>
      <c r="I1092" s="279"/>
      <c r="J1092" s="279"/>
      <c r="K1092" s="279"/>
      <c r="L1092" s="279"/>
      <c r="M1092" s="279"/>
      <c r="N1092" s="279"/>
      <c r="O1092" s="465"/>
    </row>
    <row r="1093" spans="1:15" s="263" customFormat="1" ht="15.75">
      <c r="A1093" s="279"/>
      <c r="B1093" s="286"/>
      <c r="C1093" s="287" t="s">
        <v>4448</v>
      </c>
      <c r="D1093" s="834"/>
      <c r="E1093" s="500"/>
      <c r="F1093" s="500" t="s">
        <v>9143</v>
      </c>
      <c r="G1093" s="501"/>
      <c r="H1093" s="817"/>
      <c r="I1093" s="502"/>
      <c r="J1093" s="502"/>
      <c r="K1093" s="502"/>
      <c r="L1093" s="502"/>
      <c r="M1093" s="502"/>
      <c r="N1093" s="502"/>
      <c r="O1093" s="502"/>
    </row>
    <row r="1094" spans="1:15" s="252" customFormat="1" ht="15.75">
      <c r="A1094" s="279"/>
      <c r="B1094" s="286" t="s">
        <v>11348</v>
      </c>
      <c r="C1094" s="287" t="s">
        <v>11349</v>
      </c>
      <c r="D1094" s="504" t="s">
        <v>11350</v>
      </c>
      <c r="E1094" s="835">
        <v>595</v>
      </c>
      <c r="F1094" s="835" t="s">
        <v>9080</v>
      </c>
      <c r="G1094" s="501"/>
      <c r="H1094" s="817" t="s">
        <v>11351</v>
      </c>
      <c r="I1094" s="502"/>
      <c r="J1094" s="502"/>
      <c r="K1094" s="502"/>
      <c r="L1094" s="502"/>
      <c r="M1094" s="502"/>
      <c r="N1094" s="502"/>
      <c r="O1094" s="502"/>
    </row>
    <row r="1095" spans="1:15" s="252" customFormat="1" ht="16.5" thickBot="1">
      <c r="A1095" s="279"/>
      <c r="B1095" s="286"/>
      <c r="C1095" s="326" t="s">
        <v>8580</v>
      </c>
      <c r="D1095" s="832"/>
      <c r="E1095" s="305"/>
      <c r="F1095" s="305" t="s">
        <v>9143</v>
      </c>
      <c r="G1095" s="305"/>
      <c r="H1095" s="258"/>
    </row>
    <row r="1096" spans="1:15" s="252" customFormat="1" ht="16.5" thickBot="1">
      <c r="A1096" s="279"/>
      <c r="B1096" s="286"/>
      <c r="C1096" s="320"/>
      <c r="D1096" s="273" t="s">
        <v>11352</v>
      </c>
      <c r="E1096" s="256"/>
      <c r="F1096" s="277" t="s">
        <v>9143</v>
      </c>
      <c r="G1096" s="275"/>
      <c r="H1096" s="790" t="s">
        <v>11206</v>
      </c>
      <c r="I1096" s="277"/>
      <c r="J1096" s="277"/>
      <c r="K1096" s="277"/>
      <c r="L1096" s="277"/>
      <c r="M1096" s="277"/>
      <c r="N1096" s="277"/>
      <c r="O1096" s="278"/>
    </row>
    <row r="1097" spans="1:15" s="252" customFormat="1" ht="15.75">
      <c r="A1097" s="279"/>
      <c r="B1097" s="286"/>
      <c r="C1097" s="287" t="s">
        <v>11353</v>
      </c>
      <c r="D1097" s="504"/>
      <c r="E1097" s="500"/>
      <c r="F1097" s="500" t="s">
        <v>9143</v>
      </c>
      <c r="G1097" s="501"/>
      <c r="H1097" s="1430" t="s">
        <v>11354</v>
      </c>
      <c r="I1097" s="1430"/>
      <c r="J1097" s="1430"/>
      <c r="K1097" s="502"/>
      <c r="L1097" s="502"/>
      <c r="M1097" s="502"/>
      <c r="N1097" s="502"/>
      <c r="O1097" s="502"/>
    </row>
    <row r="1098" spans="1:15" s="252" customFormat="1" ht="15.75">
      <c r="A1098" s="279"/>
      <c r="B1098" s="286" t="s">
        <v>11355</v>
      </c>
      <c r="C1098" s="287" t="s">
        <v>11356</v>
      </c>
      <c r="D1098" s="504" t="s">
        <v>11357</v>
      </c>
      <c r="E1098" s="500">
        <v>17995</v>
      </c>
      <c r="F1098" s="500" t="s">
        <v>9080</v>
      </c>
      <c r="G1098" s="501"/>
      <c r="H1098" s="1431" t="s">
        <v>11358</v>
      </c>
      <c r="I1098" s="1431"/>
      <c r="J1098" s="836"/>
      <c r="K1098" s="502"/>
      <c r="L1098" s="502"/>
      <c r="M1098" s="502"/>
      <c r="N1098" s="502"/>
      <c r="O1098" s="502"/>
    </row>
    <row r="1099" spans="1:15" s="252" customFormat="1" ht="15.75">
      <c r="A1099" s="279"/>
      <c r="B1099" s="286" t="s">
        <v>11359</v>
      </c>
      <c r="C1099" s="287" t="s">
        <v>11360</v>
      </c>
      <c r="D1099" s="504" t="s">
        <v>11361</v>
      </c>
      <c r="E1099" s="835">
        <v>6995</v>
      </c>
      <c r="F1099" s="500" t="s">
        <v>9080</v>
      </c>
      <c r="G1099" s="501"/>
      <c r="H1099" s="1431" t="s">
        <v>11362</v>
      </c>
      <c r="I1099" s="1431"/>
      <c r="J1099" s="836"/>
      <c r="K1099" s="502"/>
      <c r="L1099" s="502"/>
      <c r="M1099" s="502"/>
      <c r="N1099" s="502"/>
      <c r="O1099" s="502"/>
    </row>
    <row r="1100" spans="1:15" s="252" customFormat="1" ht="16.5" thickBot="1">
      <c r="B1100" s="286" t="s">
        <v>11363</v>
      </c>
      <c r="C1100" s="287" t="s">
        <v>11364</v>
      </c>
      <c r="D1100" s="504" t="s">
        <v>11365</v>
      </c>
      <c r="E1100" s="835">
        <v>1495</v>
      </c>
      <c r="F1100" s="500" t="s">
        <v>9080</v>
      </c>
      <c r="G1100" s="501"/>
      <c r="H1100" s="1431" t="s">
        <v>11366</v>
      </c>
      <c r="I1100" s="1431"/>
      <c r="J1100" s="836"/>
      <c r="K1100" s="502"/>
      <c r="L1100" s="502"/>
      <c r="M1100" s="502"/>
      <c r="N1100" s="502"/>
      <c r="O1100" s="502"/>
    </row>
    <row r="1101" spans="1:15" s="252" customFormat="1" ht="15.75">
      <c r="B1101" s="286"/>
      <c r="C1101" s="320"/>
      <c r="D1101" s="837"/>
      <c r="E1101" s="256"/>
      <c r="F1101" s="277" t="s">
        <v>9143</v>
      </c>
      <c r="G1101" s="275"/>
      <c r="H1101" s="304"/>
      <c r="I1101" s="279"/>
      <c r="J1101" s="279"/>
      <c r="K1101" s="279"/>
      <c r="L1101" s="279"/>
      <c r="M1101" s="279"/>
      <c r="N1101" s="279"/>
      <c r="O1101" s="465"/>
    </row>
    <row r="1102" spans="1:15" s="252" customFormat="1" ht="15.75" customHeight="1">
      <c r="B1102" s="286"/>
      <c r="C1102" s="1444" t="s">
        <v>11367</v>
      </c>
      <c r="D1102" s="1444"/>
      <c r="E1102" s="500"/>
      <c r="F1102" s="500" t="s">
        <v>9143</v>
      </c>
      <c r="G1102" s="501"/>
      <c r="H1102" s="817"/>
      <c r="I1102" s="502"/>
      <c r="J1102" s="502"/>
      <c r="K1102" s="502"/>
      <c r="L1102" s="502"/>
      <c r="M1102" s="502"/>
      <c r="N1102" s="502"/>
      <c r="O1102" s="502"/>
    </row>
    <row r="1103" spans="1:15" s="252" customFormat="1" ht="15.75">
      <c r="B1103" s="286" t="s">
        <v>11368</v>
      </c>
      <c r="C1103" s="560" t="s">
        <v>11369</v>
      </c>
      <c r="D1103" s="838" t="s">
        <v>11370</v>
      </c>
      <c r="E1103" s="434">
        <v>1800</v>
      </c>
      <c r="F1103" s="434" t="s">
        <v>9080</v>
      </c>
      <c r="G1103" s="839"/>
      <c r="H1103" s="1345" t="s">
        <v>11371</v>
      </c>
      <c r="I1103" s="1301"/>
      <c r="J1103" s="1301"/>
      <c r="K1103" s="1301"/>
      <c r="L1103" s="1301"/>
      <c r="M1103" s="1301"/>
      <c r="N1103" s="1301"/>
      <c r="O1103" s="1381"/>
    </row>
    <row r="1104" spans="1:15" s="252" customFormat="1" ht="15.75">
      <c r="B1104" s="286" t="s">
        <v>11372</v>
      </c>
      <c r="C1104" s="339" t="s">
        <v>11373</v>
      </c>
      <c r="D1104" s="840" t="s">
        <v>11374</v>
      </c>
      <c r="E1104" s="302">
        <v>3060</v>
      </c>
      <c r="F1104" s="434" t="s">
        <v>9080</v>
      </c>
      <c r="G1104" s="821"/>
      <c r="H1104" s="1300"/>
      <c r="I1104" s="1380"/>
      <c r="J1104" s="1380"/>
      <c r="K1104" s="1380"/>
      <c r="L1104" s="1380"/>
      <c r="M1104" s="1380"/>
      <c r="N1104" s="1380"/>
      <c r="O1104" s="1381"/>
    </row>
    <row r="1105" spans="2:15" s="252" customFormat="1" ht="15.75">
      <c r="B1105" s="286" t="s">
        <v>11375</v>
      </c>
      <c r="C1105" s="339" t="s">
        <v>11376</v>
      </c>
      <c r="D1105" s="840" t="s">
        <v>11377</v>
      </c>
      <c r="E1105" s="302">
        <v>4320</v>
      </c>
      <c r="F1105" s="434" t="s">
        <v>9080</v>
      </c>
      <c r="G1105" s="821"/>
      <c r="H1105" s="1300"/>
      <c r="I1105" s="1380"/>
      <c r="J1105" s="1380"/>
      <c r="K1105" s="1380"/>
      <c r="L1105" s="1380"/>
      <c r="M1105" s="1380"/>
      <c r="N1105" s="1380"/>
      <c r="O1105" s="1381"/>
    </row>
    <row r="1106" spans="2:15" s="252" customFormat="1" ht="14.25" customHeight="1">
      <c r="B1106" s="286" t="s">
        <v>11378</v>
      </c>
      <c r="C1106" s="457" t="s">
        <v>11379</v>
      </c>
      <c r="D1106" s="841" t="s">
        <v>11380</v>
      </c>
      <c r="E1106" s="296">
        <v>700</v>
      </c>
      <c r="F1106" s="434" t="s">
        <v>9080</v>
      </c>
      <c r="G1106" s="460"/>
      <c r="H1106" s="1300"/>
      <c r="I1106" s="1380"/>
      <c r="J1106" s="1380"/>
      <c r="K1106" s="1380"/>
      <c r="L1106" s="1380"/>
      <c r="M1106" s="1380"/>
      <c r="N1106" s="1380"/>
      <c r="O1106" s="1381"/>
    </row>
    <row r="1107" spans="2:15" s="252" customFormat="1" ht="15.75" customHeight="1">
      <c r="B1107" s="286" t="s">
        <v>11381</v>
      </c>
      <c r="C1107" s="457" t="s">
        <v>11382</v>
      </c>
      <c r="D1107" s="841" t="s">
        <v>11383</v>
      </c>
      <c r="E1107" s="296">
        <v>1190</v>
      </c>
      <c r="F1107" s="434" t="s">
        <v>9080</v>
      </c>
      <c r="G1107" s="460"/>
      <c r="H1107" s="1300"/>
      <c r="I1107" s="1380"/>
      <c r="J1107" s="1380"/>
      <c r="K1107" s="1380"/>
      <c r="L1107" s="1380"/>
      <c r="M1107" s="1380"/>
      <c r="N1107" s="1380"/>
      <c r="O1107" s="1381"/>
    </row>
    <row r="1108" spans="2:15" s="252" customFormat="1" ht="15.75">
      <c r="B1108" s="286" t="s">
        <v>11384</v>
      </c>
      <c r="C1108" s="457" t="s">
        <v>11385</v>
      </c>
      <c r="D1108" s="841" t="s">
        <v>11386</v>
      </c>
      <c r="E1108" s="296">
        <v>1680</v>
      </c>
      <c r="F1108" s="434" t="s">
        <v>9080</v>
      </c>
      <c r="G1108" s="460"/>
      <c r="H1108" s="1300"/>
      <c r="I1108" s="1380"/>
      <c r="J1108" s="1380"/>
      <c r="K1108" s="1380"/>
      <c r="L1108" s="1380"/>
      <c r="M1108" s="1380"/>
      <c r="N1108" s="1380"/>
      <c r="O1108" s="1381"/>
    </row>
    <row r="1109" spans="2:15" s="252" customFormat="1" ht="15.75">
      <c r="B1109" s="286" t="s">
        <v>11387</v>
      </c>
      <c r="C1109" s="457" t="s">
        <v>11388</v>
      </c>
      <c r="D1109" s="841" t="s">
        <v>11389</v>
      </c>
      <c r="E1109" s="296">
        <v>180</v>
      </c>
      <c r="F1109" s="434" t="s">
        <v>9080</v>
      </c>
      <c r="G1109" s="460"/>
      <c r="H1109" s="1300"/>
      <c r="I1109" s="1380"/>
      <c r="J1109" s="1380"/>
      <c r="K1109" s="1380"/>
      <c r="L1109" s="1380"/>
      <c r="M1109" s="1380"/>
      <c r="N1109" s="1380"/>
      <c r="O1109" s="1381"/>
    </row>
    <row r="1110" spans="2:15" s="252" customFormat="1" ht="15.75">
      <c r="B1110" s="286" t="s">
        <v>11390</v>
      </c>
      <c r="C1110" s="457" t="s">
        <v>11391</v>
      </c>
      <c r="D1110" s="841" t="s">
        <v>11392</v>
      </c>
      <c r="E1110" s="296">
        <v>306</v>
      </c>
      <c r="F1110" s="434" t="s">
        <v>9080</v>
      </c>
      <c r="G1110" s="460"/>
      <c r="H1110" s="1300"/>
      <c r="I1110" s="1380"/>
      <c r="J1110" s="1380"/>
      <c r="K1110" s="1380"/>
      <c r="L1110" s="1380"/>
      <c r="M1110" s="1380"/>
      <c r="N1110" s="1380"/>
      <c r="O1110" s="1381"/>
    </row>
    <row r="1111" spans="2:15" s="252" customFormat="1" ht="15.75">
      <c r="B1111" s="286" t="s">
        <v>11393</v>
      </c>
      <c r="C1111" s="457" t="s">
        <v>11394</v>
      </c>
      <c r="D1111" s="841" t="s">
        <v>11395</v>
      </c>
      <c r="E1111" s="296">
        <v>432</v>
      </c>
      <c r="F1111" s="434" t="s">
        <v>9080</v>
      </c>
      <c r="G1111" s="460"/>
      <c r="H1111" s="1300"/>
      <c r="I1111" s="1380"/>
      <c r="J1111" s="1380"/>
      <c r="K1111" s="1380"/>
      <c r="L1111" s="1380"/>
      <c r="M1111" s="1380"/>
      <c r="N1111" s="1380"/>
      <c r="O1111" s="1381"/>
    </row>
    <row r="1112" spans="2:15" s="252" customFormat="1" ht="15.75">
      <c r="B1112" s="286" t="s">
        <v>11396</v>
      </c>
      <c r="C1112" s="457" t="s">
        <v>11397</v>
      </c>
      <c r="D1112" s="458" t="s">
        <v>11398</v>
      </c>
      <c r="E1112" s="561">
        <v>700</v>
      </c>
      <c r="F1112" s="434" t="s">
        <v>9080</v>
      </c>
      <c r="G1112" s="460"/>
      <c r="H1112" s="1300"/>
      <c r="I1112" s="1380"/>
      <c r="J1112" s="1380"/>
      <c r="K1112" s="1380"/>
      <c r="L1112" s="1380"/>
      <c r="M1112" s="1380"/>
      <c r="N1112" s="1380"/>
      <c r="O1112" s="1381"/>
    </row>
    <row r="1113" spans="2:15" s="252" customFormat="1" ht="15.75">
      <c r="B1113" s="286" t="s">
        <v>11399</v>
      </c>
      <c r="C1113" s="457" t="s">
        <v>11400</v>
      </c>
      <c r="D1113" s="458" t="s">
        <v>11401</v>
      </c>
      <c r="E1113" s="296">
        <v>400</v>
      </c>
      <c r="F1113" s="434" t="s">
        <v>9080</v>
      </c>
      <c r="G1113" s="460"/>
      <c r="H1113" s="1300"/>
      <c r="I1113" s="1380"/>
      <c r="J1113" s="1380"/>
      <c r="K1113" s="1380"/>
      <c r="L1113" s="1380"/>
      <c r="M1113" s="1380"/>
      <c r="N1113" s="1380"/>
      <c r="O1113" s="1381"/>
    </row>
    <row r="1114" spans="2:15" s="252" customFormat="1" ht="15.75">
      <c r="B1114" s="286" t="s">
        <v>11402</v>
      </c>
      <c r="C1114" s="457" t="s">
        <v>11403</v>
      </c>
      <c r="D1114" s="458" t="s">
        <v>11404</v>
      </c>
      <c r="E1114" s="296">
        <v>160</v>
      </c>
      <c r="F1114" s="434" t="s">
        <v>9080</v>
      </c>
      <c r="G1114" s="460"/>
      <c r="H1114" s="1300"/>
      <c r="I1114" s="1380"/>
      <c r="J1114" s="1380"/>
      <c r="K1114" s="1380"/>
      <c r="L1114" s="1380"/>
      <c r="M1114" s="1380"/>
      <c r="N1114" s="1380"/>
      <c r="O1114" s="1381"/>
    </row>
    <row r="1115" spans="2:15" s="252" customFormat="1" ht="16.5" thickBot="1">
      <c r="B1115" s="286"/>
      <c r="C1115" s="326" t="s">
        <v>8580</v>
      </c>
      <c r="D1115" s="842"/>
      <c r="E1115" s="564"/>
      <c r="F1115" s="564" t="s">
        <v>9143</v>
      </c>
      <c r="G1115" s="843"/>
      <c r="H1115" s="258"/>
      <c r="I1115" s="271"/>
      <c r="J1115" s="271"/>
      <c r="K1115" s="271"/>
      <c r="L1115" s="271"/>
      <c r="M1115" s="271"/>
      <c r="N1115" s="271"/>
      <c r="O1115" s="271"/>
    </row>
    <row r="1116" spans="2:15" s="252" customFormat="1" ht="15.75">
      <c r="B1116" s="286"/>
      <c r="C1116" s="844"/>
      <c r="D1116" s="845" t="s">
        <v>11405</v>
      </c>
      <c r="E1116" s="742"/>
      <c r="F1116" s="742" t="s">
        <v>9143</v>
      </c>
      <c r="G1116" s="742"/>
      <c r="H1116" s="846" t="s">
        <v>11406</v>
      </c>
      <c r="I1116" s="847" t="s">
        <v>11407</v>
      </c>
      <c r="J1116" s="620"/>
      <c r="K1116" s="848"/>
      <c r="L1116" s="848"/>
      <c r="M1116" s="848"/>
      <c r="N1116" s="848"/>
      <c r="O1116" s="849"/>
    </row>
    <row r="1117" spans="2:15" s="252" customFormat="1" ht="15.75">
      <c r="B1117" s="286" t="s">
        <v>11408</v>
      </c>
      <c r="C1117" s="481" t="s">
        <v>11409</v>
      </c>
      <c r="D1117" s="850" t="s">
        <v>11410</v>
      </c>
      <c r="E1117" s="394">
        <v>200</v>
      </c>
      <c r="F1117" s="302" t="s">
        <v>9080</v>
      </c>
      <c r="G1117" s="412"/>
      <c r="H1117" s="850"/>
      <c r="I1117" s="851"/>
      <c r="J1117" s="851"/>
      <c r="K1117" s="851"/>
      <c r="L1117" s="851"/>
      <c r="M1117" s="851"/>
      <c r="N1117" s="851"/>
      <c r="O1117" s="851"/>
    </row>
    <row r="1118" spans="2:15" s="252" customFormat="1" ht="15.75">
      <c r="B1118" s="286" t="s">
        <v>11411</v>
      </c>
      <c r="C1118" s="481" t="s">
        <v>11412</v>
      </c>
      <c r="D1118" s="850" t="s">
        <v>11413</v>
      </c>
      <c r="E1118" s="394">
        <v>340</v>
      </c>
      <c r="F1118" s="302" t="s">
        <v>9080</v>
      </c>
      <c r="G1118" s="412"/>
      <c r="H1118" s="850"/>
      <c r="I1118" s="851"/>
      <c r="J1118" s="851"/>
      <c r="K1118" s="851"/>
      <c r="L1118" s="851"/>
      <c r="M1118" s="851"/>
      <c r="N1118" s="851"/>
      <c r="O1118" s="851"/>
    </row>
    <row r="1119" spans="2:15" s="252" customFormat="1" ht="15.75">
      <c r="B1119" s="286" t="s">
        <v>11414</v>
      </c>
      <c r="C1119" s="481" t="s">
        <v>11415</v>
      </c>
      <c r="D1119" s="850" t="s">
        <v>11416</v>
      </c>
      <c r="E1119" s="394">
        <v>465</v>
      </c>
      <c r="F1119" s="302" t="s">
        <v>9080</v>
      </c>
      <c r="G1119" s="412"/>
      <c r="H1119" s="850"/>
      <c r="I1119" s="851"/>
      <c r="J1119" s="851"/>
      <c r="K1119" s="851"/>
      <c r="L1119" s="851"/>
      <c r="M1119" s="851"/>
      <c r="N1119" s="851"/>
      <c r="O1119" s="851"/>
    </row>
    <row r="1120" spans="2:15" s="252" customFormat="1" ht="15.75">
      <c r="B1120" s="286" t="s">
        <v>11417</v>
      </c>
      <c r="C1120" s="481" t="s">
        <v>11418</v>
      </c>
      <c r="D1120" s="850" t="s">
        <v>11419</v>
      </c>
      <c r="E1120" s="394">
        <v>450.00000000000006</v>
      </c>
      <c r="F1120" s="302" t="s">
        <v>9080</v>
      </c>
      <c r="G1120" s="412"/>
      <c r="H1120" s="850"/>
      <c r="I1120" s="851"/>
      <c r="J1120" s="851"/>
      <c r="K1120" s="851"/>
      <c r="L1120" s="851"/>
      <c r="M1120" s="851"/>
      <c r="N1120" s="851"/>
      <c r="O1120" s="851"/>
    </row>
    <row r="1121" spans="2:15" s="252" customFormat="1" ht="15.75">
      <c r="B1121" s="286" t="s">
        <v>11420</v>
      </c>
      <c r="C1121" s="481" t="s">
        <v>11421</v>
      </c>
      <c r="D1121" s="850" t="s">
        <v>11422</v>
      </c>
      <c r="E1121" s="394">
        <v>765.00000000000011</v>
      </c>
      <c r="F1121" s="302" t="s">
        <v>9080</v>
      </c>
      <c r="G1121" s="412"/>
      <c r="H1121" s="850"/>
      <c r="I1121" s="851"/>
      <c r="J1121" s="851"/>
      <c r="K1121" s="851"/>
      <c r="L1121" s="851"/>
      <c r="M1121" s="851"/>
      <c r="N1121" s="851"/>
      <c r="O1121" s="851"/>
    </row>
    <row r="1122" spans="2:15" s="252" customFormat="1" ht="15.75">
      <c r="B1122" s="286" t="s">
        <v>11423</v>
      </c>
      <c r="C1122" s="481" t="s">
        <v>11424</v>
      </c>
      <c r="D1122" s="850" t="s">
        <v>11425</v>
      </c>
      <c r="E1122" s="394">
        <v>1055</v>
      </c>
      <c r="F1122" s="302" t="s">
        <v>9080</v>
      </c>
      <c r="G1122" s="412"/>
      <c r="H1122" s="850"/>
      <c r="I1122" s="851"/>
      <c r="J1122" s="851"/>
      <c r="K1122" s="851"/>
      <c r="L1122" s="851"/>
      <c r="M1122" s="851"/>
      <c r="N1122" s="851"/>
      <c r="O1122" s="851"/>
    </row>
    <row r="1123" spans="2:15" s="252" customFormat="1" ht="15.75">
      <c r="B1123" s="286" t="s">
        <v>11426</v>
      </c>
      <c r="C1123" s="481" t="s">
        <v>11427</v>
      </c>
      <c r="D1123" s="850" t="s">
        <v>11428</v>
      </c>
      <c r="E1123" s="394">
        <v>810.00000000000023</v>
      </c>
      <c r="F1123" s="302" t="s">
        <v>9080</v>
      </c>
      <c r="G1123" s="412"/>
      <c r="H1123" s="850"/>
      <c r="I1123" s="851"/>
      <c r="J1123" s="851"/>
      <c r="K1123" s="851"/>
      <c r="L1123" s="851"/>
      <c r="M1123" s="851"/>
      <c r="N1123" s="851"/>
      <c r="O1123" s="851"/>
    </row>
    <row r="1124" spans="2:15" s="252" customFormat="1" ht="15.75">
      <c r="B1124" s="286" t="s">
        <v>11429</v>
      </c>
      <c r="C1124" s="481" t="s">
        <v>11430</v>
      </c>
      <c r="D1124" s="850" t="s">
        <v>11431</v>
      </c>
      <c r="E1124" s="394">
        <v>1375</v>
      </c>
      <c r="F1124" s="302" t="s">
        <v>9080</v>
      </c>
      <c r="G1124" s="412"/>
      <c r="H1124" s="850"/>
      <c r="I1124" s="851"/>
      <c r="J1124" s="851"/>
      <c r="K1124" s="851"/>
      <c r="L1124" s="851"/>
      <c r="M1124" s="851"/>
      <c r="N1124" s="851"/>
      <c r="O1124" s="851"/>
    </row>
    <row r="1125" spans="2:15" s="252" customFormat="1" ht="15.75">
      <c r="B1125" s="286" t="s">
        <v>11432</v>
      </c>
      <c r="C1125" s="481" t="s">
        <v>11433</v>
      </c>
      <c r="D1125" s="850" t="s">
        <v>11434</v>
      </c>
      <c r="E1125" s="394">
        <v>1895.4000000000008</v>
      </c>
      <c r="F1125" s="302" t="s">
        <v>9080</v>
      </c>
      <c r="G1125" s="412"/>
      <c r="H1125" s="850"/>
      <c r="I1125" s="851"/>
      <c r="J1125" s="851"/>
      <c r="K1125" s="851"/>
      <c r="L1125" s="851"/>
      <c r="M1125" s="851"/>
      <c r="N1125" s="851"/>
      <c r="O1125" s="851"/>
    </row>
    <row r="1126" spans="2:15" s="252" customFormat="1" ht="15.75">
      <c r="B1126" s="286" t="s">
        <v>11435</v>
      </c>
      <c r="C1126" s="481" t="s">
        <v>11436</v>
      </c>
      <c r="D1126" s="850" t="s">
        <v>11437</v>
      </c>
      <c r="E1126" s="394">
        <v>1455</v>
      </c>
      <c r="F1126" s="302" t="s">
        <v>9080</v>
      </c>
      <c r="G1126" s="412"/>
      <c r="H1126" s="850"/>
      <c r="I1126" s="851"/>
      <c r="J1126" s="851"/>
      <c r="K1126" s="851"/>
      <c r="L1126" s="851"/>
      <c r="M1126" s="851"/>
      <c r="N1126" s="851"/>
      <c r="O1126" s="851"/>
    </row>
    <row r="1127" spans="2:15" s="252" customFormat="1" ht="15.75">
      <c r="B1127" s="286" t="s">
        <v>11438</v>
      </c>
      <c r="C1127" s="481" t="s">
        <v>11439</v>
      </c>
      <c r="D1127" s="850" t="s">
        <v>11440</v>
      </c>
      <c r="E1127" s="394">
        <v>2480</v>
      </c>
      <c r="F1127" s="302" t="s">
        <v>9080</v>
      </c>
      <c r="G1127" s="412"/>
      <c r="H1127" s="850"/>
      <c r="I1127" s="851"/>
      <c r="J1127" s="851"/>
      <c r="K1127" s="851"/>
      <c r="L1127" s="851"/>
      <c r="M1127" s="851"/>
      <c r="N1127" s="851"/>
      <c r="O1127" s="851"/>
    </row>
    <row r="1128" spans="2:15" s="252" customFormat="1" ht="15.75">
      <c r="B1128" s="286" t="s">
        <v>11441</v>
      </c>
      <c r="C1128" s="481" t="s">
        <v>11442</v>
      </c>
      <c r="D1128" s="850" t="s">
        <v>11443</v>
      </c>
      <c r="E1128" s="394">
        <v>3415</v>
      </c>
      <c r="F1128" s="302" t="s">
        <v>9080</v>
      </c>
      <c r="G1128" s="412"/>
      <c r="H1128" s="850"/>
      <c r="I1128" s="851"/>
      <c r="J1128" s="851"/>
      <c r="K1128" s="851"/>
      <c r="L1128" s="851"/>
      <c r="M1128" s="851"/>
      <c r="N1128" s="851"/>
      <c r="O1128" s="851"/>
    </row>
    <row r="1129" spans="2:15" s="252" customFormat="1" ht="15.75">
      <c r="B1129" s="286" t="s">
        <v>11444</v>
      </c>
      <c r="C1129" s="481" t="s">
        <v>11445</v>
      </c>
      <c r="D1129" s="850" t="s">
        <v>11446</v>
      </c>
      <c r="E1129" s="394">
        <v>3100</v>
      </c>
      <c r="F1129" s="302" t="s">
        <v>9080</v>
      </c>
      <c r="G1129" s="412"/>
      <c r="H1129" s="850"/>
      <c r="I1129" s="851"/>
      <c r="J1129" s="851"/>
      <c r="K1129" s="851"/>
      <c r="L1129" s="851"/>
      <c r="M1129" s="851"/>
      <c r="N1129" s="851"/>
      <c r="O1129" s="851"/>
    </row>
    <row r="1130" spans="2:15" s="252" customFormat="1" ht="15.75">
      <c r="B1130" s="286" t="s">
        <v>11447</v>
      </c>
      <c r="C1130" s="481" t="s">
        <v>11448</v>
      </c>
      <c r="D1130" s="850" t="s">
        <v>11449</v>
      </c>
      <c r="E1130" s="394">
        <v>5265</v>
      </c>
      <c r="F1130" s="302" t="s">
        <v>9080</v>
      </c>
      <c r="G1130" s="412"/>
      <c r="H1130" s="850"/>
      <c r="I1130" s="851"/>
      <c r="J1130" s="851"/>
      <c r="K1130" s="851"/>
      <c r="L1130" s="851"/>
      <c r="M1130" s="851"/>
      <c r="N1130" s="851"/>
      <c r="O1130" s="851"/>
    </row>
    <row r="1131" spans="2:15" s="252" customFormat="1" ht="15.75">
      <c r="B1131" s="286" t="s">
        <v>11450</v>
      </c>
      <c r="C1131" s="481" t="s">
        <v>11451</v>
      </c>
      <c r="D1131" s="850" t="s">
        <v>11452</v>
      </c>
      <c r="E1131" s="394">
        <v>7249.9050000000034</v>
      </c>
      <c r="F1131" s="302" t="s">
        <v>9080</v>
      </c>
      <c r="G1131" s="412"/>
      <c r="H1131" s="850"/>
      <c r="I1131" s="851"/>
      <c r="J1131" s="851"/>
      <c r="K1131" s="851"/>
      <c r="L1131" s="851"/>
      <c r="M1131" s="851"/>
      <c r="N1131" s="851"/>
      <c r="O1131" s="851"/>
    </row>
    <row r="1132" spans="2:15" s="252" customFormat="1" ht="15.75">
      <c r="B1132" s="286" t="s">
        <v>11453</v>
      </c>
      <c r="C1132" s="481" t="s">
        <v>11454</v>
      </c>
      <c r="D1132" s="850" t="s">
        <v>11455</v>
      </c>
      <c r="E1132" s="394">
        <v>5575</v>
      </c>
      <c r="F1132" s="302" t="s">
        <v>9080</v>
      </c>
      <c r="G1132" s="412"/>
      <c r="H1132" s="850"/>
      <c r="I1132" s="851"/>
      <c r="J1132" s="851"/>
      <c r="K1132" s="851"/>
      <c r="L1132" s="851"/>
      <c r="M1132" s="851"/>
      <c r="N1132" s="851"/>
      <c r="O1132" s="851"/>
    </row>
    <row r="1133" spans="2:15" s="252" customFormat="1" ht="15.75">
      <c r="B1133" s="286" t="s">
        <v>11456</v>
      </c>
      <c r="C1133" s="481" t="s">
        <v>11457</v>
      </c>
      <c r="D1133" s="850" t="s">
        <v>11458</v>
      </c>
      <c r="E1133" s="394">
        <v>9480</v>
      </c>
      <c r="F1133" s="302" t="s">
        <v>9080</v>
      </c>
      <c r="G1133" s="412"/>
      <c r="H1133" s="850"/>
      <c r="I1133" s="851"/>
      <c r="J1133" s="851"/>
      <c r="K1133" s="851"/>
      <c r="L1133" s="851"/>
      <c r="M1133" s="851"/>
      <c r="N1133" s="851"/>
      <c r="O1133" s="851"/>
    </row>
    <row r="1134" spans="2:15" s="252" customFormat="1" ht="15.75">
      <c r="B1134" s="286" t="s">
        <v>11459</v>
      </c>
      <c r="C1134" s="481" t="s">
        <v>11460</v>
      </c>
      <c r="D1134" s="850" t="s">
        <v>11461</v>
      </c>
      <c r="E1134" s="394">
        <v>13049.829000000005</v>
      </c>
      <c r="F1134" s="302" t="s">
        <v>9080</v>
      </c>
      <c r="G1134" s="412"/>
      <c r="H1134" s="850"/>
      <c r="I1134" s="851"/>
      <c r="J1134" s="851"/>
      <c r="K1134" s="851"/>
      <c r="L1134" s="851"/>
      <c r="M1134" s="851"/>
      <c r="N1134" s="851"/>
      <c r="O1134" s="851"/>
    </row>
    <row r="1135" spans="2:15" s="252" customFormat="1" ht="15.75">
      <c r="B1135" s="286" t="s">
        <v>11462</v>
      </c>
      <c r="C1135" s="411" t="s">
        <v>11463</v>
      </c>
      <c r="D1135" s="393" t="s">
        <v>11464</v>
      </c>
      <c r="E1135" s="394">
        <v>7530</v>
      </c>
      <c r="F1135" s="302" t="s">
        <v>9080</v>
      </c>
      <c r="G1135" s="412"/>
      <c r="H1135" s="393"/>
      <c r="I1135" s="851"/>
      <c r="J1135" s="851"/>
      <c r="K1135" s="851"/>
      <c r="L1135" s="851"/>
      <c r="M1135" s="851"/>
      <c r="N1135" s="851"/>
      <c r="O1135" s="851"/>
    </row>
    <row r="1136" spans="2:15" s="252" customFormat="1" ht="15.75">
      <c r="B1136" s="286" t="s">
        <v>11465</v>
      </c>
      <c r="C1136" s="411" t="s">
        <v>11466</v>
      </c>
      <c r="D1136" s="393" t="s">
        <v>11467</v>
      </c>
      <c r="E1136" s="394">
        <v>12800</v>
      </c>
      <c r="F1136" s="302" t="s">
        <v>9080</v>
      </c>
      <c r="G1136" s="412"/>
      <c r="H1136" s="393"/>
      <c r="I1136" s="851"/>
      <c r="J1136" s="851"/>
      <c r="K1136" s="851"/>
      <c r="L1136" s="851"/>
      <c r="M1136" s="851"/>
      <c r="N1136" s="851"/>
      <c r="O1136" s="851"/>
    </row>
    <row r="1137" spans="2:15" s="252" customFormat="1" ht="15.75">
      <c r="B1137" s="286" t="s">
        <v>11468</v>
      </c>
      <c r="C1137" s="411" t="s">
        <v>11469</v>
      </c>
      <c r="D1137" s="393" t="s">
        <v>11470</v>
      </c>
      <c r="E1137" s="394">
        <v>17600</v>
      </c>
      <c r="F1137" s="302" t="s">
        <v>9080</v>
      </c>
      <c r="G1137" s="412"/>
      <c r="H1137" s="393"/>
      <c r="I1137" s="851"/>
      <c r="J1137" s="851"/>
      <c r="K1137" s="851"/>
      <c r="L1137" s="851"/>
      <c r="M1137" s="851"/>
      <c r="N1137" s="851"/>
      <c r="O1137" s="851"/>
    </row>
    <row r="1138" spans="2:15" s="252" customFormat="1" ht="15.75">
      <c r="B1138" s="286" t="s">
        <v>11471</v>
      </c>
      <c r="C1138" s="481" t="s">
        <v>11472</v>
      </c>
      <c r="D1138" s="850" t="s">
        <v>11473</v>
      </c>
      <c r="E1138" s="394">
        <v>8500</v>
      </c>
      <c r="F1138" s="302" t="s">
        <v>9080</v>
      </c>
      <c r="G1138" s="412"/>
      <c r="H1138" s="850"/>
      <c r="I1138" s="851"/>
      <c r="J1138" s="851"/>
      <c r="K1138" s="851"/>
      <c r="L1138" s="851"/>
      <c r="M1138" s="851"/>
      <c r="N1138" s="851"/>
      <c r="O1138" s="851"/>
    </row>
    <row r="1139" spans="2:15" s="252" customFormat="1" ht="15.75">
      <c r="B1139" s="286" t="s">
        <v>11474</v>
      </c>
      <c r="C1139" s="481" t="s">
        <v>11475</v>
      </c>
      <c r="D1139" s="850" t="s">
        <v>11476</v>
      </c>
      <c r="E1139" s="394">
        <v>14505.386850000006</v>
      </c>
      <c r="F1139" s="302" t="s">
        <v>9080</v>
      </c>
      <c r="G1139" s="412"/>
      <c r="H1139" s="850"/>
      <c r="I1139" s="851"/>
      <c r="J1139" s="851"/>
      <c r="K1139" s="851"/>
      <c r="L1139" s="851"/>
      <c r="M1139" s="851"/>
      <c r="N1139" s="851"/>
      <c r="O1139" s="851"/>
    </row>
    <row r="1140" spans="2:15" s="252" customFormat="1" ht="15.75">
      <c r="B1140" s="286" t="s">
        <v>11477</v>
      </c>
      <c r="C1140" s="481" t="s">
        <v>11478</v>
      </c>
      <c r="D1140" s="850" t="s">
        <v>11479</v>
      </c>
      <c r="E1140" s="394">
        <v>19965</v>
      </c>
      <c r="F1140" s="302" t="s">
        <v>9080</v>
      </c>
      <c r="G1140" s="412"/>
      <c r="H1140" s="850"/>
      <c r="I1140" s="851"/>
      <c r="J1140" s="851"/>
      <c r="K1140" s="851"/>
      <c r="L1140" s="851"/>
      <c r="M1140" s="851"/>
      <c r="N1140" s="851"/>
      <c r="O1140" s="851"/>
    </row>
    <row r="1141" spans="2:15" s="252" customFormat="1" ht="15.75">
      <c r="B1141" s="286" t="s">
        <v>11480</v>
      </c>
      <c r="C1141" s="481" t="s">
        <v>11481</v>
      </c>
      <c r="D1141" s="393" t="s">
        <v>11482</v>
      </c>
      <c r="E1141" s="299">
        <v>11945</v>
      </c>
      <c r="F1141" s="302" t="s">
        <v>9080</v>
      </c>
      <c r="G1141" s="412"/>
      <c r="H1141" s="393"/>
      <c r="I1141" s="851"/>
      <c r="J1141" s="851"/>
      <c r="K1141" s="851"/>
      <c r="L1141" s="851"/>
      <c r="M1141" s="851"/>
      <c r="N1141" s="851"/>
      <c r="O1141" s="851"/>
    </row>
    <row r="1142" spans="2:15" s="252" customFormat="1" ht="15.75">
      <c r="B1142" s="286" t="s">
        <v>11483</v>
      </c>
      <c r="C1142" s="481" t="s">
        <v>11484</v>
      </c>
      <c r="D1142" s="393" t="s">
        <v>11485</v>
      </c>
      <c r="E1142" s="299">
        <v>20305</v>
      </c>
      <c r="F1142" s="302" t="s">
        <v>9080</v>
      </c>
      <c r="G1142" s="412"/>
      <c r="H1142" s="393"/>
      <c r="I1142" s="851"/>
      <c r="J1142" s="851"/>
      <c r="K1142" s="851"/>
      <c r="L1142" s="851"/>
      <c r="M1142" s="851"/>
      <c r="N1142" s="851"/>
      <c r="O1142" s="851"/>
    </row>
    <row r="1143" spans="2:15" s="252" customFormat="1" ht="15.75">
      <c r="B1143" s="286" t="s">
        <v>11486</v>
      </c>
      <c r="C1143" s="481" t="s">
        <v>11487</v>
      </c>
      <c r="D1143" s="393" t="s">
        <v>11488</v>
      </c>
      <c r="E1143" s="299">
        <v>28055</v>
      </c>
      <c r="F1143" s="302" t="s">
        <v>9080</v>
      </c>
      <c r="G1143" s="412"/>
      <c r="H1143" s="393"/>
      <c r="I1143" s="851"/>
      <c r="J1143" s="851"/>
      <c r="K1143" s="851"/>
      <c r="L1143" s="851"/>
      <c r="M1143" s="851"/>
      <c r="N1143" s="851"/>
      <c r="O1143" s="851"/>
    </row>
    <row r="1144" spans="2:15" s="252" customFormat="1" ht="15.75">
      <c r="B1144" s="286" t="s">
        <v>11489</v>
      </c>
      <c r="C1144" s="411" t="s">
        <v>11490</v>
      </c>
      <c r="D1144" s="393" t="s">
        <v>11491</v>
      </c>
      <c r="E1144" s="852">
        <v>140</v>
      </c>
      <c r="F1144" s="302" t="s">
        <v>9080</v>
      </c>
      <c r="G1144" s="302"/>
      <c r="H1144" s="853"/>
      <c r="I1144" s="854"/>
      <c r="J1144" s="303"/>
      <c r="K1144" s="542"/>
      <c r="L1144" s="542"/>
      <c r="M1144" s="542"/>
      <c r="N1144" s="542"/>
      <c r="O1144" s="542"/>
    </row>
    <row r="1145" spans="2:15" s="252" customFormat="1" ht="15.75">
      <c r="B1145" s="286" t="s">
        <v>11492</v>
      </c>
      <c r="C1145" s="411" t="s">
        <v>11493</v>
      </c>
      <c r="D1145" s="393" t="s">
        <v>11494</v>
      </c>
      <c r="E1145" s="852">
        <v>224</v>
      </c>
      <c r="F1145" s="302" t="s">
        <v>9080</v>
      </c>
      <c r="G1145" s="302"/>
      <c r="H1145" s="853"/>
      <c r="I1145" s="854"/>
      <c r="J1145" s="303"/>
      <c r="K1145" s="542"/>
      <c r="L1145" s="542"/>
      <c r="M1145" s="542"/>
      <c r="N1145" s="542"/>
      <c r="O1145" s="542"/>
    </row>
    <row r="1146" spans="2:15" s="252" customFormat="1" ht="15.75">
      <c r="B1146" s="286" t="s">
        <v>11495</v>
      </c>
      <c r="C1146" s="411" t="s">
        <v>11496</v>
      </c>
      <c r="D1146" s="393" t="s">
        <v>11497</v>
      </c>
      <c r="E1146" s="852">
        <v>336</v>
      </c>
      <c r="F1146" s="302" t="s">
        <v>9080</v>
      </c>
      <c r="G1146" s="302"/>
      <c r="H1146" s="853"/>
      <c r="I1146" s="854"/>
      <c r="J1146" s="303"/>
      <c r="K1146" s="542"/>
      <c r="L1146" s="542"/>
      <c r="M1146" s="542"/>
      <c r="N1146" s="542"/>
      <c r="O1146" s="542"/>
    </row>
    <row r="1147" spans="2:15" s="252" customFormat="1" ht="15.75">
      <c r="B1147" s="286" t="s">
        <v>11498</v>
      </c>
      <c r="C1147" s="411" t="s">
        <v>11499</v>
      </c>
      <c r="D1147" s="393" t="s">
        <v>11500</v>
      </c>
      <c r="E1147" s="852">
        <v>350</v>
      </c>
      <c r="F1147" s="302" t="s">
        <v>9080</v>
      </c>
      <c r="G1147" s="302"/>
      <c r="H1147" s="853"/>
      <c r="I1147" s="854"/>
      <c r="J1147" s="303"/>
      <c r="K1147" s="542"/>
      <c r="L1147" s="542"/>
      <c r="M1147" s="542"/>
      <c r="N1147" s="542"/>
      <c r="O1147" s="542"/>
    </row>
    <row r="1148" spans="2:15" s="252" customFormat="1" ht="15.75">
      <c r="B1148" s="286" t="s">
        <v>11501</v>
      </c>
      <c r="C1148" s="411" t="s">
        <v>11502</v>
      </c>
      <c r="D1148" s="393" t="s">
        <v>11503</v>
      </c>
      <c r="E1148" s="852">
        <v>595</v>
      </c>
      <c r="F1148" s="302" t="s">
        <v>9080</v>
      </c>
      <c r="G1148" s="302"/>
      <c r="H1148" s="853"/>
      <c r="I1148" s="854"/>
      <c r="J1148" s="303"/>
      <c r="K1148" s="542"/>
      <c r="L1148" s="542"/>
      <c r="M1148" s="542"/>
      <c r="N1148" s="542"/>
      <c r="O1148" s="542"/>
    </row>
    <row r="1149" spans="2:15" s="252" customFormat="1" ht="15.75">
      <c r="B1149" s="286" t="s">
        <v>11504</v>
      </c>
      <c r="C1149" s="411" t="s">
        <v>11505</v>
      </c>
      <c r="D1149" s="393" t="s">
        <v>11506</v>
      </c>
      <c r="E1149" s="852">
        <v>840</v>
      </c>
      <c r="F1149" s="302" t="s">
        <v>9080</v>
      </c>
      <c r="G1149" s="302"/>
      <c r="H1149" s="853"/>
      <c r="I1149" s="854"/>
      <c r="J1149" s="303"/>
      <c r="K1149" s="542"/>
      <c r="L1149" s="542"/>
      <c r="M1149" s="542"/>
      <c r="N1149" s="542"/>
      <c r="O1149" s="542"/>
    </row>
    <row r="1150" spans="2:15" s="252" customFormat="1" ht="15.75">
      <c r="B1150" s="286" t="s">
        <v>11507</v>
      </c>
      <c r="C1150" s="411" t="s">
        <v>11508</v>
      </c>
      <c r="D1150" s="393" t="s">
        <v>11509</v>
      </c>
      <c r="E1150" s="852">
        <v>680</v>
      </c>
      <c r="F1150" s="302" t="s">
        <v>9080</v>
      </c>
      <c r="G1150" s="302"/>
      <c r="H1150" s="853"/>
      <c r="I1150" s="854"/>
      <c r="J1150" s="303"/>
      <c r="K1150" s="542"/>
      <c r="L1150" s="542"/>
      <c r="M1150" s="542"/>
      <c r="N1150" s="542"/>
      <c r="O1150" s="542"/>
    </row>
    <row r="1151" spans="2:15" s="252" customFormat="1" ht="15.75">
      <c r="B1151" s="286" t="s">
        <v>11510</v>
      </c>
      <c r="C1151" s="411" t="s">
        <v>11511</v>
      </c>
      <c r="D1151" s="393" t="s">
        <v>11512</v>
      </c>
      <c r="E1151" s="852">
        <v>1155</v>
      </c>
      <c r="F1151" s="302" t="s">
        <v>9080</v>
      </c>
      <c r="G1151" s="302"/>
      <c r="H1151" s="853"/>
      <c r="I1151" s="854"/>
      <c r="J1151" s="303"/>
      <c r="K1151" s="542"/>
      <c r="L1151" s="542"/>
      <c r="M1151" s="542"/>
      <c r="N1151" s="542"/>
      <c r="O1151" s="542"/>
    </row>
    <row r="1152" spans="2:15" s="252" customFormat="1" ht="15.75">
      <c r="B1152" s="286" t="s">
        <v>11513</v>
      </c>
      <c r="C1152" s="411" t="s">
        <v>11514</v>
      </c>
      <c r="D1152" s="393" t="s">
        <v>11515</v>
      </c>
      <c r="E1152" s="852">
        <v>1631</v>
      </c>
      <c r="F1152" s="302" t="s">
        <v>9080</v>
      </c>
      <c r="G1152" s="302"/>
      <c r="H1152" s="853"/>
      <c r="I1152" s="854"/>
      <c r="J1152" s="303"/>
      <c r="K1152" s="542"/>
      <c r="L1152" s="542"/>
      <c r="M1152" s="542"/>
      <c r="N1152" s="542"/>
      <c r="O1152" s="542"/>
    </row>
    <row r="1153" spans="2:15" s="252" customFormat="1" ht="15.75">
      <c r="B1153" s="286" t="s">
        <v>11516</v>
      </c>
      <c r="C1153" s="411" t="s">
        <v>11517</v>
      </c>
      <c r="D1153" s="393" t="s">
        <v>11518</v>
      </c>
      <c r="E1153" s="852">
        <v>1319</v>
      </c>
      <c r="F1153" s="302" t="s">
        <v>9080</v>
      </c>
      <c r="G1153" s="302"/>
      <c r="H1153" s="853"/>
      <c r="I1153" s="854"/>
      <c r="J1153" s="303"/>
      <c r="K1153" s="542"/>
      <c r="L1153" s="542"/>
      <c r="M1153" s="542"/>
      <c r="N1153" s="542"/>
      <c r="O1153" s="542"/>
    </row>
    <row r="1154" spans="2:15" s="252" customFormat="1" ht="15.75">
      <c r="B1154" s="286" t="s">
        <v>11519</v>
      </c>
      <c r="C1154" s="411" t="s">
        <v>11520</v>
      </c>
      <c r="D1154" s="393" t="s">
        <v>11521</v>
      </c>
      <c r="E1154" s="852">
        <v>2242</v>
      </c>
      <c r="F1154" s="302" t="s">
        <v>9080</v>
      </c>
      <c r="G1154" s="302"/>
      <c r="H1154" s="853"/>
      <c r="I1154" s="854"/>
      <c r="J1154" s="303"/>
      <c r="K1154" s="542"/>
      <c r="L1154" s="542"/>
      <c r="M1154" s="542"/>
      <c r="N1154" s="542"/>
      <c r="O1154" s="542"/>
    </row>
    <row r="1155" spans="2:15" s="252" customFormat="1" ht="15.75">
      <c r="B1155" s="286" t="s">
        <v>11522</v>
      </c>
      <c r="C1155" s="411" t="s">
        <v>11523</v>
      </c>
      <c r="D1155" s="393" t="s">
        <v>11524</v>
      </c>
      <c r="E1155" s="852">
        <v>3165</v>
      </c>
      <c r="F1155" s="302" t="s">
        <v>9080</v>
      </c>
      <c r="G1155" s="302"/>
      <c r="H1155" s="853"/>
      <c r="I1155" s="854"/>
      <c r="J1155" s="303"/>
      <c r="K1155" s="542"/>
      <c r="L1155" s="542"/>
      <c r="M1155" s="542"/>
      <c r="N1155" s="542"/>
      <c r="O1155" s="542"/>
    </row>
    <row r="1156" spans="2:15" s="252" customFormat="1" ht="15.75">
      <c r="B1156" s="286" t="s">
        <v>11525</v>
      </c>
      <c r="C1156" s="411" t="s">
        <v>11526</v>
      </c>
      <c r="D1156" s="393" t="s">
        <v>11527</v>
      </c>
      <c r="E1156" s="852">
        <v>2959</v>
      </c>
      <c r="F1156" s="302" t="s">
        <v>9080</v>
      </c>
      <c r="G1156" s="302"/>
      <c r="H1156" s="853"/>
      <c r="I1156" s="854"/>
      <c r="J1156" s="303"/>
      <c r="K1156" s="542"/>
      <c r="L1156" s="542"/>
      <c r="M1156" s="542"/>
      <c r="N1156" s="542"/>
      <c r="O1156" s="542"/>
    </row>
    <row r="1157" spans="2:15" s="252" customFormat="1" ht="15.75">
      <c r="B1157" s="286" t="s">
        <v>11528</v>
      </c>
      <c r="C1157" s="411" t="s">
        <v>11529</v>
      </c>
      <c r="D1157" s="393" t="s">
        <v>11530</v>
      </c>
      <c r="E1157" s="852">
        <v>5030</v>
      </c>
      <c r="F1157" s="302" t="s">
        <v>9080</v>
      </c>
      <c r="G1157" s="302"/>
      <c r="H1157" s="853"/>
      <c r="I1157" s="854"/>
      <c r="J1157" s="303"/>
      <c r="K1157" s="542"/>
      <c r="L1157" s="542"/>
      <c r="M1157" s="542"/>
      <c r="N1157" s="542"/>
      <c r="O1157" s="542"/>
    </row>
    <row r="1158" spans="2:15" s="252" customFormat="1" ht="15.75">
      <c r="B1158" s="286" t="s">
        <v>11531</v>
      </c>
      <c r="C1158" s="411" t="s">
        <v>11532</v>
      </c>
      <c r="D1158" s="393" t="s">
        <v>11533</v>
      </c>
      <c r="E1158" s="852">
        <v>7102</v>
      </c>
      <c r="F1158" s="302" t="s">
        <v>9080</v>
      </c>
      <c r="G1158" s="302"/>
      <c r="H1158" s="853"/>
      <c r="I1158" s="854"/>
      <c r="J1158" s="303"/>
      <c r="K1158" s="542"/>
      <c r="L1158" s="542"/>
      <c r="M1158" s="542"/>
      <c r="N1158" s="542"/>
      <c r="O1158" s="542"/>
    </row>
    <row r="1159" spans="2:15" s="252" customFormat="1" ht="15.75">
      <c r="B1159" s="286" t="s">
        <v>11534</v>
      </c>
      <c r="C1159" s="411" t="s">
        <v>11535</v>
      </c>
      <c r="D1159" s="393" t="s">
        <v>11536</v>
      </c>
      <c r="E1159" s="852">
        <v>5511</v>
      </c>
      <c r="F1159" s="302" t="s">
        <v>9080</v>
      </c>
      <c r="G1159" s="302"/>
      <c r="H1159" s="853"/>
      <c r="I1159" s="854"/>
      <c r="J1159" s="303"/>
      <c r="K1159" s="542"/>
      <c r="L1159" s="542"/>
      <c r="M1159" s="542"/>
      <c r="N1159" s="542"/>
      <c r="O1159" s="542"/>
    </row>
    <row r="1160" spans="2:15" s="252" customFormat="1" ht="15.75">
      <c r="B1160" s="286" t="s">
        <v>11537</v>
      </c>
      <c r="C1160" s="411" t="s">
        <v>11538</v>
      </c>
      <c r="D1160" s="393" t="s">
        <v>11539</v>
      </c>
      <c r="E1160" s="852">
        <v>9369</v>
      </c>
      <c r="F1160" s="302" t="s">
        <v>9080</v>
      </c>
      <c r="G1160" s="302"/>
      <c r="H1160" s="853"/>
      <c r="I1160" s="854"/>
      <c r="J1160" s="303"/>
      <c r="K1160" s="542"/>
      <c r="L1160" s="542"/>
      <c r="M1160" s="542"/>
      <c r="N1160" s="542"/>
      <c r="O1160" s="542"/>
    </row>
    <row r="1161" spans="2:15" s="252" customFormat="1" ht="15.75">
      <c r="B1161" s="286" t="s">
        <v>11540</v>
      </c>
      <c r="C1161" s="411" t="s">
        <v>11541</v>
      </c>
      <c r="D1161" s="393" t="s">
        <v>11542</v>
      </c>
      <c r="E1161" s="852">
        <v>13226</v>
      </c>
      <c r="F1161" s="302" t="s">
        <v>9080</v>
      </c>
      <c r="G1161" s="302"/>
      <c r="H1161" s="853"/>
      <c r="I1161" s="854"/>
      <c r="J1161" s="303"/>
      <c r="K1161" s="542"/>
      <c r="L1161" s="542"/>
      <c r="M1161" s="542"/>
      <c r="N1161" s="542"/>
      <c r="O1161" s="542"/>
    </row>
    <row r="1162" spans="2:15" s="252" customFormat="1" ht="15.75">
      <c r="B1162" s="286" t="s">
        <v>11543</v>
      </c>
      <c r="C1162" s="411" t="s">
        <v>11544</v>
      </c>
      <c r="D1162" s="393" t="s">
        <v>11545</v>
      </c>
      <c r="E1162" s="852">
        <v>7636</v>
      </c>
      <c r="F1162" s="302" t="s">
        <v>9080</v>
      </c>
      <c r="G1162" s="302"/>
      <c r="H1162" s="853"/>
      <c r="I1162" s="854"/>
      <c r="J1162" s="303"/>
      <c r="K1162" s="542"/>
      <c r="L1162" s="542"/>
      <c r="M1162" s="542"/>
      <c r="N1162" s="542"/>
      <c r="O1162" s="542"/>
    </row>
    <row r="1163" spans="2:15" s="252" customFormat="1" ht="15.75">
      <c r="B1163" s="286" t="s">
        <v>11546</v>
      </c>
      <c r="C1163" s="411" t="s">
        <v>11547</v>
      </c>
      <c r="D1163" s="393" t="s">
        <v>11548</v>
      </c>
      <c r="E1163" s="852">
        <v>12982</v>
      </c>
      <c r="F1163" s="302" t="s">
        <v>9080</v>
      </c>
      <c r="G1163" s="302"/>
      <c r="H1163" s="853"/>
      <c r="I1163" s="854"/>
      <c r="J1163" s="303"/>
      <c r="K1163" s="542"/>
      <c r="L1163" s="542"/>
      <c r="M1163" s="542"/>
      <c r="N1163" s="542"/>
      <c r="O1163" s="542"/>
    </row>
    <row r="1164" spans="2:15" s="252" customFormat="1" ht="15.75">
      <c r="B1164" s="286" t="s">
        <v>11549</v>
      </c>
      <c r="C1164" s="411" t="s">
        <v>11550</v>
      </c>
      <c r="D1164" s="393" t="s">
        <v>11551</v>
      </c>
      <c r="E1164" s="852">
        <v>18327</v>
      </c>
      <c r="F1164" s="302" t="s">
        <v>9080</v>
      </c>
      <c r="G1164" s="302"/>
      <c r="H1164" s="853"/>
      <c r="I1164" s="854"/>
      <c r="J1164" s="303"/>
      <c r="K1164" s="542"/>
      <c r="L1164" s="542"/>
      <c r="M1164" s="542"/>
      <c r="N1164" s="542"/>
      <c r="O1164" s="542"/>
    </row>
    <row r="1165" spans="2:15" s="252" customFormat="1" ht="15.75">
      <c r="B1165" s="286" t="s">
        <v>11552</v>
      </c>
      <c r="C1165" s="411" t="s">
        <v>11553</v>
      </c>
      <c r="D1165" s="393" t="s">
        <v>11554</v>
      </c>
      <c r="E1165" s="852">
        <v>9851</v>
      </c>
      <c r="F1165" s="302" t="s">
        <v>9080</v>
      </c>
      <c r="G1165" s="302"/>
      <c r="H1165" s="853"/>
      <c r="I1165" s="854"/>
      <c r="J1165" s="303"/>
      <c r="K1165" s="542"/>
      <c r="L1165" s="542"/>
      <c r="M1165" s="542"/>
      <c r="N1165" s="542"/>
      <c r="O1165" s="542"/>
    </row>
    <row r="1166" spans="2:15" s="252" customFormat="1" ht="15.75">
      <c r="B1166" s="286" t="s">
        <v>11555</v>
      </c>
      <c r="C1166" s="411" t="s">
        <v>11556</v>
      </c>
      <c r="D1166" s="393" t="s">
        <v>11557</v>
      </c>
      <c r="E1166" s="852">
        <v>16747</v>
      </c>
      <c r="F1166" s="302" t="s">
        <v>9080</v>
      </c>
      <c r="G1166" s="302"/>
      <c r="H1166" s="853"/>
      <c r="I1166" s="854"/>
      <c r="J1166" s="303"/>
      <c r="K1166" s="542"/>
      <c r="L1166" s="542"/>
      <c r="M1166" s="542"/>
      <c r="N1166" s="542"/>
      <c r="O1166" s="542"/>
    </row>
    <row r="1167" spans="2:15" s="252" customFormat="1" ht="15.75">
      <c r="B1167" s="286" t="s">
        <v>11558</v>
      </c>
      <c r="C1167" s="411" t="s">
        <v>11559</v>
      </c>
      <c r="D1167" s="393" t="s">
        <v>11560</v>
      </c>
      <c r="E1167" s="852">
        <v>23642</v>
      </c>
      <c r="F1167" s="302" t="s">
        <v>9080</v>
      </c>
      <c r="G1167" s="302"/>
      <c r="H1167" s="853"/>
      <c r="I1167" s="854"/>
      <c r="J1167" s="303"/>
      <c r="K1167" s="542"/>
      <c r="L1167" s="542"/>
      <c r="M1167" s="542"/>
      <c r="N1167" s="542"/>
      <c r="O1167" s="542"/>
    </row>
    <row r="1168" spans="2:15" s="252" customFormat="1" ht="15.75">
      <c r="B1168" s="286" t="s">
        <v>11561</v>
      </c>
      <c r="C1168" s="411" t="s">
        <v>11562</v>
      </c>
      <c r="D1168" s="393" t="s">
        <v>11563</v>
      </c>
      <c r="E1168" s="852">
        <v>19193</v>
      </c>
      <c r="F1168" s="302" t="s">
        <v>9080</v>
      </c>
      <c r="G1168" s="302"/>
      <c r="H1168" s="853"/>
      <c r="I1168" s="854"/>
      <c r="J1168" s="303"/>
      <c r="K1168" s="542"/>
      <c r="L1168" s="542"/>
      <c r="M1168" s="542"/>
      <c r="N1168" s="542"/>
      <c r="O1168" s="542"/>
    </row>
    <row r="1169" spans="1:15" s="252" customFormat="1" ht="15.75">
      <c r="B1169" s="286" t="s">
        <v>11564</v>
      </c>
      <c r="C1169" s="411" t="s">
        <v>11565</v>
      </c>
      <c r="D1169" s="393" t="s">
        <v>11566</v>
      </c>
      <c r="E1169" s="852">
        <v>32628</v>
      </c>
      <c r="F1169" s="302" t="s">
        <v>9080</v>
      </c>
      <c r="G1169" s="302"/>
      <c r="H1169" s="853"/>
      <c r="I1169" s="854"/>
      <c r="J1169" s="303"/>
      <c r="K1169" s="542"/>
      <c r="L1169" s="542"/>
      <c r="M1169" s="542"/>
      <c r="N1169" s="542"/>
      <c r="O1169" s="542"/>
    </row>
    <row r="1170" spans="1:15" s="252" customFormat="1" ht="15.75">
      <c r="B1170" s="286" t="s">
        <v>11567</v>
      </c>
      <c r="C1170" s="411" t="s">
        <v>11568</v>
      </c>
      <c r="D1170" s="393" t="s">
        <v>11569</v>
      </c>
      <c r="E1170" s="852">
        <v>46063</v>
      </c>
      <c r="F1170" s="302" t="s">
        <v>9080</v>
      </c>
      <c r="G1170" s="302"/>
      <c r="H1170" s="853"/>
      <c r="I1170" s="854"/>
      <c r="J1170" s="303"/>
      <c r="K1170" s="542"/>
      <c r="L1170" s="542"/>
      <c r="M1170" s="542"/>
      <c r="N1170" s="542"/>
      <c r="O1170" s="542"/>
    </row>
    <row r="1171" spans="1:15" s="252" customFormat="1" ht="16.5" thickBot="1">
      <c r="B1171" s="286"/>
      <c r="C1171" s="400" t="s">
        <v>8580</v>
      </c>
      <c r="D1171" s="855"/>
      <c r="E1171" s="609"/>
      <c r="F1171" s="306"/>
      <c r="G1171" s="814"/>
      <c r="H1171" s="856"/>
      <c r="I1171" s="856"/>
      <c r="J1171" s="856"/>
      <c r="K1171" s="856"/>
      <c r="L1171" s="856"/>
      <c r="M1171" s="856"/>
      <c r="N1171" s="856"/>
      <c r="O1171" s="856"/>
    </row>
    <row r="1172" spans="1:15" s="252" customFormat="1" ht="16.5" thickBot="1">
      <c r="B1172" s="286"/>
      <c r="C1172" s="857"/>
      <c r="D1172" s="440" t="s">
        <v>11570</v>
      </c>
      <c r="E1172" s="858"/>
      <c r="F1172" s="858" t="s">
        <v>9143</v>
      </c>
      <c r="G1172" s="859"/>
      <c r="H1172" s="860"/>
      <c r="I1172" s="861"/>
      <c r="J1172" s="861"/>
      <c r="K1172" s="861"/>
      <c r="L1172" s="861"/>
      <c r="M1172" s="861"/>
      <c r="N1172" s="861"/>
      <c r="O1172" s="862"/>
    </row>
    <row r="1173" spans="1:15" s="279" customFormat="1" ht="15.75">
      <c r="B1173" s="286" t="s">
        <v>11151</v>
      </c>
      <c r="C1173" s="863" t="s">
        <v>11152</v>
      </c>
      <c r="D1173" s="864" t="s">
        <v>11153</v>
      </c>
      <c r="E1173" s="865">
        <v>135</v>
      </c>
      <c r="F1173" s="434" t="s">
        <v>9080</v>
      </c>
      <c r="G1173" s="866"/>
      <c r="H1173" s="867" t="s">
        <v>9806</v>
      </c>
      <c r="I1173" s="867"/>
      <c r="J1173" s="867"/>
      <c r="K1173" s="867"/>
      <c r="L1173" s="867"/>
      <c r="M1173" s="867"/>
      <c r="N1173" s="867"/>
      <c r="O1173" s="867"/>
    </row>
    <row r="1174" spans="1:15" s="252" customFormat="1" ht="14.25" customHeight="1">
      <c r="B1174" s="286" t="s">
        <v>11154</v>
      </c>
      <c r="C1174" s="411" t="s">
        <v>11155</v>
      </c>
      <c r="D1174" s="565" t="s">
        <v>11156</v>
      </c>
      <c r="E1174" s="524">
        <v>230</v>
      </c>
      <c r="F1174" s="302" t="s">
        <v>9080</v>
      </c>
      <c r="G1174" s="302"/>
      <c r="H1174" s="303"/>
      <c r="I1174" s="303"/>
      <c r="J1174" s="303"/>
      <c r="K1174" s="303"/>
      <c r="L1174" s="303"/>
      <c r="M1174" s="303"/>
      <c r="N1174" s="303"/>
      <c r="O1174" s="303"/>
    </row>
    <row r="1175" spans="1:15" s="279" customFormat="1" ht="15.75" customHeight="1">
      <c r="B1175" s="286" t="s">
        <v>11105</v>
      </c>
      <c r="C1175" s="327" t="s">
        <v>11106</v>
      </c>
      <c r="D1175" s="692" t="s">
        <v>11571</v>
      </c>
      <c r="E1175" s="296">
        <v>135</v>
      </c>
      <c r="F1175" s="302" t="s">
        <v>9080</v>
      </c>
      <c r="G1175" s="303"/>
      <c r="H1175" s="1374" t="s">
        <v>9295</v>
      </c>
      <c r="I1175" s="1375"/>
      <c r="J1175" s="1375"/>
      <c r="K1175" s="1375"/>
      <c r="L1175" s="1375"/>
      <c r="M1175" s="1375"/>
      <c r="N1175" s="1375"/>
      <c r="O1175" s="1376"/>
    </row>
    <row r="1176" spans="1:15" s="279" customFormat="1" ht="15.75">
      <c r="B1176" s="286" t="s">
        <v>11108</v>
      </c>
      <c r="C1176" s="327" t="s">
        <v>11109</v>
      </c>
      <c r="D1176" s="692" t="s">
        <v>11572</v>
      </c>
      <c r="E1176" s="296">
        <v>235</v>
      </c>
      <c r="F1176" s="302" t="s">
        <v>9080</v>
      </c>
      <c r="G1176" s="303"/>
      <c r="H1176" s="1345"/>
      <c r="I1176" s="1346"/>
      <c r="J1176" s="1346"/>
      <c r="K1176" s="1346"/>
      <c r="L1176" s="1346"/>
      <c r="M1176" s="1346"/>
      <c r="N1176" s="1346"/>
      <c r="O1176" s="1347"/>
    </row>
    <row r="1177" spans="1:15" s="279" customFormat="1" ht="15.75">
      <c r="B1177" s="286" t="s">
        <v>11111</v>
      </c>
      <c r="C1177" s="327" t="s">
        <v>11112</v>
      </c>
      <c r="D1177" s="692" t="s">
        <v>11573</v>
      </c>
      <c r="E1177" s="296">
        <v>320</v>
      </c>
      <c r="F1177" s="302" t="s">
        <v>9080</v>
      </c>
      <c r="G1177" s="303"/>
      <c r="H1177" s="1362"/>
      <c r="I1177" s="1363"/>
      <c r="J1177" s="1363"/>
      <c r="K1177" s="1363"/>
      <c r="L1177" s="1363"/>
      <c r="M1177" s="1363"/>
      <c r="N1177" s="1363"/>
      <c r="O1177" s="1364"/>
    </row>
    <row r="1178" spans="1:15" s="279" customFormat="1" ht="15.75">
      <c r="A1178" s="271"/>
      <c r="B1178" s="286" t="s">
        <v>11035</v>
      </c>
      <c r="C1178" s="411" t="s">
        <v>11036</v>
      </c>
      <c r="D1178" s="565" t="s">
        <v>11037</v>
      </c>
      <c r="E1178" s="524">
        <v>225</v>
      </c>
      <c r="F1178" s="302" t="s">
        <v>9080</v>
      </c>
      <c r="G1178" s="412"/>
      <c r="H1178" s="350" t="s">
        <v>9806</v>
      </c>
      <c r="I1178" s="303"/>
      <c r="J1178" s="303"/>
      <c r="K1178" s="303"/>
      <c r="L1178" s="303"/>
      <c r="M1178" s="303"/>
      <c r="N1178" s="303"/>
      <c r="O1178" s="303"/>
    </row>
    <row r="1179" spans="1:15" s="279" customFormat="1" ht="15.75">
      <c r="A1179" s="271"/>
      <c r="B1179" s="286" t="s">
        <v>11038</v>
      </c>
      <c r="C1179" s="411" t="s">
        <v>11039</v>
      </c>
      <c r="D1179" s="565" t="s">
        <v>11040</v>
      </c>
      <c r="E1179" s="524">
        <v>380</v>
      </c>
      <c r="F1179" s="302" t="s">
        <v>9080</v>
      </c>
      <c r="G1179" s="412"/>
      <c r="H1179" s="350"/>
      <c r="I1179" s="350"/>
      <c r="J1179" s="350"/>
      <c r="K1179" s="350"/>
      <c r="L1179" s="350"/>
      <c r="M1179" s="350"/>
      <c r="N1179" s="350"/>
      <c r="O1179" s="350"/>
    </row>
    <row r="1180" spans="1:15" s="263" customFormat="1" ht="15.75">
      <c r="A1180" s="279"/>
      <c r="B1180" s="286" t="s">
        <v>10984</v>
      </c>
      <c r="C1180" s="737" t="s">
        <v>10985</v>
      </c>
      <c r="D1180" s="736" t="s">
        <v>11574</v>
      </c>
      <c r="E1180" s="296">
        <v>225</v>
      </c>
      <c r="F1180" s="302" t="s">
        <v>9080</v>
      </c>
      <c r="G1180" s="655"/>
      <c r="H1180" s="1405" t="s">
        <v>9806</v>
      </c>
      <c r="I1180" s="1406"/>
      <c r="J1180" s="1406"/>
      <c r="K1180" s="1406"/>
      <c r="L1180" s="1406"/>
      <c r="M1180" s="1406"/>
      <c r="N1180" s="1406"/>
      <c r="O1180" s="1407"/>
    </row>
    <row r="1181" spans="1:15" s="263" customFormat="1" ht="15.75">
      <c r="A1181" s="279"/>
      <c r="B1181" s="286" t="s">
        <v>10987</v>
      </c>
      <c r="C1181" s="737" t="s">
        <v>10988</v>
      </c>
      <c r="D1181" s="736" t="s">
        <v>11575</v>
      </c>
      <c r="E1181" s="296">
        <v>380</v>
      </c>
      <c r="F1181" s="302" t="s">
        <v>9080</v>
      </c>
      <c r="G1181" s="655"/>
      <c r="H1181" s="1408"/>
      <c r="I1181" s="1409"/>
      <c r="J1181" s="1409"/>
      <c r="K1181" s="1409"/>
      <c r="L1181" s="1409"/>
      <c r="M1181" s="1409"/>
      <c r="N1181" s="1409"/>
      <c r="O1181" s="1410"/>
    </row>
    <row r="1182" spans="1:15" s="263" customFormat="1" ht="15.75">
      <c r="A1182" s="279"/>
      <c r="B1182" s="286" t="s">
        <v>10990</v>
      </c>
      <c r="C1182" s="737" t="s">
        <v>10991</v>
      </c>
      <c r="D1182" s="736" t="s">
        <v>11576</v>
      </c>
      <c r="E1182" s="296">
        <v>535</v>
      </c>
      <c r="F1182" s="302" t="s">
        <v>9080</v>
      </c>
      <c r="G1182" s="655"/>
      <c r="H1182" s="1411"/>
      <c r="I1182" s="1412"/>
      <c r="J1182" s="1412"/>
      <c r="K1182" s="1412"/>
      <c r="L1182" s="1412"/>
      <c r="M1182" s="1412"/>
      <c r="N1182" s="1412"/>
      <c r="O1182" s="1413"/>
    </row>
    <row r="1183" spans="1:15" s="252" customFormat="1" ht="15.75">
      <c r="B1183" s="286" t="s">
        <v>10902</v>
      </c>
      <c r="C1183" s="411" t="s">
        <v>10903</v>
      </c>
      <c r="D1183" s="565" t="s">
        <v>10904</v>
      </c>
      <c r="E1183" s="524">
        <v>360</v>
      </c>
      <c r="F1183" s="302" t="s">
        <v>9080</v>
      </c>
      <c r="G1183" s="412"/>
      <c r="H1183" s="350" t="s">
        <v>9806</v>
      </c>
      <c r="I1183" s="350"/>
      <c r="J1183" s="350"/>
      <c r="K1183" s="350"/>
      <c r="L1183" s="350"/>
      <c r="M1183" s="350"/>
      <c r="N1183" s="350"/>
      <c r="O1183" s="350"/>
    </row>
    <row r="1184" spans="1:15" s="252" customFormat="1" ht="15.75">
      <c r="B1184" s="286" t="s">
        <v>10905</v>
      </c>
      <c r="C1184" s="411" t="s">
        <v>10906</v>
      </c>
      <c r="D1184" s="565" t="s">
        <v>10907</v>
      </c>
      <c r="E1184" s="524">
        <v>610</v>
      </c>
      <c r="F1184" s="302" t="s">
        <v>9080</v>
      </c>
      <c r="G1184" s="412"/>
      <c r="H1184" s="552"/>
      <c r="I1184" s="553"/>
      <c r="J1184" s="553"/>
      <c r="K1184" s="553"/>
      <c r="L1184" s="553"/>
      <c r="M1184" s="553"/>
      <c r="N1184" s="553"/>
      <c r="O1184" s="553"/>
    </row>
    <row r="1185" spans="1:15" s="252" customFormat="1" ht="15.75">
      <c r="B1185" s="286" t="s">
        <v>10908</v>
      </c>
      <c r="C1185" s="411" t="s">
        <v>10909</v>
      </c>
      <c r="D1185" s="565" t="s">
        <v>10910</v>
      </c>
      <c r="E1185" s="524">
        <v>860</v>
      </c>
      <c r="F1185" s="302" t="s">
        <v>9080</v>
      </c>
      <c r="G1185" s="412"/>
      <c r="H1185" s="552"/>
      <c r="I1185" s="553"/>
      <c r="J1185" s="553"/>
      <c r="K1185" s="553"/>
      <c r="L1185" s="553"/>
      <c r="M1185" s="553"/>
      <c r="N1185" s="553"/>
      <c r="O1185" s="553"/>
    </row>
    <row r="1186" spans="1:15" s="263" customFormat="1" ht="15.75">
      <c r="A1186" s="279"/>
      <c r="B1186" s="286" t="s">
        <v>10852</v>
      </c>
      <c r="C1186" s="711" t="s">
        <v>10853</v>
      </c>
      <c r="D1186" s="712" t="s">
        <v>11577</v>
      </c>
      <c r="E1186" s="302">
        <v>360</v>
      </c>
      <c r="F1186" s="302" t="s">
        <v>9080</v>
      </c>
      <c r="G1186" s="635"/>
      <c r="H1186" s="1333" t="s">
        <v>9806</v>
      </c>
      <c r="I1186" s="1334"/>
      <c r="J1186" s="1334"/>
      <c r="K1186" s="1334"/>
      <c r="L1186" s="1334"/>
      <c r="M1186" s="1334"/>
      <c r="N1186" s="1334"/>
      <c r="O1186" s="1335"/>
    </row>
    <row r="1187" spans="1:15" s="263" customFormat="1" ht="15.75" customHeight="1">
      <c r="A1187" s="279"/>
      <c r="B1187" s="286" t="s">
        <v>10855</v>
      </c>
      <c r="C1187" s="711" t="s">
        <v>10856</v>
      </c>
      <c r="D1187" s="712" t="s">
        <v>11578</v>
      </c>
      <c r="E1187" s="302">
        <v>610</v>
      </c>
      <c r="F1187" s="302" t="s">
        <v>9080</v>
      </c>
      <c r="G1187" s="635"/>
      <c r="H1187" s="1336"/>
      <c r="I1187" s="1383"/>
      <c r="J1187" s="1383"/>
      <c r="K1187" s="1383"/>
      <c r="L1187" s="1383"/>
      <c r="M1187" s="1383"/>
      <c r="N1187" s="1383"/>
      <c r="O1187" s="1338"/>
    </row>
    <row r="1188" spans="1:15" s="263" customFormat="1" ht="15.75">
      <c r="A1188" s="279"/>
      <c r="B1188" s="286" t="s">
        <v>10858</v>
      </c>
      <c r="C1188" s="711" t="s">
        <v>10859</v>
      </c>
      <c r="D1188" s="712" t="s">
        <v>11579</v>
      </c>
      <c r="E1188" s="302">
        <v>860</v>
      </c>
      <c r="F1188" s="302" t="s">
        <v>9080</v>
      </c>
      <c r="G1188" s="635"/>
      <c r="H1188" s="1339"/>
      <c r="I1188" s="1340"/>
      <c r="J1188" s="1340"/>
      <c r="K1188" s="1340"/>
      <c r="L1188" s="1340"/>
      <c r="M1188" s="1340"/>
      <c r="N1188" s="1340"/>
      <c r="O1188" s="1341"/>
    </row>
    <row r="1189" spans="1:15" s="252" customFormat="1" ht="15.75">
      <c r="B1189" s="286" t="s">
        <v>11580</v>
      </c>
      <c r="C1189" s="411" t="s">
        <v>11581</v>
      </c>
      <c r="D1189" s="565" t="s">
        <v>11582</v>
      </c>
      <c r="E1189" s="524">
        <v>540</v>
      </c>
      <c r="F1189" s="302" t="s">
        <v>9080</v>
      </c>
      <c r="G1189" s="412"/>
      <c r="H1189" s="1348" t="s">
        <v>9806</v>
      </c>
      <c r="I1189" s="1349"/>
      <c r="J1189" s="1349"/>
      <c r="K1189" s="1349"/>
      <c r="L1189" s="1349"/>
      <c r="M1189" s="1349"/>
      <c r="N1189" s="1349"/>
      <c r="O1189" s="1350"/>
    </row>
    <row r="1190" spans="1:15" s="252" customFormat="1" ht="15.75">
      <c r="B1190" s="286" t="s">
        <v>11583</v>
      </c>
      <c r="C1190" s="411" t="s">
        <v>11584</v>
      </c>
      <c r="D1190" s="565" t="s">
        <v>11585</v>
      </c>
      <c r="E1190" s="524">
        <v>920</v>
      </c>
      <c r="F1190" s="302" t="s">
        <v>9080</v>
      </c>
      <c r="G1190" s="412"/>
      <c r="H1190" s="1351"/>
      <c r="I1190" s="1352"/>
      <c r="J1190" s="1352"/>
      <c r="K1190" s="1352"/>
      <c r="L1190" s="1352"/>
      <c r="M1190" s="1352"/>
      <c r="N1190" s="1352"/>
      <c r="O1190" s="1353"/>
    </row>
    <row r="1191" spans="1:15" s="252" customFormat="1" ht="15.75">
      <c r="B1191" s="286" t="s">
        <v>11586</v>
      </c>
      <c r="C1191" s="411" t="s">
        <v>11587</v>
      </c>
      <c r="D1191" s="565" t="s">
        <v>11588</v>
      </c>
      <c r="E1191" s="524">
        <v>1295</v>
      </c>
      <c r="F1191" s="302" t="s">
        <v>9080</v>
      </c>
      <c r="G1191" s="412"/>
      <c r="H1191" s="1354"/>
      <c r="I1191" s="1355"/>
      <c r="J1191" s="1355"/>
      <c r="K1191" s="1355"/>
      <c r="L1191" s="1355"/>
      <c r="M1191" s="1355"/>
      <c r="N1191" s="1355"/>
      <c r="O1191" s="1356"/>
    </row>
    <row r="1192" spans="1:15" s="252" customFormat="1" ht="15.75">
      <c r="B1192" s="286" t="s">
        <v>9930</v>
      </c>
      <c r="C1192" s="411" t="s">
        <v>9931</v>
      </c>
      <c r="D1192" s="565" t="s">
        <v>9932</v>
      </c>
      <c r="E1192" s="299">
        <v>975</v>
      </c>
      <c r="F1192" s="302" t="s">
        <v>9080</v>
      </c>
      <c r="G1192" s="412"/>
      <c r="H1192" s="350" t="s">
        <v>9806</v>
      </c>
      <c r="I1192" s="553"/>
      <c r="J1192" s="553"/>
      <c r="K1192" s="553"/>
      <c r="L1192" s="553"/>
      <c r="M1192" s="553"/>
      <c r="N1192" s="553"/>
      <c r="O1192" s="553"/>
    </row>
    <row r="1193" spans="1:15" s="252" customFormat="1" ht="15.75">
      <c r="B1193" s="286" t="s">
        <v>9933</v>
      </c>
      <c r="C1193" s="411" t="s">
        <v>9934</v>
      </c>
      <c r="D1193" s="565" t="s">
        <v>9935</v>
      </c>
      <c r="E1193" s="299">
        <v>1655</v>
      </c>
      <c r="F1193" s="302" t="s">
        <v>9080</v>
      </c>
      <c r="G1193" s="412"/>
      <c r="H1193" s="552"/>
      <c r="I1193" s="553"/>
      <c r="J1193" s="553"/>
      <c r="K1193" s="553"/>
      <c r="L1193" s="553"/>
      <c r="M1193" s="553"/>
      <c r="N1193" s="553"/>
      <c r="O1193" s="553"/>
    </row>
    <row r="1194" spans="1:15" s="252" customFormat="1" ht="15.75">
      <c r="B1194" s="286" t="s">
        <v>9936</v>
      </c>
      <c r="C1194" s="411" t="s">
        <v>9937</v>
      </c>
      <c r="D1194" s="565" t="s">
        <v>9938</v>
      </c>
      <c r="E1194" s="299">
        <v>2335</v>
      </c>
      <c r="F1194" s="302" t="s">
        <v>9080</v>
      </c>
      <c r="G1194" s="412"/>
      <c r="H1194" s="552"/>
      <c r="I1194" s="553"/>
      <c r="J1194" s="553"/>
      <c r="K1194" s="553"/>
      <c r="L1194" s="553"/>
      <c r="M1194" s="553"/>
      <c r="N1194" s="553"/>
      <c r="O1194" s="553"/>
    </row>
    <row r="1195" spans="1:15" s="252" customFormat="1" ht="15.75">
      <c r="B1195" s="286" t="s">
        <v>9869</v>
      </c>
      <c r="C1195" s="411" t="s">
        <v>9870</v>
      </c>
      <c r="D1195" s="565" t="s">
        <v>9871</v>
      </c>
      <c r="E1195" s="524">
        <v>1290</v>
      </c>
      <c r="F1195" s="302" t="s">
        <v>9080</v>
      </c>
      <c r="G1195" s="412"/>
      <c r="H1195" s="350" t="s">
        <v>9806</v>
      </c>
      <c r="I1195" s="553"/>
      <c r="J1195" s="553"/>
      <c r="K1195" s="553"/>
      <c r="L1195" s="553"/>
      <c r="M1195" s="553"/>
      <c r="N1195" s="553"/>
      <c r="O1195" s="553"/>
    </row>
    <row r="1196" spans="1:15" s="252" customFormat="1" ht="15.75">
      <c r="B1196" s="286" t="s">
        <v>9872</v>
      </c>
      <c r="C1196" s="411" t="s">
        <v>9873</v>
      </c>
      <c r="D1196" s="565" t="s">
        <v>9874</v>
      </c>
      <c r="E1196" s="524">
        <v>2195</v>
      </c>
      <c r="F1196" s="302" t="s">
        <v>9080</v>
      </c>
      <c r="G1196" s="412"/>
      <c r="H1196" s="552"/>
      <c r="I1196" s="553"/>
      <c r="J1196" s="553"/>
      <c r="K1196" s="553"/>
      <c r="L1196" s="553"/>
      <c r="M1196" s="553"/>
      <c r="N1196" s="553"/>
      <c r="O1196" s="553"/>
    </row>
    <row r="1197" spans="1:15" s="252" customFormat="1" ht="15.75">
      <c r="B1197" s="286" t="s">
        <v>9875</v>
      </c>
      <c r="C1197" s="411" t="s">
        <v>9876</v>
      </c>
      <c r="D1197" s="565" t="s">
        <v>9877</v>
      </c>
      <c r="E1197" s="524">
        <v>3100</v>
      </c>
      <c r="F1197" s="302" t="s">
        <v>9080</v>
      </c>
      <c r="G1197" s="412"/>
      <c r="H1197" s="552"/>
      <c r="I1197" s="553"/>
      <c r="J1197" s="553"/>
      <c r="K1197" s="553"/>
      <c r="L1197" s="553"/>
      <c r="M1197" s="553"/>
      <c r="N1197" s="553"/>
      <c r="O1197" s="553"/>
    </row>
    <row r="1198" spans="1:15" s="252" customFormat="1" ht="15.75">
      <c r="B1198" s="286" t="s">
        <v>9803</v>
      </c>
      <c r="C1198" s="411" t="s">
        <v>9804</v>
      </c>
      <c r="D1198" s="565" t="s">
        <v>9805</v>
      </c>
      <c r="E1198" s="524">
        <v>1750</v>
      </c>
      <c r="F1198" s="302" t="s">
        <v>9080</v>
      </c>
      <c r="G1198" s="412"/>
      <c r="H1198" s="350" t="s">
        <v>9806</v>
      </c>
      <c r="I1198" s="553"/>
      <c r="J1198" s="553"/>
      <c r="K1198" s="553"/>
      <c r="L1198" s="553"/>
      <c r="M1198" s="553"/>
      <c r="N1198" s="553"/>
      <c r="O1198" s="553"/>
    </row>
    <row r="1199" spans="1:15" s="279" customFormat="1" ht="15.75">
      <c r="B1199" s="286" t="s">
        <v>9807</v>
      </c>
      <c r="C1199" s="411" t="s">
        <v>9808</v>
      </c>
      <c r="D1199" s="565" t="s">
        <v>9809</v>
      </c>
      <c r="E1199" s="524">
        <v>2975</v>
      </c>
      <c r="F1199" s="302" t="s">
        <v>9080</v>
      </c>
      <c r="G1199" s="412"/>
      <c r="H1199" s="552"/>
      <c r="I1199" s="553"/>
      <c r="J1199" s="553"/>
      <c r="K1199" s="553"/>
      <c r="L1199" s="553"/>
      <c r="M1199" s="553"/>
      <c r="N1199" s="553"/>
      <c r="O1199" s="553"/>
    </row>
    <row r="1200" spans="1:15" s="279" customFormat="1" ht="15.75">
      <c r="B1200" s="286" t="s">
        <v>9810</v>
      </c>
      <c r="C1200" s="411" t="s">
        <v>9811</v>
      </c>
      <c r="D1200" s="565" t="s">
        <v>9812</v>
      </c>
      <c r="E1200" s="524">
        <v>4200</v>
      </c>
      <c r="F1200" s="302" t="s">
        <v>9080</v>
      </c>
      <c r="G1200" s="412"/>
      <c r="H1200" s="552"/>
      <c r="I1200" s="553"/>
      <c r="J1200" s="553"/>
      <c r="K1200" s="553"/>
      <c r="L1200" s="553"/>
      <c r="M1200" s="553"/>
      <c r="N1200" s="553"/>
      <c r="O1200" s="553"/>
    </row>
    <row r="1201" spans="1:15" s="279" customFormat="1" ht="15.75">
      <c r="B1201" s="286" t="s">
        <v>11589</v>
      </c>
      <c r="C1201" s="411" t="s">
        <v>11590</v>
      </c>
      <c r="D1201" s="565" t="s">
        <v>11591</v>
      </c>
      <c r="E1201" s="524">
        <v>1750</v>
      </c>
      <c r="F1201" s="302" t="s">
        <v>9080</v>
      </c>
      <c r="G1201" s="412"/>
      <c r="H1201" s="350" t="s">
        <v>9806</v>
      </c>
      <c r="I1201" s="553"/>
      <c r="J1201" s="553"/>
      <c r="K1201" s="553"/>
      <c r="L1201" s="553"/>
      <c r="M1201" s="553"/>
      <c r="N1201" s="553"/>
      <c r="O1201" s="553"/>
    </row>
    <row r="1202" spans="1:15" s="252" customFormat="1" ht="15.75">
      <c r="B1202" s="286" t="s">
        <v>11592</v>
      </c>
      <c r="C1202" s="411" t="s">
        <v>11593</v>
      </c>
      <c r="D1202" s="565" t="s">
        <v>11594</v>
      </c>
      <c r="E1202" s="524">
        <v>2975</v>
      </c>
      <c r="F1202" s="302" t="s">
        <v>9080</v>
      </c>
      <c r="G1202" s="412"/>
      <c r="H1202" s="552"/>
      <c r="I1202" s="553"/>
      <c r="J1202" s="553"/>
      <c r="K1202" s="553"/>
      <c r="L1202" s="553"/>
      <c r="M1202" s="553"/>
      <c r="N1202" s="553"/>
      <c r="O1202" s="553"/>
    </row>
    <row r="1203" spans="1:15" s="252" customFormat="1" ht="15.75">
      <c r="B1203" s="286" t="s">
        <v>11595</v>
      </c>
      <c r="C1203" s="411" t="s">
        <v>11596</v>
      </c>
      <c r="D1203" s="565" t="s">
        <v>11597</v>
      </c>
      <c r="E1203" s="524">
        <v>4200</v>
      </c>
      <c r="F1203" s="302" t="s">
        <v>9080</v>
      </c>
      <c r="G1203" s="412"/>
      <c r="H1203" s="552"/>
      <c r="I1203" s="553"/>
      <c r="J1203" s="553"/>
      <c r="K1203" s="553"/>
      <c r="L1203" s="553"/>
      <c r="M1203" s="553"/>
      <c r="N1203" s="553"/>
      <c r="O1203" s="553"/>
    </row>
    <row r="1204" spans="1:15" s="252" customFormat="1" ht="15.75">
      <c r="B1204" s="286" t="s">
        <v>9714</v>
      </c>
      <c r="C1204" s="508" t="s">
        <v>9715</v>
      </c>
      <c r="D1204" s="509" t="s">
        <v>9716</v>
      </c>
      <c r="E1204" s="299">
        <v>975</v>
      </c>
      <c r="F1204" s="302" t="s">
        <v>9080</v>
      </c>
      <c r="G1204" s="412"/>
      <c r="H1204" s="552"/>
      <c r="I1204" s="553"/>
      <c r="J1204" s="553"/>
      <c r="K1204" s="553"/>
      <c r="L1204" s="553"/>
      <c r="M1204" s="553"/>
      <c r="N1204" s="553"/>
      <c r="O1204" s="553"/>
    </row>
    <row r="1205" spans="1:15" s="252" customFormat="1" ht="15.75">
      <c r="B1205" s="286" t="s">
        <v>9717</v>
      </c>
      <c r="C1205" s="363" t="s">
        <v>9718</v>
      </c>
      <c r="D1205" s="364" t="s">
        <v>9719</v>
      </c>
      <c r="E1205" s="299">
        <v>1655</v>
      </c>
      <c r="F1205" s="302" t="s">
        <v>9080</v>
      </c>
      <c r="G1205" s="412"/>
      <c r="H1205" s="552"/>
      <c r="I1205" s="553"/>
      <c r="J1205" s="553"/>
      <c r="K1205" s="553"/>
      <c r="L1205" s="553"/>
      <c r="M1205" s="553"/>
      <c r="N1205" s="553"/>
      <c r="O1205" s="553"/>
    </row>
    <row r="1206" spans="1:15" s="252" customFormat="1" ht="15.75">
      <c r="B1206" s="286" t="s">
        <v>9720</v>
      </c>
      <c r="C1206" s="342" t="s">
        <v>9721</v>
      </c>
      <c r="D1206" s="354" t="s">
        <v>9722</v>
      </c>
      <c r="E1206" s="299">
        <v>2335</v>
      </c>
      <c r="F1206" s="302" t="s">
        <v>9080</v>
      </c>
      <c r="G1206" s="412"/>
      <c r="H1206" s="552"/>
      <c r="I1206" s="553"/>
      <c r="J1206" s="553"/>
      <c r="K1206" s="553"/>
      <c r="L1206" s="553"/>
      <c r="M1206" s="553"/>
      <c r="N1206" s="553"/>
      <c r="O1206" s="553"/>
    </row>
    <row r="1207" spans="1:15" ht="15.75">
      <c r="A1207" s="279"/>
      <c r="B1207" s="286" t="s">
        <v>9599</v>
      </c>
      <c r="C1207" s="508" t="s">
        <v>9600</v>
      </c>
      <c r="D1207" s="509" t="s">
        <v>9601</v>
      </c>
      <c r="E1207" s="449">
        <v>1598</v>
      </c>
      <c r="F1207" s="490" t="s">
        <v>9080</v>
      </c>
      <c r="G1207" s="491"/>
      <c r="H1207" s="1324" t="s">
        <v>9295</v>
      </c>
      <c r="I1207" s="1325"/>
      <c r="J1207" s="1325"/>
      <c r="K1207" s="1325"/>
      <c r="L1207" s="1325"/>
      <c r="M1207" s="1325"/>
      <c r="N1207" s="1325"/>
      <c r="O1207" s="1326"/>
    </row>
    <row r="1208" spans="1:15" ht="15.75">
      <c r="A1208" s="279"/>
      <c r="B1208" s="286" t="s">
        <v>9602</v>
      </c>
      <c r="C1208" s="508" t="s">
        <v>9603</v>
      </c>
      <c r="D1208" s="509" t="s">
        <v>9604</v>
      </c>
      <c r="E1208" s="449">
        <v>2717</v>
      </c>
      <c r="F1208" s="490" t="s">
        <v>9080</v>
      </c>
      <c r="G1208" s="491"/>
      <c r="H1208" s="1327"/>
      <c r="I1208" s="1328"/>
      <c r="J1208" s="1328"/>
      <c r="K1208" s="1328"/>
      <c r="L1208" s="1328"/>
      <c r="M1208" s="1328"/>
      <c r="N1208" s="1328"/>
      <c r="O1208" s="1329"/>
    </row>
    <row r="1209" spans="1:15" ht="15.75">
      <c r="A1209" s="279"/>
      <c r="B1209" s="286" t="s">
        <v>9605</v>
      </c>
      <c r="C1209" s="508" t="s">
        <v>9606</v>
      </c>
      <c r="D1209" s="509" t="s">
        <v>9607</v>
      </c>
      <c r="E1209" s="449">
        <v>3835</v>
      </c>
      <c r="F1209" s="490" t="s">
        <v>9080</v>
      </c>
      <c r="G1209" s="491"/>
      <c r="H1209" s="1330"/>
      <c r="I1209" s="1331"/>
      <c r="J1209" s="1331"/>
      <c r="K1209" s="1331"/>
      <c r="L1209" s="1331"/>
      <c r="M1209" s="1331"/>
      <c r="N1209" s="1331"/>
      <c r="O1209" s="1332"/>
    </row>
    <row r="1210" spans="1:15" ht="15.75">
      <c r="A1210" s="279"/>
      <c r="B1210" s="286" t="s">
        <v>9486</v>
      </c>
      <c r="C1210" s="508" t="s">
        <v>9487</v>
      </c>
      <c r="D1210" s="509" t="s">
        <v>9488</v>
      </c>
      <c r="E1210" s="449">
        <v>2238</v>
      </c>
      <c r="F1210" s="490" t="s">
        <v>9080</v>
      </c>
      <c r="G1210" s="491"/>
      <c r="H1210" s="1324" t="s">
        <v>9295</v>
      </c>
      <c r="I1210" s="1325"/>
      <c r="J1210" s="1325"/>
      <c r="K1210" s="1325"/>
      <c r="L1210" s="1325"/>
      <c r="M1210" s="1325"/>
      <c r="N1210" s="1325"/>
      <c r="O1210" s="1326"/>
    </row>
    <row r="1211" spans="1:15" ht="15.75">
      <c r="A1211" s="279"/>
      <c r="B1211" s="286" t="s">
        <v>9489</v>
      </c>
      <c r="C1211" s="508" t="s">
        <v>9490</v>
      </c>
      <c r="D1211" s="509" t="s">
        <v>9491</v>
      </c>
      <c r="E1211" s="449">
        <v>3805</v>
      </c>
      <c r="F1211" s="490" t="s">
        <v>9080</v>
      </c>
      <c r="G1211" s="491"/>
      <c r="H1211" s="1327"/>
      <c r="I1211" s="1328"/>
      <c r="J1211" s="1328"/>
      <c r="K1211" s="1328"/>
      <c r="L1211" s="1328"/>
      <c r="M1211" s="1328"/>
      <c r="N1211" s="1328"/>
      <c r="O1211" s="1329"/>
    </row>
    <row r="1212" spans="1:15" ht="15.75">
      <c r="A1212" s="279"/>
      <c r="B1212" s="286" t="s">
        <v>9492</v>
      </c>
      <c r="C1212" s="508" t="s">
        <v>9493</v>
      </c>
      <c r="D1212" s="509" t="s">
        <v>9494</v>
      </c>
      <c r="E1212" s="449">
        <v>5371</v>
      </c>
      <c r="F1212" s="490" t="s">
        <v>9080</v>
      </c>
      <c r="G1212" s="491"/>
      <c r="H1212" s="1330"/>
      <c r="I1212" s="1331"/>
      <c r="J1212" s="1331"/>
      <c r="K1212" s="1331"/>
      <c r="L1212" s="1331"/>
      <c r="M1212" s="1331"/>
      <c r="N1212" s="1331"/>
      <c r="O1212" s="1332"/>
    </row>
    <row r="1213" spans="1:15" ht="15.75">
      <c r="A1213" s="279"/>
      <c r="B1213" s="286" t="s">
        <v>9391</v>
      </c>
      <c r="C1213" s="508" t="s">
        <v>9392</v>
      </c>
      <c r="D1213" s="509" t="s">
        <v>9393</v>
      </c>
      <c r="E1213" s="449">
        <v>4398</v>
      </c>
      <c r="F1213" s="302" t="s">
        <v>8515</v>
      </c>
      <c r="G1213" s="491"/>
      <c r="H1213" s="1324" t="s">
        <v>9295</v>
      </c>
      <c r="I1213" s="1325"/>
      <c r="J1213" s="1325"/>
      <c r="K1213" s="1325"/>
      <c r="L1213" s="1325"/>
      <c r="M1213" s="1325"/>
      <c r="N1213" s="1325"/>
      <c r="O1213" s="1326"/>
    </row>
    <row r="1214" spans="1:15" ht="15.75">
      <c r="A1214" s="279"/>
      <c r="B1214" s="286" t="s">
        <v>9394</v>
      </c>
      <c r="C1214" s="508" t="s">
        <v>9395</v>
      </c>
      <c r="D1214" s="509" t="s">
        <v>9396</v>
      </c>
      <c r="E1214" s="449">
        <v>7477</v>
      </c>
      <c r="F1214" s="302" t="s">
        <v>8515</v>
      </c>
      <c r="G1214" s="491"/>
      <c r="H1214" s="1327"/>
      <c r="I1214" s="1328"/>
      <c r="J1214" s="1328"/>
      <c r="K1214" s="1328"/>
      <c r="L1214" s="1328"/>
      <c r="M1214" s="1328"/>
      <c r="N1214" s="1328"/>
      <c r="O1214" s="1329"/>
    </row>
    <row r="1215" spans="1:15" ht="15.75">
      <c r="A1215" s="279"/>
      <c r="B1215" s="286" t="s">
        <v>9397</v>
      </c>
      <c r="C1215" s="508" t="s">
        <v>9398</v>
      </c>
      <c r="D1215" s="509" t="s">
        <v>9399</v>
      </c>
      <c r="E1215" s="449">
        <v>10555</v>
      </c>
      <c r="F1215" s="302" t="s">
        <v>8515</v>
      </c>
      <c r="G1215" s="491"/>
      <c r="H1215" s="1330"/>
      <c r="I1215" s="1331"/>
      <c r="J1215" s="1331"/>
      <c r="K1215" s="1331"/>
      <c r="L1215" s="1331"/>
      <c r="M1215" s="1331"/>
      <c r="N1215" s="1331"/>
      <c r="O1215" s="1332"/>
    </row>
    <row r="1216" spans="1:15" ht="15.75">
      <c r="A1216" s="279"/>
      <c r="B1216" s="286" t="s">
        <v>9292</v>
      </c>
      <c r="C1216" s="508" t="s">
        <v>9293</v>
      </c>
      <c r="D1216" s="509" t="s">
        <v>9294</v>
      </c>
      <c r="E1216" s="299">
        <v>7998</v>
      </c>
      <c r="F1216" s="302" t="s">
        <v>8515</v>
      </c>
      <c r="G1216" s="491"/>
      <c r="H1216" s="1324" t="s">
        <v>9295</v>
      </c>
      <c r="I1216" s="1325"/>
      <c r="J1216" s="1325"/>
      <c r="K1216" s="1325"/>
      <c r="L1216" s="1325"/>
      <c r="M1216" s="1325"/>
      <c r="N1216" s="1325"/>
      <c r="O1216" s="1326"/>
    </row>
    <row r="1217" spans="1:15" ht="15.75">
      <c r="A1217" s="279"/>
      <c r="B1217" s="286" t="s">
        <v>9296</v>
      </c>
      <c r="C1217" s="508" t="s">
        <v>9297</v>
      </c>
      <c r="D1217" s="509" t="s">
        <v>9298</v>
      </c>
      <c r="E1217" s="299">
        <v>13597</v>
      </c>
      <c r="F1217" s="302" t="s">
        <v>8515</v>
      </c>
      <c r="G1217" s="491"/>
      <c r="H1217" s="1327"/>
      <c r="I1217" s="1328"/>
      <c r="J1217" s="1328"/>
      <c r="K1217" s="1328"/>
      <c r="L1217" s="1328"/>
      <c r="M1217" s="1328"/>
      <c r="N1217" s="1328"/>
      <c r="O1217" s="1329"/>
    </row>
    <row r="1218" spans="1:15" ht="15.75">
      <c r="A1218" s="279"/>
      <c r="B1218" s="286" t="s">
        <v>9299</v>
      </c>
      <c r="C1218" s="508" t="s">
        <v>9300</v>
      </c>
      <c r="D1218" s="509" t="s">
        <v>9301</v>
      </c>
      <c r="E1218" s="299">
        <v>19195</v>
      </c>
      <c r="F1218" s="302" t="s">
        <v>8515</v>
      </c>
      <c r="G1218" s="491"/>
      <c r="H1218" s="1330"/>
      <c r="I1218" s="1331"/>
      <c r="J1218" s="1331"/>
      <c r="K1218" s="1331"/>
      <c r="L1218" s="1331"/>
      <c r="M1218" s="1331"/>
      <c r="N1218" s="1331"/>
      <c r="O1218" s="1332"/>
    </row>
    <row r="1219" spans="1:15" s="252" customFormat="1" ht="15.75">
      <c r="B1219" s="286" t="s">
        <v>11598</v>
      </c>
      <c r="C1219" s="411" t="s">
        <v>11599</v>
      </c>
      <c r="D1219" s="565" t="s">
        <v>11600</v>
      </c>
      <c r="E1219" s="524">
        <v>2500</v>
      </c>
      <c r="F1219" s="302" t="s">
        <v>9080</v>
      </c>
      <c r="G1219" s="412"/>
      <c r="H1219" s="552"/>
      <c r="I1219" s="553"/>
      <c r="J1219" s="553"/>
      <c r="K1219" s="553"/>
      <c r="L1219" s="553"/>
      <c r="M1219" s="553"/>
      <c r="N1219" s="553"/>
      <c r="O1219" s="553"/>
    </row>
    <row r="1220" spans="1:15" s="252" customFormat="1" ht="15.75">
      <c r="B1220" s="286" t="s">
        <v>11601</v>
      </c>
      <c r="C1220" s="411" t="s">
        <v>11602</v>
      </c>
      <c r="D1220" s="565" t="s">
        <v>11603</v>
      </c>
      <c r="E1220" s="524">
        <v>4250</v>
      </c>
      <c r="F1220" s="302" t="s">
        <v>9080</v>
      </c>
      <c r="G1220" s="412"/>
      <c r="H1220" s="552"/>
      <c r="I1220" s="553"/>
      <c r="J1220" s="553"/>
      <c r="K1220" s="553"/>
      <c r="L1220" s="553"/>
      <c r="M1220" s="553"/>
      <c r="N1220" s="553"/>
      <c r="O1220" s="553"/>
    </row>
    <row r="1221" spans="1:15" s="252" customFormat="1" ht="15.75">
      <c r="B1221" s="286" t="s">
        <v>11604</v>
      </c>
      <c r="C1221" s="411" t="s">
        <v>11605</v>
      </c>
      <c r="D1221" s="565" t="s">
        <v>11606</v>
      </c>
      <c r="E1221" s="524">
        <v>6000</v>
      </c>
      <c r="F1221" s="302" t="s">
        <v>9080</v>
      </c>
      <c r="G1221" s="412"/>
      <c r="H1221" s="552"/>
      <c r="I1221" s="553"/>
      <c r="J1221" s="553"/>
      <c r="K1221" s="553"/>
      <c r="L1221" s="553"/>
      <c r="M1221" s="553"/>
      <c r="N1221" s="553"/>
      <c r="O1221" s="553"/>
    </row>
    <row r="1222" spans="1:15" s="252" customFormat="1" ht="15.75">
      <c r="B1222" s="286" t="s">
        <v>11607</v>
      </c>
      <c r="C1222" s="411" t="s">
        <v>11608</v>
      </c>
      <c r="D1222" s="565" t="s">
        <v>11609</v>
      </c>
      <c r="E1222" s="524">
        <v>4500</v>
      </c>
      <c r="F1222" s="302" t="s">
        <v>9080</v>
      </c>
      <c r="G1222" s="412"/>
      <c r="H1222" s="552"/>
      <c r="I1222" s="553"/>
      <c r="J1222" s="553"/>
      <c r="K1222" s="553"/>
      <c r="L1222" s="553"/>
      <c r="M1222" s="553"/>
      <c r="N1222" s="553"/>
      <c r="O1222" s="553"/>
    </row>
    <row r="1223" spans="1:15" s="252" customFormat="1" ht="15.75">
      <c r="B1223" s="286" t="s">
        <v>11610</v>
      </c>
      <c r="C1223" s="411" t="s">
        <v>11611</v>
      </c>
      <c r="D1223" s="565" t="s">
        <v>11612</v>
      </c>
      <c r="E1223" s="524">
        <v>7650</v>
      </c>
      <c r="F1223" s="302" t="s">
        <v>9080</v>
      </c>
      <c r="G1223" s="412"/>
      <c r="H1223" s="552"/>
      <c r="I1223" s="553"/>
      <c r="J1223" s="553"/>
      <c r="K1223" s="553"/>
      <c r="L1223" s="553"/>
      <c r="M1223" s="553"/>
      <c r="N1223" s="553"/>
      <c r="O1223" s="553"/>
    </row>
    <row r="1224" spans="1:15" s="252" customFormat="1" ht="15.75">
      <c r="B1224" s="286" t="s">
        <v>11613</v>
      </c>
      <c r="C1224" s="411" t="s">
        <v>11614</v>
      </c>
      <c r="D1224" s="565" t="s">
        <v>11615</v>
      </c>
      <c r="E1224" s="524">
        <v>10800</v>
      </c>
      <c r="F1224" s="302" t="s">
        <v>9080</v>
      </c>
      <c r="G1224" s="412"/>
      <c r="H1224" s="552"/>
      <c r="I1224" s="553"/>
      <c r="J1224" s="553"/>
      <c r="K1224" s="553"/>
      <c r="L1224" s="553"/>
      <c r="M1224" s="553"/>
      <c r="N1224" s="553"/>
      <c r="O1224" s="553"/>
    </row>
    <row r="1225" spans="1:15" s="252" customFormat="1" ht="15.75">
      <c r="B1225" s="286" t="s">
        <v>11616</v>
      </c>
      <c r="C1225" s="411" t="s">
        <v>11617</v>
      </c>
      <c r="D1225" s="565" t="s">
        <v>11618</v>
      </c>
      <c r="E1225" s="524">
        <v>7500</v>
      </c>
      <c r="F1225" s="302" t="s">
        <v>9080</v>
      </c>
      <c r="G1225" s="412"/>
      <c r="H1225" s="552"/>
      <c r="I1225" s="553"/>
      <c r="J1225" s="553"/>
      <c r="K1225" s="553"/>
      <c r="L1225" s="553"/>
      <c r="M1225" s="553"/>
      <c r="N1225" s="553"/>
      <c r="O1225" s="553"/>
    </row>
    <row r="1226" spans="1:15" s="252" customFormat="1" ht="15.75">
      <c r="B1226" s="286" t="s">
        <v>11619</v>
      </c>
      <c r="C1226" s="411" t="s">
        <v>11620</v>
      </c>
      <c r="D1226" s="565" t="s">
        <v>11621</v>
      </c>
      <c r="E1226" s="524">
        <v>12750</v>
      </c>
      <c r="F1226" s="302" t="s">
        <v>9080</v>
      </c>
      <c r="G1226" s="412"/>
      <c r="H1226" s="552"/>
      <c r="I1226" s="553"/>
      <c r="J1226" s="553"/>
      <c r="K1226" s="553"/>
      <c r="L1226" s="553"/>
      <c r="M1226" s="553"/>
      <c r="N1226" s="553"/>
      <c r="O1226" s="553"/>
    </row>
    <row r="1227" spans="1:15" s="252" customFormat="1" ht="15.75">
      <c r="B1227" s="286" t="s">
        <v>11622</v>
      </c>
      <c r="C1227" s="411" t="s">
        <v>11623</v>
      </c>
      <c r="D1227" s="565" t="s">
        <v>11624</v>
      </c>
      <c r="E1227" s="524">
        <v>18000</v>
      </c>
      <c r="F1227" s="302" t="s">
        <v>9080</v>
      </c>
      <c r="G1227" s="412"/>
      <c r="H1227" s="552"/>
      <c r="I1227" s="553"/>
      <c r="J1227" s="553"/>
      <c r="K1227" s="553"/>
      <c r="L1227" s="553"/>
      <c r="M1227" s="553"/>
      <c r="N1227" s="553"/>
      <c r="O1227" s="553"/>
    </row>
    <row r="1228" spans="1:15" s="252" customFormat="1" ht="15.75">
      <c r="B1228" s="286" t="s">
        <v>11625</v>
      </c>
      <c r="C1228" s="411" t="s">
        <v>11626</v>
      </c>
      <c r="D1228" s="565" t="s">
        <v>11627</v>
      </c>
      <c r="E1228" s="524">
        <v>10000</v>
      </c>
      <c r="F1228" s="302" t="s">
        <v>9080</v>
      </c>
      <c r="G1228" s="412"/>
      <c r="H1228" s="552"/>
      <c r="I1228" s="553"/>
      <c r="J1228" s="553"/>
      <c r="K1228" s="553"/>
      <c r="L1228" s="553"/>
      <c r="M1228" s="553"/>
      <c r="N1228" s="553"/>
      <c r="O1228" s="553"/>
    </row>
    <row r="1229" spans="1:15" s="252" customFormat="1" ht="15.75">
      <c r="B1229" s="286" t="s">
        <v>11628</v>
      </c>
      <c r="C1229" s="411" t="s">
        <v>11629</v>
      </c>
      <c r="D1229" s="565" t="s">
        <v>11630</v>
      </c>
      <c r="E1229" s="524">
        <v>17000</v>
      </c>
      <c r="F1229" s="302" t="s">
        <v>9080</v>
      </c>
      <c r="G1229" s="412"/>
      <c r="H1229" s="552"/>
      <c r="I1229" s="553"/>
      <c r="J1229" s="553"/>
      <c r="K1229" s="553"/>
      <c r="L1229" s="553"/>
      <c r="M1229" s="553"/>
      <c r="N1229" s="553"/>
      <c r="O1229" s="553"/>
    </row>
    <row r="1230" spans="1:15" s="252" customFormat="1" ht="15.75">
      <c r="B1230" s="286" t="s">
        <v>11631</v>
      </c>
      <c r="C1230" s="411" t="s">
        <v>11632</v>
      </c>
      <c r="D1230" s="565" t="s">
        <v>11633</v>
      </c>
      <c r="E1230" s="524">
        <v>24000</v>
      </c>
      <c r="F1230" s="302" t="s">
        <v>9080</v>
      </c>
      <c r="G1230" s="412"/>
      <c r="H1230" s="552"/>
      <c r="I1230" s="553"/>
      <c r="J1230" s="553"/>
      <c r="K1230" s="553"/>
      <c r="L1230" s="553"/>
      <c r="M1230" s="553"/>
      <c r="N1230" s="553"/>
      <c r="O1230" s="553"/>
    </row>
    <row r="1231" spans="1:15" s="252" customFormat="1" ht="15.75">
      <c r="B1231" s="286" t="s">
        <v>11634</v>
      </c>
      <c r="C1231" s="411" t="s">
        <v>11635</v>
      </c>
      <c r="D1231" s="356" t="s">
        <v>11636</v>
      </c>
      <c r="E1231" s="449">
        <v>10000</v>
      </c>
      <c r="F1231" s="449" t="s">
        <v>9080</v>
      </c>
      <c r="G1231" s="475"/>
      <c r="H1231" s="1272" t="s">
        <v>11636</v>
      </c>
      <c r="I1231" s="1273"/>
      <c r="J1231" s="1273"/>
      <c r="K1231" s="1273"/>
      <c r="L1231" s="1273"/>
      <c r="M1231" s="1273"/>
      <c r="N1231" s="1273"/>
      <c r="O1231" s="1274"/>
    </row>
    <row r="1232" spans="1:15" s="252" customFormat="1" ht="15.75">
      <c r="B1232" s="286" t="s">
        <v>11637</v>
      </c>
      <c r="C1232" s="323" t="s">
        <v>11638</v>
      </c>
      <c r="D1232" s="294" t="s">
        <v>11639</v>
      </c>
      <c r="E1232" s="324">
        <v>17000</v>
      </c>
      <c r="F1232" s="534" t="s">
        <v>9080</v>
      </c>
      <c r="G1232" s="475"/>
      <c r="H1232" s="1265" t="s">
        <v>11639</v>
      </c>
      <c r="I1232" s="1266"/>
      <c r="J1232" s="1266"/>
      <c r="K1232" s="1266"/>
      <c r="L1232" s="1266"/>
      <c r="M1232" s="1266"/>
      <c r="N1232" s="1266"/>
      <c r="O1232" s="1267"/>
    </row>
    <row r="1233" spans="2:15" s="252" customFormat="1" ht="15.75">
      <c r="B1233" s="286" t="s">
        <v>11640</v>
      </c>
      <c r="C1233" s="323" t="s">
        <v>11641</v>
      </c>
      <c r="D1233" s="294" t="s">
        <v>11642</v>
      </c>
      <c r="E1233" s="324">
        <v>24000</v>
      </c>
      <c r="F1233" s="534" t="s">
        <v>9080</v>
      </c>
      <c r="G1233" s="491"/>
      <c r="H1233" s="1265" t="s">
        <v>11642</v>
      </c>
      <c r="I1233" s="1266"/>
      <c r="J1233" s="1266"/>
      <c r="K1233" s="1266"/>
      <c r="L1233" s="1266"/>
      <c r="M1233" s="1266"/>
      <c r="N1233" s="1266"/>
      <c r="O1233" s="1267"/>
    </row>
    <row r="1234" spans="2:15" s="252" customFormat="1" ht="16.5" thickBot="1">
      <c r="B1234" s="286"/>
      <c r="C1234" s="316" t="s">
        <v>8580</v>
      </c>
      <c r="D1234" s="868"/>
      <c r="E1234" s="609"/>
      <c r="F1234" s="306"/>
      <c r="G1234" s="814"/>
      <c r="H1234" s="856"/>
      <c r="I1234" s="856"/>
      <c r="J1234" s="856"/>
      <c r="K1234" s="856"/>
      <c r="L1234" s="856"/>
      <c r="M1234" s="856"/>
      <c r="N1234" s="856"/>
      <c r="O1234" s="856"/>
    </row>
    <row r="1235" spans="2:15" s="279" customFormat="1" ht="15.75">
      <c r="B1235" s="286"/>
      <c r="C1235" s="572"/>
      <c r="D1235" s="869" t="s">
        <v>11643</v>
      </c>
      <c r="E1235" s="870"/>
      <c r="F1235" s="870" t="s">
        <v>9143</v>
      </c>
      <c r="G1235" s="871"/>
      <c r="H1235" s="872" t="s">
        <v>11206</v>
      </c>
      <c r="I1235" s="254"/>
      <c r="J1235" s="254"/>
      <c r="K1235" s="873"/>
      <c r="L1235" s="873"/>
      <c r="M1235" s="873"/>
      <c r="N1235" s="873"/>
      <c r="O1235" s="874"/>
    </row>
    <row r="1236" spans="2:15" s="263" customFormat="1" ht="15.75">
      <c r="B1236" s="286"/>
      <c r="C1236" s="287"/>
      <c r="D1236" s="504" t="s">
        <v>11644</v>
      </c>
      <c r="E1236" s="500"/>
      <c r="F1236" s="500" t="s">
        <v>9143</v>
      </c>
      <c r="G1236" s="501"/>
      <c r="H1236" s="875"/>
      <c r="I1236" s="502"/>
      <c r="J1236" s="502"/>
      <c r="K1236" s="502"/>
      <c r="L1236" s="502"/>
      <c r="M1236" s="502"/>
      <c r="N1236" s="502"/>
      <c r="O1236" s="502"/>
    </row>
    <row r="1237" spans="2:15" s="252" customFormat="1" ht="15" customHeight="1">
      <c r="B1237" s="286" t="s">
        <v>11645</v>
      </c>
      <c r="C1237" s="339" t="s">
        <v>11646</v>
      </c>
      <c r="D1237" s="528" t="s">
        <v>11647</v>
      </c>
      <c r="E1237" s="302">
        <v>250</v>
      </c>
      <c r="F1237" s="302" t="s">
        <v>9080</v>
      </c>
      <c r="G1237" s="303"/>
      <c r="H1237" s="313" t="s">
        <v>11648</v>
      </c>
      <c r="I1237" s="314"/>
      <c r="J1237" s="314"/>
      <c r="K1237" s="314"/>
      <c r="L1237" s="314"/>
      <c r="M1237" s="314"/>
      <c r="N1237" s="314"/>
      <c r="O1237" s="315"/>
    </row>
    <row r="1238" spans="2:15" s="252" customFormat="1" ht="15.75">
      <c r="B1238" s="286" t="s">
        <v>11649</v>
      </c>
      <c r="C1238" s="339" t="s">
        <v>11650</v>
      </c>
      <c r="D1238" s="528" t="s">
        <v>11651</v>
      </c>
      <c r="E1238" s="302">
        <v>425</v>
      </c>
      <c r="F1238" s="302" t="s">
        <v>9080</v>
      </c>
      <c r="G1238" s="303"/>
      <c r="H1238" s="401"/>
      <c r="I1238" s="402"/>
      <c r="J1238" s="402"/>
      <c r="K1238" s="402"/>
      <c r="L1238" s="402"/>
      <c r="M1238" s="402"/>
      <c r="N1238" s="402"/>
      <c r="O1238" s="403"/>
    </row>
    <row r="1239" spans="2:15" s="252" customFormat="1" ht="15.75">
      <c r="B1239" s="286" t="s">
        <v>11652</v>
      </c>
      <c r="C1239" s="339" t="s">
        <v>11653</v>
      </c>
      <c r="D1239" s="528" t="s">
        <v>11654</v>
      </c>
      <c r="E1239" s="302">
        <v>600</v>
      </c>
      <c r="F1239" s="302" t="s">
        <v>9080</v>
      </c>
      <c r="G1239" s="303"/>
      <c r="H1239" s="401"/>
      <c r="I1239" s="402"/>
      <c r="J1239" s="402"/>
      <c r="K1239" s="402"/>
      <c r="L1239" s="402"/>
      <c r="M1239" s="402"/>
      <c r="N1239" s="402"/>
      <c r="O1239" s="403"/>
    </row>
    <row r="1240" spans="2:15" s="252" customFormat="1" ht="15.75">
      <c r="B1240" s="286" t="s">
        <v>11655</v>
      </c>
      <c r="C1240" s="339" t="s">
        <v>11656</v>
      </c>
      <c r="D1240" s="528" t="s">
        <v>11657</v>
      </c>
      <c r="E1240" s="302">
        <v>450</v>
      </c>
      <c r="F1240" s="302" t="s">
        <v>9080</v>
      </c>
      <c r="G1240" s="303"/>
      <c r="H1240" s="401"/>
      <c r="I1240" s="402"/>
      <c r="J1240" s="402"/>
      <c r="K1240" s="402"/>
      <c r="L1240" s="402"/>
      <c r="M1240" s="402"/>
      <c r="N1240" s="402"/>
      <c r="O1240" s="403"/>
    </row>
    <row r="1241" spans="2:15" s="252" customFormat="1" ht="15.75">
      <c r="B1241" s="286" t="s">
        <v>11658</v>
      </c>
      <c r="C1241" s="339" t="s">
        <v>11659</v>
      </c>
      <c r="D1241" s="528" t="s">
        <v>11660</v>
      </c>
      <c r="E1241" s="302">
        <v>765</v>
      </c>
      <c r="F1241" s="302" t="s">
        <v>9080</v>
      </c>
      <c r="G1241" s="303"/>
      <c r="H1241" s="401"/>
      <c r="I1241" s="402"/>
      <c r="J1241" s="402"/>
      <c r="K1241" s="402"/>
      <c r="L1241" s="402"/>
      <c r="M1241" s="402"/>
      <c r="N1241" s="402"/>
      <c r="O1241" s="403"/>
    </row>
    <row r="1242" spans="2:15" s="252" customFormat="1" ht="15.75">
      <c r="B1242" s="286" t="s">
        <v>11661</v>
      </c>
      <c r="C1242" s="339" t="s">
        <v>11662</v>
      </c>
      <c r="D1242" s="528" t="s">
        <v>11663</v>
      </c>
      <c r="E1242" s="302">
        <v>1080</v>
      </c>
      <c r="F1242" s="302" t="s">
        <v>9080</v>
      </c>
      <c r="G1242" s="303"/>
      <c r="H1242" s="401"/>
      <c r="I1242" s="402"/>
      <c r="J1242" s="402"/>
      <c r="K1242" s="402"/>
      <c r="L1242" s="402"/>
      <c r="M1242" s="402"/>
      <c r="N1242" s="402"/>
      <c r="O1242" s="403"/>
    </row>
    <row r="1243" spans="2:15" s="252" customFormat="1" ht="15.75">
      <c r="B1243" s="286" t="s">
        <v>11664</v>
      </c>
      <c r="C1243" s="876" t="s">
        <v>11665</v>
      </c>
      <c r="D1243" s="393" t="s">
        <v>11666</v>
      </c>
      <c r="E1243" s="877">
        <v>350</v>
      </c>
      <c r="F1243" s="878" t="s">
        <v>9080</v>
      </c>
      <c r="G1243" s="482"/>
      <c r="H1243" s="413"/>
      <c r="I1243" s="413"/>
      <c r="J1243" s="413"/>
      <c r="K1243" s="413"/>
      <c r="L1243" s="413"/>
      <c r="M1243" s="413"/>
      <c r="N1243" s="413"/>
      <c r="O1243" s="413"/>
    </row>
    <row r="1244" spans="2:15" s="252" customFormat="1" ht="15.75">
      <c r="B1244" s="286" t="s">
        <v>11667</v>
      </c>
      <c r="C1244" s="411" t="s">
        <v>11668</v>
      </c>
      <c r="D1244" s="393" t="s">
        <v>11669</v>
      </c>
      <c r="E1244" s="449">
        <v>595</v>
      </c>
      <c r="F1244" s="878" t="s">
        <v>9080</v>
      </c>
      <c r="G1244" s="482"/>
      <c r="H1244" s="413"/>
      <c r="I1244" s="413"/>
      <c r="J1244" s="413"/>
      <c r="K1244" s="413"/>
      <c r="L1244" s="413"/>
      <c r="M1244" s="413"/>
      <c r="N1244" s="413"/>
      <c r="O1244" s="413"/>
    </row>
    <row r="1245" spans="2:15" s="252" customFormat="1" ht="15.75">
      <c r="B1245" s="286" t="s">
        <v>11670</v>
      </c>
      <c r="C1245" s="411" t="s">
        <v>11671</v>
      </c>
      <c r="D1245" s="393" t="s">
        <v>11672</v>
      </c>
      <c r="E1245" s="449">
        <v>840</v>
      </c>
      <c r="F1245" s="878" t="s">
        <v>9080</v>
      </c>
      <c r="G1245" s="482"/>
      <c r="H1245" s="413"/>
      <c r="I1245" s="413"/>
      <c r="J1245" s="413"/>
      <c r="K1245" s="413"/>
      <c r="L1245" s="413"/>
      <c r="M1245" s="413"/>
      <c r="N1245" s="413"/>
      <c r="O1245" s="413"/>
    </row>
    <row r="1246" spans="2:15" s="252" customFormat="1" ht="15.75">
      <c r="B1246" s="286" t="s">
        <v>11673</v>
      </c>
      <c r="C1246" s="339" t="s">
        <v>11674</v>
      </c>
      <c r="D1246" s="528" t="s">
        <v>11675</v>
      </c>
      <c r="E1246" s="302">
        <v>200</v>
      </c>
      <c r="F1246" s="302" t="s">
        <v>9080</v>
      </c>
      <c r="G1246" s="303"/>
      <c r="H1246" s="401"/>
      <c r="I1246" s="402"/>
      <c r="J1246" s="402"/>
      <c r="K1246" s="402"/>
      <c r="L1246" s="402"/>
      <c r="M1246" s="402"/>
      <c r="N1246" s="402"/>
      <c r="O1246" s="403"/>
    </row>
    <row r="1247" spans="2:15" s="252" customFormat="1" ht="15.75">
      <c r="B1247" s="286" t="s">
        <v>11676</v>
      </c>
      <c r="C1247" s="339" t="s">
        <v>11677</v>
      </c>
      <c r="D1247" s="528" t="s">
        <v>11678</v>
      </c>
      <c r="E1247" s="302">
        <v>340</v>
      </c>
      <c r="F1247" s="302" t="s">
        <v>9080</v>
      </c>
      <c r="G1247" s="303"/>
      <c r="H1247" s="401"/>
      <c r="I1247" s="402"/>
      <c r="J1247" s="402"/>
      <c r="K1247" s="402"/>
      <c r="L1247" s="402"/>
      <c r="M1247" s="402"/>
      <c r="N1247" s="402"/>
      <c r="O1247" s="403"/>
    </row>
    <row r="1248" spans="2:15" s="252" customFormat="1" ht="15.75">
      <c r="B1248" s="286" t="s">
        <v>11679</v>
      </c>
      <c r="C1248" s="339" t="s">
        <v>11680</v>
      </c>
      <c r="D1248" s="528" t="s">
        <v>11681</v>
      </c>
      <c r="E1248" s="302">
        <v>480</v>
      </c>
      <c r="F1248" s="302" t="s">
        <v>9080</v>
      </c>
      <c r="G1248" s="303"/>
      <c r="H1248" s="401"/>
      <c r="I1248" s="402"/>
      <c r="J1248" s="402"/>
      <c r="K1248" s="402"/>
      <c r="L1248" s="402"/>
      <c r="M1248" s="402"/>
      <c r="N1248" s="402"/>
      <c r="O1248" s="403"/>
    </row>
    <row r="1249" spans="1:15" s="252" customFormat="1" ht="15.75">
      <c r="B1249" s="286" t="s">
        <v>11682</v>
      </c>
      <c r="C1249" s="339" t="s">
        <v>11683</v>
      </c>
      <c r="D1249" s="528" t="s">
        <v>11684</v>
      </c>
      <c r="E1249" s="302">
        <v>600</v>
      </c>
      <c r="F1249" s="302" t="s">
        <v>9080</v>
      </c>
      <c r="G1249" s="298"/>
      <c r="H1249" s="401"/>
      <c r="I1249" s="402"/>
      <c r="J1249" s="402"/>
      <c r="K1249" s="402"/>
      <c r="L1249" s="402"/>
      <c r="M1249" s="402"/>
      <c r="N1249" s="402"/>
      <c r="O1249" s="403"/>
    </row>
    <row r="1250" spans="1:15" s="252" customFormat="1" ht="15.75">
      <c r="B1250" s="286" t="s">
        <v>11685</v>
      </c>
      <c r="C1250" s="339" t="s">
        <v>11686</v>
      </c>
      <c r="D1250" s="528" t="s">
        <v>11687</v>
      </c>
      <c r="E1250" s="302">
        <v>1020</v>
      </c>
      <c r="F1250" s="302" t="s">
        <v>9080</v>
      </c>
      <c r="G1250" s="298"/>
      <c r="H1250" s="401"/>
      <c r="I1250" s="402"/>
      <c r="J1250" s="402"/>
      <c r="K1250" s="402"/>
      <c r="L1250" s="402"/>
      <c r="M1250" s="402"/>
      <c r="N1250" s="402"/>
      <c r="O1250" s="403"/>
    </row>
    <row r="1251" spans="1:15" s="252" customFormat="1" ht="15.75">
      <c r="B1251" s="286" t="s">
        <v>11688</v>
      </c>
      <c r="C1251" s="339" t="s">
        <v>11689</v>
      </c>
      <c r="D1251" s="528" t="s">
        <v>11690</v>
      </c>
      <c r="E1251" s="302">
        <v>1440</v>
      </c>
      <c r="F1251" s="302" t="s">
        <v>9080</v>
      </c>
      <c r="G1251" s="298"/>
      <c r="H1251" s="401"/>
      <c r="I1251" s="402"/>
      <c r="J1251" s="402"/>
      <c r="K1251" s="402"/>
      <c r="L1251" s="402"/>
      <c r="M1251" s="402"/>
      <c r="N1251" s="402"/>
      <c r="O1251" s="403"/>
    </row>
    <row r="1252" spans="1:15" s="252" customFormat="1" ht="15.75">
      <c r="B1252" s="286" t="s">
        <v>11691</v>
      </c>
      <c r="C1252" s="339" t="s">
        <v>11692</v>
      </c>
      <c r="D1252" s="489" t="s">
        <v>11693</v>
      </c>
      <c r="E1252" s="302">
        <v>495</v>
      </c>
      <c r="F1252" s="302" t="s">
        <v>9080</v>
      </c>
      <c r="G1252" s="303"/>
      <c r="H1252" s="1445" t="s">
        <v>11694</v>
      </c>
      <c r="I1252" s="1414"/>
      <c r="J1252" s="1414"/>
      <c r="K1252" s="1414"/>
      <c r="L1252" s="1414"/>
      <c r="M1252" s="1414"/>
      <c r="N1252" s="1414"/>
      <c r="O1252" s="1415"/>
    </row>
    <row r="1253" spans="1:15" s="252" customFormat="1" ht="16.5" thickBot="1">
      <c r="A1253" s="279"/>
      <c r="B1253" s="286"/>
      <c r="C1253" s="287"/>
      <c r="D1253" s="504" t="s">
        <v>11695</v>
      </c>
      <c r="E1253" s="500"/>
      <c r="F1253" s="500" t="s">
        <v>9143</v>
      </c>
      <c r="G1253" s="501"/>
      <c r="H1253" s="875"/>
      <c r="I1253" s="502"/>
      <c r="J1253" s="502"/>
      <c r="K1253" s="502"/>
      <c r="L1253" s="502"/>
      <c r="M1253" s="502"/>
      <c r="N1253" s="502"/>
      <c r="O1253" s="502"/>
    </row>
    <row r="1254" spans="1:15" s="252" customFormat="1" ht="15" customHeight="1">
      <c r="A1254" s="279"/>
      <c r="B1254" s="286" t="s">
        <v>11696</v>
      </c>
      <c r="C1254" s="457" t="s">
        <v>11697</v>
      </c>
      <c r="D1254" s="489" t="s">
        <v>11698</v>
      </c>
      <c r="E1254" s="296">
        <v>450</v>
      </c>
      <c r="F1254" s="302" t="s">
        <v>9080</v>
      </c>
      <c r="G1254" s="491"/>
      <c r="H1254" s="879" t="s">
        <v>11699</v>
      </c>
      <c r="I1254" s="744"/>
      <c r="J1254" s="744"/>
      <c r="K1254" s="744"/>
      <c r="L1254" s="744"/>
      <c r="M1254" s="744"/>
      <c r="N1254" s="744"/>
      <c r="O1254" s="880"/>
    </row>
    <row r="1255" spans="1:15" s="252" customFormat="1" ht="15.75">
      <c r="A1255" s="279"/>
      <c r="B1255" s="286" t="s">
        <v>11700</v>
      </c>
      <c r="C1255" s="457" t="s">
        <v>11701</v>
      </c>
      <c r="D1255" s="489" t="s">
        <v>11702</v>
      </c>
      <c r="E1255" s="296">
        <v>765</v>
      </c>
      <c r="F1255" s="302" t="s">
        <v>9080</v>
      </c>
      <c r="G1255" s="491"/>
      <c r="H1255" s="513"/>
      <c r="I1255" s="881"/>
      <c r="J1255" s="881"/>
      <c r="K1255" s="881"/>
      <c r="L1255" s="881"/>
      <c r="M1255" s="881"/>
      <c r="N1255" s="881"/>
      <c r="O1255" s="714"/>
    </row>
    <row r="1256" spans="1:15" s="252" customFormat="1" ht="15.75">
      <c r="A1256" s="279"/>
      <c r="B1256" s="286" t="s">
        <v>11703</v>
      </c>
      <c r="C1256" s="457" t="s">
        <v>11704</v>
      </c>
      <c r="D1256" s="489" t="s">
        <v>11705</v>
      </c>
      <c r="E1256" s="296">
        <v>1080</v>
      </c>
      <c r="F1256" s="302" t="s">
        <v>9080</v>
      </c>
      <c r="G1256" s="491"/>
      <c r="H1256" s="513"/>
      <c r="I1256" s="881"/>
      <c r="J1256" s="881"/>
      <c r="K1256" s="881"/>
      <c r="L1256" s="881"/>
      <c r="M1256" s="881"/>
      <c r="N1256" s="881"/>
      <c r="O1256" s="714"/>
    </row>
    <row r="1257" spans="1:15" s="252" customFormat="1" ht="15.75">
      <c r="A1257" s="279"/>
      <c r="B1257" s="286" t="s">
        <v>11706</v>
      </c>
      <c r="C1257" s="457" t="s">
        <v>11707</v>
      </c>
      <c r="D1257" s="489" t="s">
        <v>11708</v>
      </c>
      <c r="E1257" s="296">
        <v>600</v>
      </c>
      <c r="F1257" s="302" t="s">
        <v>9080</v>
      </c>
      <c r="G1257" s="491"/>
      <c r="H1257" s="513"/>
      <c r="I1257" s="881"/>
      <c r="J1257" s="881"/>
      <c r="K1257" s="881"/>
      <c r="L1257" s="881"/>
      <c r="M1257" s="881"/>
      <c r="N1257" s="881"/>
      <c r="O1257" s="714"/>
    </row>
    <row r="1258" spans="1:15" s="252" customFormat="1" ht="15.75">
      <c r="A1258" s="279"/>
      <c r="B1258" s="286" t="s">
        <v>11709</v>
      </c>
      <c r="C1258" s="457" t="s">
        <v>11710</v>
      </c>
      <c r="D1258" s="489" t="s">
        <v>11711</v>
      </c>
      <c r="E1258" s="296">
        <v>1020</v>
      </c>
      <c r="F1258" s="302" t="s">
        <v>9080</v>
      </c>
      <c r="G1258" s="491"/>
      <c r="H1258" s="513"/>
      <c r="I1258" s="881"/>
      <c r="J1258" s="881"/>
      <c r="K1258" s="881"/>
      <c r="L1258" s="881"/>
      <c r="M1258" s="881"/>
      <c r="N1258" s="881"/>
      <c r="O1258" s="714"/>
    </row>
    <row r="1259" spans="1:15" s="252" customFormat="1" ht="15.75">
      <c r="A1259" s="279"/>
      <c r="B1259" s="286" t="s">
        <v>11712</v>
      </c>
      <c r="C1259" s="457" t="s">
        <v>11713</v>
      </c>
      <c r="D1259" s="489" t="s">
        <v>11714</v>
      </c>
      <c r="E1259" s="296">
        <v>1440</v>
      </c>
      <c r="F1259" s="302" t="s">
        <v>9080</v>
      </c>
      <c r="G1259" s="491"/>
      <c r="H1259" s="513"/>
      <c r="I1259" s="881"/>
      <c r="J1259" s="881"/>
      <c r="K1259" s="881"/>
      <c r="L1259" s="881"/>
      <c r="M1259" s="881"/>
      <c r="N1259" s="881"/>
      <c r="O1259" s="714"/>
    </row>
    <row r="1260" spans="1:15" s="252" customFormat="1" ht="15.75">
      <c r="B1260" s="286" t="s">
        <v>11715</v>
      </c>
      <c r="C1260" s="411" t="s">
        <v>11716</v>
      </c>
      <c r="D1260" s="393" t="s">
        <v>11717</v>
      </c>
      <c r="E1260" s="449">
        <v>679.63636363636363</v>
      </c>
      <c r="F1260" s="878" t="s">
        <v>9080</v>
      </c>
      <c r="G1260" s="482"/>
      <c r="H1260" s="413"/>
      <c r="I1260" s="413"/>
      <c r="J1260" s="413"/>
      <c r="K1260" s="413"/>
      <c r="L1260" s="413"/>
      <c r="M1260" s="413"/>
      <c r="N1260" s="413"/>
      <c r="O1260" s="413"/>
    </row>
    <row r="1261" spans="1:15" s="252" customFormat="1" ht="15.75">
      <c r="B1261" s="286" t="s">
        <v>11718</v>
      </c>
      <c r="C1261" s="411" t="s">
        <v>11719</v>
      </c>
      <c r="D1261" s="393" t="s">
        <v>11720</v>
      </c>
      <c r="E1261" s="449">
        <v>1155.3818181818181</v>
      </c>
      <c r="F1261" s="878" t="s">
        <v>9080</v>
      </c>
      <c r="G1261" s="482"/>
      <c r="H1261" s="413"/>
      <c r="I1261" s="413"/>
      <c r="J1261" s="413"/>
      <c r="K1261" s="413"/>
      <c r="L1261" s="413"/>
      <c r="M1261" s="413"/>
      <c r="N1261" s="413"/>
      <c r="O1261" s="413"/>
    </row>
    <row r="1262" spans="1:15" s="252" customFormat="1" ht="15.75">
      <c r="B1262" s="286" t="s">
        <v>11721</v>
      </c>
      <c r="C1262" s="411" t="s">
        <v>11722</v>
      </c>
      <c r="D1262" s="393" t="s">
        <v>11723</v>
      </c>
      <c r="E1262" s="449">
        <v>1631.1272727272728</v>
      </c>
      <c r="F1262" s="878" t="s">
        <v>9080</v>
      </c>
      <c r="G1262" s="482"/>
      <c r="H1262" s="413"/>
      <c r="I1262" s="413"/>
      <c r="J1262" s="413"/>
      <c r="K1262" s="413"/>
      <c r="L1262" s="413"/>
      <c r="M1262" s="413"/>
      <c r="N1262" s="413"/>
      <c r="O1262" s="413"/>
    </row>
    <row r="1263" spans="1:15" s="252" customFormat="1" ht="15.75">
      <c r="A1263" s="279"/>
      <c r="B1263" s="286" t="s">
        <v>11724</v>
      </c>
      <c r="C1263" s="457" t="s">
        <v>11725</v>
      </c>
      <c r="D1263" s="458" t="s">
        <v>11726</v>
      </c>
      <c r="E1263" s="296">
        <v>400</v>
      </c>
      <c r="F1263" s="302" t="s">
        <v>9080</v>
      </c>
      <c r="G1263" s="491"/>
      <c r="H1263" s="513"/>
      <c r="I1263" s="881"/>
      <c r="J1263" s="881"/>
      <c r="K1263" s="881"/>
      <c r="L1263" s="881"/>
      <c r="M1263" s="881"/>
      <c r="N1263" s="881"/>
      <c r="O1263" s="714"/>
    </row>
    <row r="1264" spans="1:15" s="252" customFormat="1" ht="15.75">
      <c r="A1264" s="279"/>
      <c r="B1264" s="286" t="s">
        <v>11727</v>
      </c>
      <c r="C1264" s="457" t="s">
        <v>11728</v>
      </c>
      <c r="D1264" s="458" t="s">
        <v>11729</v>
      </c>
      <c r="E1264" s="296">
        <v>680</v>
      </c>
      <c r="F1264" s="302" t="s">
        <v>9080</v>
      </c>
      <c r="G1264" s="491"/>
      <c r="H1264" s="513"/>
      <c r="I1264" s="881"/>
      <c r="J1264" s="881"/>
      <c r="K1264" s="881"/>
      <c r="L1264" s="881"/>
      <c r="M1264" s="881"/>
      <c r="N1264" s="881"/>
      <c r="O1264" s="714"/>
    </row>
    <row r="1265" spans="1:15" s="252" customFormat="1" ht="15.75">
      <c r="A1265" s="279"/>
      <c r="B1265" s="286" t="s">
        <v>11730</v>
      </c>
      <c r="C1265" s="457" t="s">
        <v>11731</v>
      </c>
      <c r="D1265" s="458" t="s">
        <v>11732</v>
      </c>
      <c r="E1265" s="296">
        <v>960</v>
      </c>
      <c r="F1265" s="302" t="s">
        <v>9080</v>
      </c>
      <c r="G1265" s="491"/>
      <c r="H1265" s="513"/>
      <c r="I1265" s="881"/>
      <c r="J1265" s="881"/>
      <c r="K1265" s="881"/>
      <c r="L1265" s="881"/>
      <c r="M1265" s="881"/>
      <c r="N1265" s="881"/>
      <c r="O1265" s="714"/>
    </row>
    <row r="1266" spans="1:15" s="252" customFormat="1" ht="15.75">
      <c r="A1266" s="279"/>
      <c r="B1266" s="286" t="s">
        <v>11733</v>
      </c>
      <c r="C1266" s="457" t="s">
        <v>11734</v>
      </c>
      <c r="D1266" s="458" t="s">
        <v>11735</v>
      </c>
      <c r="E1266" s="296">
        <v>600</v>
      </c>
      <c r="F1266" s="302" t="s">
        <v>9080</v>
      </c>
      <c r="G1266" s="491"/>
      <c r="H1266" s="513"/>
      <c r="I1266" s="881"/>
      <c r="J1266" s="881"/>
      <c r="K1266" s="881"/>
      <c r="L1266" s="881"/>
      <c r="M1266" s="881"/>
      <c r="N1266" s="881"/>
      <c r="O1266" s="714"/>
    </row>
    <row r="1267" spans="1:15" s="252" customFormat="1" ht="15.75">
      <c r="A1267" s="279"/>
      <c r="B1267" s="286" t="s">
        <v>11736</v>
      </c>
      <c r="C1267" s="457" t="s">
        <v>11737</v>
      </c>
      <c r="D1267" s="458" t="s">
        <v>11738</v>
      </c>
      <c r="E1267" s="296">
        <v>1020</v>
      </c>
      <c r="F1267" s="302" t="s">
        <v>9080</v>
      </c>
      <c r="G1267" s="491"/>
      <c r="H1267" s="513"/>
      <c r="I1267" s="881"/>
      <c r="J1267" s="881"/>
      <c r="K1267" s="881"/>
      <c r="L1267" s="881"/>
      <c r="M1267" s="881"/>
      <c r="N1267" s="881"/>
      <c r="O1267" s="714"/>
    </row>
    <row r="1268" spans="1:15" s="252" customFormat="1" ht="15.75">
      <c r="A1268" s="279"/>
      <c r="B1268" s="286" t="s">
        <v>11739</v>
      </c>
      <c r="C1268" s="457" t="s">
        <v>11740</v>
      </c>
      <c r="D1268" s="458" t="s">
        <v>11741</v>
      </c>
      <c r="E1268" s="296">
        <v>1440</v>
      </c>
      <c r="F1268" s="302" t="s">
        <v>9080</v>
      </c>
      <c r="G1268" s="491"/>
      <c r="H1268" s="513"/>
      <c r="I1268" s="881"/>
      <c r="J1268" s="881"/>
      <c r="K1268" s="881"/>
      <c r="L1268" s="881"/>
      <c r="M1268" s="881"/>
      <c r="N1268" s="881"/>
      <c r="O1268" s="714"/>
    </row>
    <row r="1269" spans="1:15" s="252" customFormat="1" ht="15.75">
      <c r="A1269" s="279"/>
      <c r="B1269" s="286" t="s">
        <v>11691</v>
      </c>
      <c r="C1269" s="457" t="s">
        <v>11692</v>
      </c>
      <c r="D1269" s="458" t="s">
        <v>11693</v>
      </c>
      <c r="E1269" s="296">
        <v>495</v>
      </c>
      <c r="F1269" s="302" t="s">
        <v>9080</v>
      </c>
      <c r="G1269" s="460"/>
      <c r="H1269" s="1445" t="s">
        <v>11694</v>
      </c>
      <c r="I1269" s="1414"/>
      <c r="J1269" s="1414"/>
      <c r="K1269" s="1414"/>
      <c r="L1269" s="1414"/>
      <c r="M1269" s="1414"/>
      <c r="N1269" s="1414"/>
      <c r="O1269" s="1415"/>
    </row>
    <row r="1270" spans="1:15" s="252" customFormat="1" ht="16.5" thickBot="1">
      <c r="A1270" s="279"/>
      <c r="B1270" s="286"/>
      <c r="C1270" s="287"/>
      <c r="D1270" s="504" t="s">
        <v>11742</v>
      </c>
      <c r="E1270" s="500"/>
      <c r="F1270" s="500" t="s">
        <v>9143</v>
      </c>
      <c r="G1270" s="501"/>
      <c r="H1270" s="875"/>
      <c r="I1270" s="502"/>
      <c r="J1270" s="502"/>
      <c r="K1270" s="502"/>
      <c r="L1270" s="502"/>
      <c r="M1270" s="502"/>
      <c r="N1270" s="502"/>
      <c r="O1270" s="502"/>
    </row>
    <row r="1271" spans="1:15" s="252" customFormat="1" ht="15" customHeight="1">
      <c r="A1271" s="279"/>
      <c r="B1271" s="286" t="s">
        <v>11743</v>
      </c>
      <c r="C1271" s="457" t="s">
        <v>11744</v>
      </c>
      <c r="D1271" s="489" t="s">
        <v>11745</v>
      </c>
      <c r="E1271" s="296">
        <v>750</v>
      </c>
      <c r="F1271" s="296" t="s">
        <v>9080</v>
      </c>
      <c r="G1271" s="491"/>
      <c r="H1271" s="879" t="s">
        <v>11699</v>
      </c>
      <c r="I1271" s="744"/>
      <c r="J1271" s="744"/>
      <c r="K1271" s="744"/>
      <c r="L1271" s="744"/>
      <c r="M1271" s="744"/>
      <c r="N1271" s="744"/>
      <c r="O1271" s="880"/>
    </row>
    <row r="1272" spans="1:15" s="252" customFormat="1" ht="15.75">
      <c r="A1272" s="279"/>
      <c r="B1272" s="286" t="s">
        <v>11746</v>
      </c>
      <c r="C1272" s="457" t="s">
        <v>11747</v>
      </c>
      <c r="D1272" s="489" t="s">
        <v>11748</v>
      </c>
      <c r="E1272" s="296">
        <v>1275</v>
      </c>
      <c r="F1272" s="296" t="s">
        <v>9080</v>
      </c>
      <c r="G1272" s="491"/>
      <c r="H1272" s="513"/>
      <c r="I1272" s="881"/>
      <c r="J1272" s="881"/>
      <c r="K1272" s="881"/>
      <c r="L1272" s="881"/>
      <c r="M1272" s="881"/>
      <c r="N1272" s="881"/>
      <c r="O1272" s="714"/>
    </row>
    <row r="1273" spans="1:15" s="252" customFormat="1" ht="15.75">
      <c r="A1273" s="279"/>
      <c r="B1273" s="286" t="s">
        <v>11749</v>
      </c>
      <c r="C1273" s="457" t="s">
        <v>11750</v>
      </c>
      <c r="D1273" s="489" t="s">
        <v>11751</v>
      </c>
      <c r="E1273" s="296">
        <v>1800</v>
      </c>
      <c r="F1273" s="296" t="s">
        <v>9080</v>
      </c>
      <c r="G1273" s="491"/>
      <c r="H1273" s="513"/>
      <c r="I1273" s="881"/>
      <c r="J1273" s="881"/>
      <c r="K1273" s="881"/>
      <c r="L1273" s="881"/>
      <c r="M1273" s="881"/>
      <c r="N1273" s="881"/>
      <c r="O1273" s="714"/>
    </row>
    <row r="1274" spans="1:15" s="252" customFormat="1" ht="15.75">
      <c r="A1274" s="279"/>
      <c r="B1274" s="286" t="s">
        <v>11752</v>
      </c>
      <c r="C1274" s="457" t="s">
        <v>11753</v>
      </c>
      <c r="D1274" s="489" t="s">
        <v>11754</v>
      </c>
      <c r="E1274" s="296">
        <v>900</v>
      </c>
      <c r="F1274" s="296" t="s">
        <v>9080</v>
      </c>
      <c r="G1274" s="491"/>
      <c r="H1274" s="513"/>
      <c r="I1274" s="881"/>
      <c r="J1274" s="881"/>
      <c r="K1274" s="881"/>
      <c r="L1274" s="881"/>
      <c r="M1274" s="881"/>
      <c r="N1274" s="881"/>
      <c r="O1274" s="714"/>
    </row>
    <row r="1275" spans="1:15" s="252" customFormat="1" ht="15.75">
      <c r="A1275" s="279"/>
      <c r="B1275" s="286" t="s">
        <v>11755</v>
      </c>
      <c r="C1275" s="457" t="s">
        <v>11756</v>
      </c>
      <c r="D1275" s="489" t="s">
        <v>11757</v>
      </c>
      <c r="E1275" s="296">
        <v>1530</v>
      </c>
      <c r="F1275" s="296" t="s">
        <v>9080</v>
      </c>
      <c r="G1275" s="491"/>
      <c r="H1275" s="513"/>
      <c r="I1275" s="881"/>
      <c r="J1275" s="881"/>
      <c r="K1275" s="881"/>
      <c r="L1275" s="881"/>
      <c r="M1275" s="881"/>
      <c r="N1275" s="881"/>
      <c r="O1275" s="714"/>
    </row>
    <row r="1276" spans="1:15" s="252" customFormat="1" ht="15.75">
      <c r="A1276" s="279"/>
      <c r="B1276" s="286" t="s">
        <v>11758</v>
      </c>
      <c r="C1276" s="457" t="s">
        <v>11759</v>
      </c>
      <c r="D1276" s="489" t="s">
        <v>11760</v>
      </c>
      <c r="E1276" s="296">
        <v>2160</v>
      </c>
      <c r="F1276" s="296" t="s">
        <v>9080</v>
      </c>
      <c r="G1276" s="491"/>
      <c r="H1276" s="513"/>
      <c r="I1276" s="881"/>
      <c r="J1276" s="881"/>
      <c r="K1276" s="881"/>
      <c r="L1276" s="881"/>
      <c r="M1276" s="881"/>
      <c r="N1276" s="881"/>
      <c r="O1276" s="714"/>
    </row>
    <row r="1277" spans="1:15" s="252" customFormat="1" ht="15.75">
      <c r="B1277" s="286" t="s">
        <v>11761</v>
      </c>
      <c r="C1277" s="411" t="s">
        <v>11762</v>
      </c>
      <c r="D1277" s="393" t="s">
        <v>11763</v>
      </c>
      <c r="E1277" s="449">
        <v>1318.5454545454545</v>
      </c>
      <c r="F1277" s="878" t="s">
        <v>9080</v>
      </c>
      <c r="G1277" s="482"/>
      <c r="H1277" s="413"/>
      <c r="I1277" s="413"/>
      <c r="J1277" s="413"/>
      <c r="K1277" s="413"/>
      <c r="L1277" s="413"/>
      <c r="M1277" s="413"/>
      <c r="N1277" s="413"/>
      <c r="O1277" s="413"/>
    </row>
    <row r="1278" spans="1:15" s="252" customFormat="1" ht="15.75">
      <c r="B1278" s="286" t="s">
        <v>11764</v>
      </c>
      <c r="C1278" s="411" t="s">
        <v>11765</v>
      </c>
      <c r="D1278" s="393" t="s">
        <v>11766</v>
      </c>
      <c r="E1278" s="449">
        <v>2241.5272727272727</v>
      </c>
      <c r="F1278" s="878" t="s">
        <v>9080</v>
      </c>
      <c r="G1278" s="482"/>
      <c r="H1278" s="413"/>
      <c r="I1278" s="413"/>
      <c r="J1278" s="413"/>
      <c r="K1278" s="413"/>
      <c r="L1278" s="413"/>
      <c r="M1278" s="413"/>
      <c r="N1278" s="413"/>
      <c r="O1278" s="413"/>
    </row>
    <row r="1279" spans="1:15" s="252" customFormat="1" ht="15.75">
      <c r="B1279" s="286" t="s">
        <v>11767</v>
      </c>
      <c r="C1279" s="411" t="s">
        <v>11768</v>
      </c>
      <c r="D1279" s="393" t="s">
        <v>11769</v>
      </c>
      <c r="E1279" s="449">
        <v>3164.5090909090909</v>
      </c>
      <c r="F1279" s="878" t="s">
        <v>9080</v>
      </c>
      <c r="G1279" s="482"/>
      <c r="H1279" s="413"/>
      <c r="I1279" s="413"/>
      <c r="J1279" s="413"/>
      <c r="K1279" s="413"/>
      <c r="L1279" s="413"/>
      <c r="M1279" s="413"/>
      <c r="N1279" s="413"/>
      <c r="O1279" s="413"/>
    </row>
    <row r="1280" spans="1:15" s="252" customFormat="1" ht="15.75">
      <c r="A1280" s="279"/>
      <c r="B1280" s="286" t="s">
        <v>11770</v>
      </c>
      <c r="C1280" s="457" t="s">
        <v>11771</v>
      </c>
      <c r="D1280" s="458" t="s">
        <v>11772</v>
      </c>
      <c r="E1280" s="296">
        <v>450</v>
      </c>
      <c r="F1280" s="296" t="s">
        <v>9080</v>
      </c>
      <c r="G1280" s="491"/>
      <c r="H1280" s="513"/>
      <c r="I1280" s="881"/>
      <c r="J1280" s="881"/>
      <c r="K1280" s="881"/>
      <c r="L1280" s="881"/>
      <c r="M1280" s="881"/>
      <c r="N1280" s="881"/>
      <c r="O1280" s="714"/>
    </row>
    <row r="1281" spans="1:15" s="252" customFormat="1" ht="15.75">
      <c r="A1281" s="279"/>
      <c r="B1281" s="286" t="s">
        <v>11773</v>
      </c>
      <c r="C1281" s="457" t="s">
        <v>11774</v>
      </c>
      <c r="D1281" s="458" t="s">
        <v>11775</v>
      </c>
      <c r="E1281" s="296">
        <v>765</v>
      </c>
      <c r="F1281" s="296" t="s">
        <v>9080</v>
      </c>
      <c r="G1281" s="491"/>
      <c r="H1281" s="513"/>
      <c r="I1281" s="881"/>
      <c r="J1281" s="881"/>
      <c r="K1281" s="881"/>
      <c r="L1281" s="881"/>
      <c r="M1281" s="881"/>
      <c r="N1281" s="881"/>
      <c r="O1281" s="714"/>
    </row>
    <row r="1282" spans="1:15" s="252" customFormat="1" ht="15.75">
      <c r="A1282" s="279"/>
      <c r="B1282" s="286" t="s">
        <v>11776</v>
      </c>
      <c r="C1282" s="457" t="s">
        <v>11777</v>
      </c>
      <c r="D1282" s="458" t="s">
        <v>11778</v>
      </c>
      <c r="E1282" s="296">
        <v>1080</v>
      </c>
      <c r="F1282" s="296" t="s">
        <v>9080</v>
      </c>
      <c r="G1282" s="491"/>
      <c r="H1282" s="513"/>
      <c r="I1282" s="881"/>
      <c r="J1282" s="881"/>
      <c r="K1282" s="881"/>
      <c r="L1282" s="881"/>
      <c r="M1282" s="881"/>
      <c r="N1282" s="881"/>
      <c r="O1282" s="714"/>
    </row>
    <row r="1283" spans="1:15" s="252" customFormat="1" ht="15.75">
      <c r="A1283" s="279"/>
      <c r="B1283" s="286" t="s">
        <v>11779</v>
      </c>
      <c r="C1283" s="457" t="s">
        <v>11780</v>
      </c>
      <c r="D1283" s="458" t="s">
        <v>11781</v>
      </c>
      <c r="E1283" s="296">
        <v>1200</v>
      </c>
      <c r="F1283" s="296" t="s">
        <v>9080</v>
      </c>
      <c r="G1283" s="491"/>
      <c r="H1283" s="513"/>
      <c r="I1283" s="881"/>
      <c r="J1283" s="881"/>
      <c r="K1283" s="881"/>
      <c r="L1283" s="881"/>
      <c r="M1283" s="881"/>
      <c r="N1283" s="881"/>
      <c r="O1283" s="714"/>
    </row>
    <row r="1284" spans="1:15" s="252" customFormat="1" ht="15.75">
      <c r="A1284" s="279"/>
      <c r="B1284" s="286" t="s">
        <v>11782</v>
      </c>
      <c r="C1284" s="457" t="s">
        <v>11783</v>
      </c>
      <c r="D1284" s="458" t="s">
        <v>11784</v>
      </c>
      <c r="E1284" s="296">
        <v>2040</v>
      </c>
      <c r="F1284" s="296" t="s">
        <v>9080</v>
      </c>
      <c r="G1284" s="491"/>
      <c r="H1284" s="513"/>
      <c r="I1284" s="881"/>
      <c r="J1284" s="881"/>
      <c r="K1284" s="881"/>
      <c r="L1284" s="881"/>
      <c r="M1284" s="881"/>
      <c r="N1284" s="881"/>
      <c r="O1284" s="714"/>
    </row>
    <row r="1285" spans="1:15" s="252" customFormat="1" ht="15.75">
      <c r="A1285" s="279"/>
      <c r="B1285" s="286" t="s">
        <v>11785</v>
      </c>
      <c r="C1285" s="457" t="s">
        <v>11786</v>
      </c>
      <c r="D1285" s="458" t="s">
        <v>11787</v>
      </c>
      <c r="E1285" s="296">
        <v>2880</v>
      </c>
      <c r="F1285" s="296" t="s">
        <v>9080</v>
      </c>
      <c r="G1285" s="491"/>
      <c r="H1285" s="513"/>
      <c r="I1285" s="881"/>
      <c r="J1285" s="881"/>
      <c r="K1285" s="881"/>
      <c r="L1285" s="881"/>
      <c r="M1285" s="881"/>
      <c r="N1285" s="881"/>
      <c r="O1285" s="714"/>
    </row>
    <row r="1286" spans="1:15" s="252" customFormat="1" ht="15.75">
      <c r="A1286" s="279"/>
      <c r="B1286" s="286" t="s">
        <v>11691</v>
      </c>
      <c r="C1286" s="457" t="s">
        <v>11692</v>
      </c>
      <c r="D1286" s="458" t="s">
        <v>11693</v>
      </c>
      <c r="E1286" s="296">
        <v>495</v>
      </c>
      <c r="F1286" s="296" t="s">
        <v>9080</v>
      </c>
      <c r="G1286" s="460"/>
      <c r="H1286" s="1445" t="s">
        <v>11694</v>
      </c>
      <c r="I1286" s="1414"/>
      <c r="J1286" s="1414"/>
      <c r="K1286" s="1414"/>
      <c r="L1286" s="1414"/>
      <c r="M1286" s="1414"/>
      <c r="N1286" s="1414"/>
      <c r="O1286" s="1415"/>
    </row>
    <row r="1287" spans="1:15" s="279" customFormat="1" ht="16.5" thickBot="1">
      <c r="B1287" s="286"/>
      <c r="C1287" s="287"/>
      <c r="D1287" s="504" t="s">
        <v>11788</v>
      </c>
      <c r="E1287" s="500"/>
      <c r="F1287" s="500" t="s">
        <v>9143</v>
      </c>
      <c r="G1287" s="501"/>
      <c r="H1287" s="875"/>
      <c r="I1287" s="502"/>
      <c r="J1287" s="502"/>
      <c r="K1287" s="502"/>
      <c r="L1287" s="502"/>
      <c r="M1287" s="502"/>
      <c r="N1287" s="502"/>
      <c r="O1287" s="502"/>
    </row>
    <row r="1288" spans="1:15" s="252" customFormat="1" ht="15" customHeight="1">
      <c r="A1288" s="279"/>
      <c r="B1288" s="286" t="s">
        <v>11789</v>
      </c>
      <c r="C1288" s="457" t="s">
        <v>11790</v>
      </c>
      <c r="D1288" s="489" t="s">
        <v>11791</v>
      </c>
      <c r="E1288" s="296">
        <v>1250</v>
      </c>
      <c r="F1288" s="296" t="s">
        <v>9080</v>
      </c>
      <c r="G1288" s="491"/>
      <c r="H1288" s="879" t="s">
        <v>11699</v>
      </c>
      <c r="I1288" s="744"/>
      <c r="J1288" s="744"/>
      <c r="K1288" s="744"/>
      <c r="L1288" s="744"/>
      <c r="M1288" s="744"/>
      <c r="N1288" s="744"/>
      <c r="O1288" s="880"/>
    </row>
    <row r="1289" spans="1:15" s="252" customFormat="1" ht="15.75">
      <c r="A1289" s="279"/>
      <c r="B1289" s="286" t="s">
        <v>11792</v>
      </c>
      <c r="C1289" s="457" t="s">
        <v>11793</v>
      </c>
      <c r="D1289" s="489" t="s">
        <v>11794</v>
      </c>
      <c r="E1289" s="296">
        <v>2125</v>
      </c>
      <c r="F1289" s="296" t="s">
        <v>9080</v>
      </c>
      <c r="G1289" s="491"/>
      <c r="H1289" s="513"/>
      <c r="I1289" s="881"/>
      <c r="J1289" s="881"/>
      <c r="K1289" s="881"/>
      <c r="L1289" s="881"/>
      <c r="M1289" s="881"/>
      <c r="N1289" s="881"/>
      <c r="O1289" s="714"/>
    </row>
    <row r="1290" spans="1:15" s="252" customFormat="1" ht="15.75">
      <c r="A1290" s="279"/>
      <c r="B1290" s="286" t="s">
        <v>11795</v>
      </c>
      <c r="C1290" s="457" t="s">
        <v>11796</v>
      </c>
      <c r="D1290" s="489" t="s">
        <v>11797</v>
      </c>
      <c r="E1290" s="296">
        <v>3000</v>
      </c>
      <c r="F1290" s="296" t="s">
        <v>9080</v>
      </c>
      <c r="G1290" s="491"/>
      <c r="H1290" s="513"/>
      <c r="I1290" s="881"/>
      <c r="J1290" s="881"/>
      <c r="K1290" s="881"/>
      <c r="L1290" s="881"/>
      <c r="M1290" s="881"/>
      <c r="N1290" s="881"/>
      <c r="O1290" s="714"/>
    </row>
    <row r="1291" spans="1:15" s="252" customFormat="1" ht="15.75">
      <c r="A1291" s="279"/>
      <c r="B1291" s="286" t="s">
        <v>11798</v>
      </c>
      <c r="C1291" s="457" t="s">
        <v>11799</v>
      </c>
      <c r="D1291" s="489" t="s">
        <v>11800</v>
      </c>
      <c r="E1291" s="296">
        <v>1450</v>
      </c>
      <c r="F1291" s="296" t="s">
        <v>9080</v>
      </c>
      <c r="G1291" s="491"/>
      <c r="H1291" s="513"/>
      <c r="I1291" s="881"/>
      <c r="J1291" s="881"/>
      <c r="K1291" s="881"/>
      <c r="L1291" s="881"/>
      <c r="M1291" s="881"/>
      <c r="N1291" s="881"/>
      <c r="O1291" s="714"/>
    </row>
    <row r="1292" spans="1:15" s="252" customFormat="1" ht="15.75">
      <c r="A1292" s="279"/>
      <c r="B1292" s="286" t="s">
        <v>11801</v>
      </c>
      <c r="C1292" s="457" t="s">
        <v>11802</v>
      </c>
      <c r="D1292" s="489" t="s">
        <v>11803</v>
      </c>
      <c r="E1292" s="296">
        <v>2465</v>
      </c>
      <c r="F1292" s="296" t="s">
        <v>9080</v>
      </c>
      <c r="G1292" s="491"/>
      <c r="H1292" s="513"/>
      <c r="I1292" s="881"/>
      <c r="J1292" s="881"/>
      <c r="K1292" s="881"/>
      <c r="L1292" s="881"/>
      <c r="M1292" s="881"/>
      <c r="N1292" s="881"/>
      <c r="O1292" s="714"/>
    </row>
    <row r="1293" spans="1:15" s="252" customFormat="1" ht="15.75">
      <c r="A1293" s="279"/>
      <c r="B1293" s="286" t="s">
        <v>11804</v>
      </c>
      <c r="C1293" s="457" t="s">
        <v>11805</v>
      </c>
      <c r="D1293" s="489" t="s">
        <v>11806</v>
      </c>
      <c r="E1293" s="296">
        <v>3480</v>
      </c>
      <c r="F1293" s="296" t="s">
        <v>9080</v>
      </c>
      <c r="G1293" s="491"/>
      <c r="H1293" s="513"/>
      <c r="I1293" s="881"/>
      <c r="J1293" s="881"/>
      <c r="K1293" s="881"/>
      <c r="L1293" s="881"/>
      <c r="M1293" s="881"/>
      <c r="N1293" s="881"/>
      <c r="O1293" s="714"/>
    </row>
    <row r="1294" spans="1:15" s="252" customFormat="1" ht="15.75">
      <c r="B1294" s="286" t="s">
        <v>11807</v>
      </c>
      <c r="C1294" s="411" t="s">
        <v>11808</v>
      </c>
      <c r="D1294" s="393" t="s">
        <v>11809</v>
      </c>
      <c r="E1294" s="449">
        <v>2959.0909090909095</v>
      </c>
      <c r="F1294" s="878" t="s">
        <v>9080</v>
      </c>
      <c r="G1294" s="482"/>
      <c r="H1294" s="413"/>
      <c r="I1294" s="413"/>
      <c r="J1294" s="413"/>
      <c r="K1294" s="413"/>
      <c r="L1294" s="413"/>
      <c r="M1294" s="413"/>
      <c r="N1294" s="413"/>
      <c r="O1294" s="413"/>
    </row>
    <row r="1295" spans="1:15" s="252" customFormat="1" ht="15.75">
      <c r="B1295" s="286" t="s">
        <v>11810</v>
      </c>
      <c r="C1295" s="411" t="s">
        <v>11811</v>
      </c>
      <c r="D1295" s="393" t="s">
        <v>11812</v>
      </c>
      <c r="E1295" s="449">
        <v>5030.454545454546</v>
      </c>
      <c r="F1295" s="878" t="s">
        <v>9080</v>
      </c>
      <c r="G1295" s="482"/>
      <c r="H1295" s="413"/>
      <c r="I1295" s="413"/>
      <c r="J1295" s="413"/>
      <c r="K1295" s="413"/>
      <c r="L1295" s="413"/>
      <c r="M1295" s="413"/>
      <c r="N1295" s="413"/>
      <c r="O1295" s="413"/>
    </row>
    <row r="1296" spans="1:15" s="252" customFormat="1" ht="15.75">
      <c r="B1296" s="286" t="s">
        <v>11813</v>
      </c>
      <c r="C1296" s="411" t="s">
        <v>11814</v>
      </c>
      <c r="D1296" s="393" t="s">
        <v>11815</v>
      </c>
      <c r="E1296" s="449">
        <v>7101.8181818181829</v>
      </c>
      <c r="F1296" s="878" t="s">
        <v>9080</v>
      </c>
      <c r="G1296" s="482"/>
      <c r="H1296" s="413"/>
      <c r="I1296" s="413"/>
      <c r="J1296" s="413"/>
      <c r="K1296" s="413"/>
      <c r="L1296" s="413"/>
      <c r="M1296" s="413"/>
      <c r="N1296" s="413"/>
      <c r="O1296" s="413"/>
    </row>
    <row r="1297" spans="1:15" s="252" customFormat="1" ht="15.75">
      <c r="A1297" s="279"/>
      <c r="B1297" s="286" t="s">
        <v>11816</v>
      </c>
      <c r="C1297" s="457" t="s">
        <v>11817</v>
      </c>
      <c r="D1297" s="458" t="s">
        <v>11818</v>
      </c>
      <c r="E1297" s="296">
        <v>500</v>
      </c>
      <c r="F1297" s="296" t="s">
        <v>9080</v>
      </c>
      <c r="G1297" s="491"/>
      <c r="H1297" s="513"/>
      <c r="I1297" s="881"/>
      <c r="J1297" s="881"/>
      <c r="K1297" s="881"/>
      <c r="L1297" s="881"/>
      <c r="M1297" s="881"/>
      <c r="N1297" s="881"/>
      <c r="O1297" s="714"/>
    </row>
    <row r="1298" spans="1:15" s="252" customFormat="1" ht="15.75">
      <c r="A1298" s="279"/>
      <c r="B1298" s="286" t="s">
        <v>11819</v>
      </c>
      <c r="C1298" s="457" t="s">
        <v>11820</v>
      </c>
      <c r="D1298" s="458" t="s">
        <v>11821</v>
      </c>
      <c r="E1298" s="296">
        <v>850</v>
      </c>
      <c r="F1298" s="296" t="s">
        <v>9080</v>
      </c>
      <c r="G1298" s="491"/>
      <c r="H1298" s="513"/>
      <c r="I1298" s="881"/>
      <c r="J1298" s="881"/>
      <c r="K1298" s="881"/>
      <c r="L1298" s="881"/>
      <c r="M1298" s="881"/>
      <c r="N1298" s="881"/>
      <c r="O1298" s="714"/>
    </row>
    <row r="1299" spans="1:15" s="252" customFormat="1" ht="15.75">
      <c r="A1299" s="279"/>
      <c r="B1299" s="286" t="s">
        <v>11822</v>
      </c>
      <c r="C1299" s="457" t="s">
        <v>11823</v>
      </c>
      <c r="D1299" s="458" t="s">
        <v>11824</v>
      </c>
      <c r="E1299" s="296">
        <v>1200</v>
      </c>
      <c r="F1299" s="296" t="s">
        <v>9080</v>
      </c>
      <c r="G1299" s="491"/>
      <c r="H1299" s="513"/>
      <c r="I1299" s="881"/>
      <c r="J1299" s="881"/>
      <c r="K1299" s="881"/>
      <c r="L1299" s="881"/>
      <c r="M1299" s="881"/>
      <c r="N1299" s="881"/>
      <c r="O1299" s="714"/>
    </row>
    <row r="1300" spans="1:15" s="252" customFormat="1" ht="15.75">
      <c r="A1300" s="279"/>
      <c r="B1300" s="286" t="s">
        <v>11825</v>
      </c>
      <c r="C1300" s="457" t="s">
        <v>11826</v>
      </c>
      <c r="D1300" s="458" t="s">
        <v>11827</v>
      </c>
      <c r="E1300" s="296">
        <v>1800</v>
      </c>
      <c r="F1300" s="296" t="s">
        <v>9080</v>
      </c>
      <c r="G1300" s="491"/>
      <c r="H1300" s="513"/>
      <c r="I1300" s="881"/>
      <c r="J1300" s="881"/>
      <c r="K1300" s="881"/>
      <c r="L1300" s="881"/>
      <c r="M1300" s="881"/>
      <c r="N1300" s="881"/>
      <c r="O1300" s="714"/>
    </row>
    <row r="1301" spans="1:15" s="252" customFormat="1" ht="15.75">
      <c r="A1301" s="279"/>
      <c r="B1301" s="286" t="s">
        <v>11828</v>
      </c>
      <c r="C1301" s="457" t="s">
        <v>11829</v>
      </c>
      <c r="D1301" s="458" t="s">
        <v>11830</v>
      </c>
      <c r="E1301" s="296">
        <v>3060</v>
      </c>
      <c r="F1301" s="296" t="s">
        <v>9080</v>
      </c>
      <c r="G1301" s="491"/>
      <c r="H1301" s="513"/>
      <c r="I1301" s="881"/>
      <c r="J1301" s="881"/>
      <c r="K1301" s="881"/>
      <c r="L1301" s="881"/>
      <c r="M1301" s="881"/>
      <c r="N1301" s="881"/>
      <c r="O1301" s="714"/>
    </row>
    <row r="1302" spans="1:15" s="252" customFormat="1" ht="15.75">
      <c r="A1302" s="279"/>
      <c r="B1302" s="286" t="s">
        <v>11831</v>
      </c>
      <c r="C1302" s="457" t="s">
        <v>11832</v>
      </c>
      <c r="D1302" s="458" t="s">
        <v>11833</v>
      </c>
      <c r="E1302" s="296">
        <v>4320</v>
      </c>
      <c r="F1302" s="296" t="s">
        <v>9080</v>
      </c>
      <c r="G1302" s="491"/>
      <c r="H1302" s="513"/>
      <c r="I1302" s="881"/>
      <c r="J1302" s="881"/>
      <c r="K1302" s="881"/>
      <c r="L1302" s="881"/>
      <c r="M1302" s="881"/>
      <c r="N1302" s="881"/>
      <c r="O1302" s="714"/>
    </row>
    <row r="1303" spans="1:15" ht="15.75">
      <c r="A1303" s="279"/>
      <c r="B1303" s="286" t="s">
        <v>11691</v>
      </c>
      <c r="C1303" s="457" t="s">
        <v>11692</v>
      </c>
      <c r="D1303" s="458" t="s">
        <v>11693</v>
      </c>
      <c r="E1303" s="296">
        <v>495</v>
      </c>
      <c r="F1303" s="296" t="s">
        <v>9080</v>
      </c>
      <c r="G1303" s="460"/>
      <c r="H1303" s="1445" t="s">
        <v>11694</v>
      </c>
      <c r="I1303" s="1414"/>
      <c r="J1303" s="1414"/>
      <c r="K1303" s="1414"/>
      <c r="L1303" s="1414"/>
      <c r="M1303" s="1414"/>
      <c r="N1303" s="1414"/>
      <c r="O1303" s="1415"/>
    </row>
    <row r="1304" spans="1:15" ht="15.75">
      <c r="A1304" s="279"/>
      <c r="B1304" s="286"/>
      <c r="C1304" s="287"/>
      <c r="D1304" s="504" t="s">
        <v>11834</v>
      </c>
      <c r="E1304" s="500"/>
      <c r="F1304" s="500" t="s">
        <v>9143</v>
      </c>
      <c r="G1304" s="501"/>
      <c r="H1304" s="875"/>
      <c r="I1304" s="502"/>
      <c r="J1304" s="502"/>
      <c r="K1304" s="502"/>
      <c r="L1304" s="502"/>
      <c r="M1304" s="502"/>
      <c r="N1304" s="502"/>
      <c r="O1304" s="502"/>
    </row>
    <row r="1305" spans="1:15" ht="15" customHeight="1">
      <c r="A1305" s="279"/>
      <c r="B1305" s="286" t="s">
        <v>11835</v>
      </c>
      <c r="C1305" s="457" t="s">
        <v>11836</v>
      </c>
      <c r="D1305" s="489" t="s">
        <v>11837</v>
      </c>
      <c r="E1305" s="296">
        <v>2300</v>
      </c>
      <c r="F1305" s="296" t="s">
        <v>9080</v>
      </c>
      <c r="G1305" s="491"/>
      <c r="H1305" s="882" t="s">
        <v>11699</v>
      </c>
      <c r="I1305" s="883"/>
      <c r="J1305" s="883"/>
      <c r="K1305" s="883"/>
      <c r="L1305" s="883"/>
      <c r="M1305" s="883"/>
      <c r="N1305" s="883"/>
      <c r="O1305" s="884"/>
    </row>
    <row r="1306" spans="1:15" ht="15.75">
      <c r="A1306" s="279"/>
      <c r="B1306" s="286" t="s">
        <v>11838</v>
      </c>
      <c r="C1306" s="457" t="s">
        <v>11839</v>
      </c>
      <c r="D1306" s="489" t="s">
        <v>11840</v>
      </c>
      <c r="E1306" s="296">
        <v>3910</v>
      </c>
      <c r="F1306" s="296" t="s">
        <v>9080</v>
      </c>
      <c r="G1306" s="460"/>
      <c r="H1306" s="513"/>
      <c r="I1306" s="514"/>
      <c r="J1306" s="514"/>
      <c r="K1306" s="514"/>
      <c r="L1306" s="514"/>
      <c r="M1306" s="514"/>
      <c r="N1306" s="514"/>
      <c r="O1306" s="714"/>
    </row>
    <row r="1307" spans="1:15" ht="15.75">
      <c r="A1307" s="279"/>
      <c r="B1307" s="286" t="s">
        <v>11841</v>
      </c>
      <c r="C1307" s="457" t="s">
        <v>11842</v>
      </c>
      <c r="D1307" s="489" t="s">
        <v>11843</v>
      </c>
      <c r="E1307" s="296">
        <v>5520</v>
      </c>
      <c r="F1307" s="296" t="s">
        <v>9080</v>
      </c>
      <c r="G1307" s="460"/>
      <c r="H1307" s="513"/>
      <c r="I1307" s="514"/>
      <c r="J1307" s="514"/>
      <c r="K1307" s="514"/>
      <c r="L1307" s="514"/>
      <c r="M1307" s="514"/>
      <c r="N1307" s="514"/>
      <c r="O1307" s="714"/>
    </row>
    <row r="1308" spans="1:15" ht="15.75">
      <c r="A1308" s="279"/>
      <c r="B1308" s="286" t="s">
        <v>11844</v>
      </c>
      <c r="C1308" s="457" t="s">
        <v>11845</v>
      </c>
      <c r="D1308" s="489" t="s">
        <v>11846</v>
      </c>
      <c r="E1308" s="296">
        <v>2600</v>
      </c>
      <c r="F1308" s="296" t="s">
        <v>9080</v>
      </c>
      <c r="G1308" s="460"/>
      <c r="H1308" s="513"/>
      <c r="I1308" s="514"/>
      <c r="J1308" s="514"/>
      <c r="K1308" s="514"/>
      <c r="L1308" s="514"/>
      <c r="M1308" s="514"/>
      <c r="N1308" s="514"/>
      <c r="O1308" s="714"/>
    </row>
    <row r="1309" spans="1:15" ht="15.75">
      <c r="A1309" s="279"/>
      <c r="B1309" s="286" t="s">
        <v>11847</v>
      </c>
      <c r="C1309" s="457" t="s">
        <v>11848</v>
      </c>
      <c r="D1309" s="489" t="s">
        <v>11849</v>
      </c>
      <c r="E1309" s="296">
        <v>4420</v>
      </c>
      <c r="F1309" s="296" t="s">
        <v>9080</v>
      </c>
      <c r="G1309" s="460"/>
      <c r="H1309" s="513"/>
      <c r="I1309" s="514"/>
      <c r="J1309" s="514"/>
      <c r="K1309" s="514"/>
      <c r="L1309" s="514"/>
      <c r="M1309" s="514"/>
      <c r="N1309" s="514"/>
      <c r="O1309" s="714"/>
    </row>
    <row r="1310" spans="1:15" ht="15.75">
      <c r="A1310" s="279"/>
      <c r="B1310" s="286" t="s">
        <v>11850</v>
      </c>
      <c r="C1310" s="457" t="s">
        <v>11851</v>
      </c>
      <c r="D1310" s="489" t="s">
        <v>11852</v>
      </c>
      <c r="E1310" s="296">
        <v>6240</v>
      </c>
      <c r="F1310" s="296" t="s">
        <v>9080</v>
      </c>
      <c r="G1310" s="460"/>
      <c r="H1310" s="513"/>
      <c r="I1310" s="514"/>
      <c r="J1310" s="514"/>
      <c r="K1310" s="514"/>
      <c r="L1310" s="514"/>
      <c r="M1310" s="514"/>
      <c r="N1310" s="514"/>
      <c r="O1310" s="714"/>
    </row>
    <row r="1311" spans="1:15" s="252" customFormat="1" ht="15.75">
      <c r="B1311" s="286" t="s">
        <v>11853</v>
      </c>
      <c r="C1311" s="411" t="s">
        <v>11854</v>
      </c>
      <c r="D1311" s="393" t="s">
        <v>11855</v>
      </c>
      <c r="E1311" s="449">
        <v>5510.909090909091</v>
      </c>
      <c r="F1311" s="878" t="s">
        <v>9080</v>
      </c>
      <c r="G1311" s="482"/>
      <c r="H1311" s="413"/>
      <c r="I1311" s="413"/>
      <c r="J1311" s="413"/>
      <c r="K1311" s="413"/>
      <c r="L1311" s="413"/>
      <c r="M1311" s="413"/>
      <c r="N1311" s="413"/>
      <c r="O1311" s="413"/>
    </row>
    <row r="1312" spans="1:15" s="252" customFormat="1" ht="15.75">
      <c r="B1312" s="286" t="s">
        <v>11856</v>
      </c>
      <c r="C1312" s="411" t="s">
        <v>11857</v>
      </c>
      <c r="D1312" s="393" t="s">
        <v>11858</v>
      </c>
      <c r="E1312" s="449">
        <v>9368.545454545454</v>
      </c>
      <c r="F1312" s="878" t="s">
        <v>9080</v>
      </c>
      <c r="G1312" s="482"/>
      <c r="H1312" s="413"/>
      <c r="I1312" s="413"/>
      <c r="J1312" s="413"/>
      <c r="K1312" s="413"/>
      <c r="L1312" s="413"/>
      <c r="M1312" s="413"/>
      <c r="N1312" s="413"/>
      <c r="O1312" s="413"/>
    </row>
    <row r="1313" spans="1:15" s="252" customFormat="1" ht="15.75">
      <c r="B1313" s="286" t="s">
        <v>11859</v>
      </c>
      <c r="C1313" s="411" t="s">
        <v>11860</v>
      </c>
      <c r="D1313" s="393" t="s">
        <v>11861</v>
      </c>
      <c r="E1313" s="449">
        <v>13226.181818181818</v>
      </c>
      <c r="F1313" s="878" t="s">
        <v>9080</v>
      </c>
      <c r="G1313" s="482"/>
      <c r="H1313" s="413"/>
      <c r="I1313" s="413"/>
      <c r="J1313" s="413"/>
      <c r="K1313" s="413"/>
      <c r="L1313" s="413"/>
      <c r="M1313" s="413"/>
      <c r="N1313" s="413"/>
      <c r="O1313" s="413"/>
    </row>
    <row r="1314" spans="1:15" ht="15.75">
      <c r="A1314" s="279"/>
      <c r="B1314" s="286" t="s">
        <v>11862</v>
      </c>
      <c r="C1314" s="457" t="s">
        <v>11863</v>
      </c>
      <c r="D1314" s="458" t="s">
        <v>11864</v>
      </c>
      <c r="E1314" s="296">
        <v>750</v>
      </c>
      <c r="F1314" s="296" t="s">
        <v>9080</v>
      </c>
      <c r="G1314" s="460"/>
      <c r="H1314" s="513"/>
      <c r="I1314" s="514"/>
      <c r="J1314" s="514"/>
      <c r="K1314" s="514"/>
      <c r="L1314" s="514"/>
      <c r="M1314" s="514"/>
      <c r="N1314" s="514"/>
      <c r="O1314" s="714"/>
    </row>
    <row r="1315" spans="1:15" ht="15.75">
      <c r="A1315" s="279"/>
      <c r="B1315" s="286" t="s">
        <v>11865</v>
      </c>
      <c r="C1315" s="457" t="s">
        <v>11866</v>
      </c>
      <c r="D1315" s="458" t="s">
        <v>11867</v>
      </c>
      <c r="E1315" s="296">
        <v>1275</v>
      </c>
      <c r="F1315" s="296" t="s">
        <v>9080</v>
      </c>
      <c r="G1315" s="460"/>
      <c r="H1315" s="513"/>
      <c r="I1315" s="514"/>
      <c r="J1315" s="514"/>
      <c r="K1315" s="514"/>
      <c r="L1315" s="514"/>
      <c r="M1315" s="514"/>
      <c r="N1315" s="514"/>
      <c r="O1315" s="714"/>
    </row>
    <row r="1316" spans="1:15" ht="15.75">
      <c r="A1316" s="279"/>
      <c r="B1316" s="286" t="s">
        <v>11868</v>
      </c>
      <c r="C1316" s="457" t="s">
        <v>11869</v>
      </c>
      <c r="D1316" s="458" t="s">
        <v>11870</v>
      </c>
      <c r="E1316" s="296">
        <v>1800</v>
      </c>
      <c r="F1316" s="296" t="s">
        <v>9080</v>
      </c>
      <c r="G1316" s="460"/>
      <c r="H1316" s="513"/>
      <c r="I1316" s="514"/>
      <c r="J1316" s="514"/>
      <c r="K1316" s="514"/>
      <c r="L1316" s="514"/>
      <c r="M1316" s="514"/>
      <c r="N1316" s="514"/>
      <c r="O1316" s="714"/>
    </row>
    <row r="1317" spans="1:15" ht="15.75">
      <c r="A1317" s="279"/>
      <c r="B1317" s="286" t="s">
        <v>11871</v>
      </c>
      <c r="C1317" s="457" t="s">
        <v>11872</v>
      </c>
      <c r="D1317" s="458" t="s">
        <v>11873</v>
      </c>
      <c r="E1317" s="296">
        <v>2700</v>
      </c>
      <c r="F1317" s="296" t="s">
        <v>9080</v>
      </c>
      <c r="G1317" s="460"/>
      <c r="H1317" s="513"/>
      <c r="I1317" s="514"/>
      <c r="J1317" s="514"/>
      <c r="K1317" s="514"/>
      <c r="L1317" s="514"/>
      <c r="M1317" s="514"/>
      <c r="N1317" s="514"/>
      <c r="O1317" s="714"/>
    </row>
    <row r="1318" spans="1:15" ht="15.75">
      <c r="A1318" s="279"/>
      <c r="B1318" s="286" t="s">
        <v>11874</v>
      </c>
      <c r="C1318" s="457" t="s">
        <v>11875</v>
      </c>
      <c r="D1318" s="458" t="s">
        <v>11876</v>
      </c>
      <c r="E1318" s="296">
        <v>4590</v>
      </c>
      <c r="F1318" s="296" t="s">
        <v>9080</v>
      </c>
      <c r="G1318" s="460"/>
      <c r="H1318" s="513"/>
      <c r="I1318" s="514"/>
      <c r="J1318" s="514"/>
      <c r="K1318" s="514"/>
      <c r="L1318" s="514"/>
      <c r="M1318" s="514"/>
      <c r="N1318" s="514"/>
      <c r="O1318" s="714"/>
    </row>
    <row r="1319" spans="1:15" ht="15.75">
      <c r="A1319" s="279"/>
      <c r="B1319" s="286" t="s">
        <v>11877</v>
      </c>
      <c r="C1319" s="457" t="s">
        <v>11878</v>
      </c>
      <c r="D1319" s="458" t="s">
        <v>11879</v>
      </c>
      <c r="E1319" s="296">
        <v>6480</v>
      </c>
      <c r="F1319" s="296" t="s">
        <v>9080</v>
      </c>
      <c r="G1319" s="460"/>
      <c r="H1319" s="513"/>
      <c r="I1319" s="514"/>
      <c r="J1319" s="514"/>
      <c r="K1319" s="514"/>
      <c r="L1319" s="514"/>
      <c r="M1319" s="514"/>
      <c r="N1319" s="514"/>
      <c r="O1319" s="714"/>
    </row>
    <row r="1320" spans="1:15" s="252" customFormat="1" ht="15.75">
      <c r="A1320" s="279"/>
      <c r="B1320" s="286" t="s">
        <v>11691</v>
      </c>
      <c r="C1320" s="457" t="s">
        <v>11692</v>
      </c>
      <c r="D1320" s="458" t="s">
        <v>11693</v>
      </c>
      <c r="E1320" s="296">
        <v>495</v>
      </c>
      <c r="F1320" s="296" t="s">
        <v>9080</v>
      </c>
      <c r="G1320" s="460"/>
      <c r="H1320" s="1445" t="s">
        <v>11694</v>
      </c>
      <c r="I1320" s="1414"/>
      <c r="J1320" s="1414"/>
      <c r="K1320" s="1414"/>
      <c r="L1320" s="1414"/>
      <c r="M1320" s="1414"/>
      <c r="N1320" s="1414"/>
      <c r="O1320" s="1415"/>
    </row>
    <row r="1321" spans="1:15" s="279" customFormat="1" ht="15.75">
      <c r="B1321" s="286"/>
      <c r="C1321" s="287"/>
      <c r="D1321" s="504" t="s">
        <v>11880</v>
      </c>
      <c r="E1321" s="500"/>
      <c r="F1321" s="500" t="s">
        <v>9143</v>
      </c>
      <c r="G1321" s="501"/>
      <c r="H1321" s="875"/>
      <c r="I1321" s="502"/>
      <c r="J1321" s="502"/>
      <c r="K1321" s="502"/>
      <c r="L1321" s="502"/>
      <c r="M1321" s="502"/>
      <c r="N1321" s="502"/>
      <c r="O1321" s="502"/>
    </row>
    <row r="1322" spans="1:15" s="252" customFormat="1" ht="15" customHeight="1">
      <c r="A1322" s="279"/>
      <c r="B1322" s="286" t="s">
        <v>11881</v>
      </c>
      <c r="C1322" s="457" t="s">
        <v>11882</v>
      </c>
      <c r="D1322" s="489" t="s">
        <v>11883</v>
      </c>
      <c r="E1322" s="296">
        <v>3350</v>
      </c>
      <c r="F1322" s="296" t="s">
        <v>9080</v>
      </c>
      <c r="G1322" s="460"/>
      <c r="H1322" s="313" t="s">
        <v>11699</v>
      </c>
      <c r="I1322" s="883"/>
      <c r="J1322" s="883"/>
      <c r="K1322" s="883"/>
      <c r="L1322" s="883"/>
      <c r="M1322" s="883"/>
      <c r="N1322" s="883"/>
      <c r="O1322" s="884"/>
    </row>
    <row r="1323" spans="1:15" s="252" customFormat="1" ht="15.75">
      <c r="A1323" s="279"/>
      <c r="B1323" s="286" t="s">
        <v>11884</v>
      </c>
      <c r="C1323" s="457" t="s">
        <v>11885</v>
      </c>
      <c r="D1323" s="489" t="s">
        <v>11886</v>
      </c>
      <c r="E1323" s="296">
        <v>5695</v>
      </c>
      <c r="F1323" s="296" t="s">
        <v>9080</v>
      </c>
      <c r="G1323" s="460"/>
      <c r="H1323" s="513"/>
      <c r="I1323" s="514"/>
      <c r="J1323" s="514"/>
      <c r="K1323" s="514"/>
      <c r="L1323" s="514"/>
      <c r="M1323" s="514"/>
      <c r="N1323" s="514"/>
      <c r="O1323" s="714"/>
    </row>
    <row r="1324" spans="1:15" s="252" customFormat="1" ht="15.75">
      <c r="A1324" s="279"/>
      <c r="B1324" s="286" t="s">
        <v>11887</v>
      </c>
      <c r="C1324" s="457" t="s">
        <v>11888</v>
      </c>
      <c r="D1324" s="489" t="s">
        <v>11889</v>
      </c>
      <c r="E1324" s="296">
        <v>8040</v>
      </c>
      <c r="F1324" s="296" t="s">
        <v>9080</v>
      </c>
      <c r="G1324" s="460"/>
      <c r="H1324" s="513"/>
      <c r="I1324" s="514"/>
      <c r="J1324" s="514"/>
      <c r="K1324" s="514"/>
      <c r="L1324" s="514"/>
      <c r="M1324" s="514"/>
      <c r="N1324" s="514"/>
      <c r="O1324" s="714"/>
    </row>
    <row r="1325" spans="1:15" s="252" customFormat="1" ht="15.75">
      <c r="A1325" s="279"/>
      <c r="B1325" s="286" t="s">
        <v>11890</v>
      </c>
      <c r="C1325" s="457" t="s">
        <v>11891</v>
      </c>
      <c r="D1325" s="489" t="s">
        <v>11892</v>
      </c>
      <c r="E1325" s="296">
        <v>3750</v>
      </c>
      <c r="F1325" s="296" t="s">
        <v>9080</v>
      </c>
      <c r="G1325" s="460"/>
      <c r="H1325" s="513"/>
      <c r="I1325" s="514"/>
      <c r="J1325" s="514"/>
      <c r="K1325" s="514"/>
      <c r="L1325" s="514"/>
      <c r="M1325" s="514"/>
      <c r="N1325" s="514"/>
      <c r="O1325" s="714"/>
    </row>
    <row r="1326" spans="1:15" s="252" customFormat="1" ht="15.75">
      <c r="A1326" s="279"/>
      <c r="B1326" s="286" t="s">
        <v>11893</v>
      </c>
      <c r="C1326" s="457" t="s">
        <v>11894</v>
      </c>
      <c r="D1326" s="489" t="s">
        <v>11895</v>
      </c>
      <c r="E1326" s="296">
        <v>6375</v>
      </c>
      <c r="F1326" s="296" t="s">
        <v>9080</v>
      </c>
      <c r="G1326" s="460"/>
      <c r="H1326" s="513"/>
      <c r="I1326" s="514"/>
      <c r="J1326" s="514"/>
      <c r="K1326" s="514"/>
      <c r="L1326" s="514"/>
      <c r="M1326" s="514"/>
      <c r="N1326" s="514"/>
      <c r="O1326" s="714"/>
    </row>
    <row r="1327" spans="1:15" s="252" customFormat="1" ht="15.75">
      <c r="A1327" s="279"/>
      <c r="B1327" s="286" t="s">
        <v>11896</v>
      </c>
      <c r="C1327" s="457" t="s">
        <v>11897</v>
      </c>
      <c r="D1327" s="489" t="s">
        <v>11898</v>
      </c>
      <c r="E1327" s="296">
        <v>9000</v>
      </c>
      <c r="F1327" s="296" t="s">
        <v>9080</v>
      </c>
      <c r="G1327" s="460"/>
      <c r="H1327" s="513"/>
      <c r="I1327" s="514"/>
      <c r="J1327" s="514"/>
      <c r="K1327" s="514"/>
      <c r="L1327" s="514"/>
      <c r="M1327" s="514"/>
      <c r="N1327" s="514"/>
      <c r="O1327" s="714"/>
    </row>
    <row r="1328" spans="1:15" s="252" customFormat="1" ht="15.75">
      <c r="B1328" s="286" t="s">
        <v>11899</v>
      </c>
      <c r="C1328" s="411" t="s">
        <v>11900</v>
      </c>
      <c r="D1328" s="393" t="s">
        <v>11901</v>
      </c>
      <c r="E1328" s="449">
        <v>7636.363636363636</v>
      </c>
      <c r="F1328" s="878" t="s">
        <v>9080</v>
      </c>
      <c r="G1328" s="482"/>
      <c r="H1328" s="413"/>
      <c r="I1328" s="413"/>
      <c r="J1328" s="413"/>
      <c r="K1328" s="413"/>
      <c r="L1328" s="413"/>
      <c r="M1328" s="413"/>
      <c r="N1328" s="413"/>
      <c r="O1328" s="413"/>
    </row>
    <row r="1329" spans="1:15" s="252" customFormat="1" ht="15.75">
      <c r="B1329" s="286" t="s">
        <v>11902</v>
      </c>
      <c r="C1329" s="411" t="s">
        <v>11903</v>
      </c>
      <c r="D1329" s="393" t="s">
        <v>11904</v>
      </c>
      <c r="E1329" s="449">
        <v>12981.81818181818</v>
      </c>
      <c r="F1329" s="878" t="s">
        <v>9080</v>
      </c>
      <c r="G1329" s="482"/>
      <c r="H1329" s="413"/>
      <c r="I1329" s="413"/>
      <c r="J1329" s="413"/>
      <c r="K1329" s="413"/>
      <c r="L1329" s="413"/>
      <c r="M1329" s="413"/>
      <c r="N1329" s="413"/>
      <c r="O1329" s="413"/>
    </row>
    <row r="1330" spans="1:15" s="252" customFormat="1" ht="15.75">
      <c r="B1330" s="286" t="s">
        <v>11905</v>
      </c>
      <c r="C1330" s="411" t="s">
        <v>11906</v>
      </c>
      <c r="D1330" s="393" t="s">
        <v>11907</v>
      </c>
      <c r="E1330" s="449">
        <v>18327.272727272728</v>
      </c>
      <c r="F1330" s="878" t="s">
        <v>9080</v>
      </c>
      <c r="G1330" s="482"/>
      <c r="H1330" s="413"/>
      <c r="I1330" s="413"/>
      <c r="J1330" s="413"/>
      <c r="K1330" s="413"/>
      <c r="L1330" s="413"/>
      <c r="M1330" s="413"/>
      <c r="N1330" s="413"/>
      <c r="O1330" s="413"/>
    </row>
    <row r="1331" spans="1:15" s="252" customFormat="1" ht="15.75">
      <c r="A1331" s="279"/>
      <c r="B1331" s="286" t="s">
        <v>11908</v>
      </c>
      <c r="C1331" s="457" t="s">
        <v>11909</v>
      </c>
      <c r="D1331" s="458" t="s">
        <v>11910</v>
      </c>
      <c r="E1331" s="296">
        <v>1000</v>
      </c>
      <c r="F1331" s="296" t="s">
        <v>9080</v>
      </c>
      <c r="G1331" s="460"/>
      <c r="H1331" s="513"/>
      <c r="I1331" s="514"/>
      <c r="J1331" s="514"/>
      <c r="K1331" s="514"/>
      <c r="L1331" s="514"/>
      <c r="M1331" s="514"/>
      <c r="N1331" s="514"/>
      <c r="O1331" s="714"/>
    </row>
    <row r="1332" spans="1:15" s="252" customFormat="1" ht="15.75">
      <c r="A1332" s="279"/>
      <c r="B1332" s="286" t="s">
        <v>11911</v>
      </c>
      <c r="C1332" s="457" t="s">
        <v>11912</v>
      </c>
      <c r="D1332" s="458" t="s">
        <v>11913</v>
      </c>
      <c r="E1332" s="296">
        <v>1700</v>
      </c>
      <c r="F1332" s="296" t="s">
        <v>9080</v>
      </c>
      <c r="G1332" s="460"/>
      <c r="H1332" s="513"/>
      <c r="I1332" s="514"/>
      <c r="J1332" s="514"/>
      <c r="K1332" s="514"/>
      <c r="L1332" s="514"/>
      <c r="M1332" s="514"/>
      <c r="N1332" s="514"/>
      <c r="O1332" s="714"/>
    </row>
    <row r="1333" spans="1:15" s="252" customFormat="1" ht="15.75">
      <c r="A1333" s="279"/>
      <c r="B1333" s="286" t="s">
        <v>11914</v>
      </c>
      <c r="C1333" s="457" t="s">
        <v>11915</v>
      </c>
      <c r="D1333" s="458" t="s">
        <v>11916</v>
      </c>
      <c r="E1333" s="296">
        <v>2400</v>
      </c>
      <c r="F1333" s="296" t="s">
        <v>9080</v>
      </c>
      <c r="G1333" s="460"/>
      <c r="H1333" s="513"/>
      <c r="I1333" s="514"/>
      <c r="J1333" s="514"/>
      <c r="K1333" s="514"/>
      <c r="L1333" s="514"/>
      <c r="M1333" s="514"/>
      <c r="N1333" s="514"/>
      <c r="O1333" s="714"/>
    </row>
    <row r="1334" spans="1:15" s="252" customFormat="1" ht="15.75">
      <c r="A1334" s="279"/>
      <c r="B1334" s="286" t="s">
        <v>11917</v>
      </c>
      <c r="C1334" s="457" t="s">
        <v>11918</v>
      </c>
      <c r="D1334" s="458" t="s">
        <v>11919</v>
      </c>
      <c r="E1334" s="296">
        <v>3600</v>
      </c>
      <c r="F1334" s="296" t="s">
        <v>9080</v>
      </c>
      <c r="G1334" s="460"/>
      <c r="H1334" s="513"/>
      <c r="I1334" s="514"/>
      <c r="J1334" s="514"/>
      <c r="K1334" s="514"/>
      <c r="L1334" s="514"/>
      <c r="M1334" s="514"/>
      <c r="N1334" s="514"/>
      <c r="O1334" s="714"/>
    </row>
    <row r="1335" spans="1:15" s="252" customFormat="1" ht="15.75">
      <c r="A1335" s="279"/>
      <c r="B1335" s="286" t="s">
        <v>11920</v>
      </c>
      <c r="C1335" s="457" t="s">
        <v>11921</v>
      </c>
      <c r="D1335" s="458" t="s">
        <v>11922</v>
      </c>
      <c r="E1335" s="296">
        <v>6120</v>
      </c>
      <c r="F1335" s="296" t="s">
        <v>9080</v>
      </c>
      <c r="G1335" s="460"/>
      <c r="H1335" s="513"/>
      <c r="I1335" s="514"/>
      <c r="J1335" s="514"/>
      <c r="K1335" s="514"/>
      <c r="L1335" s="514"/>
      <c r="M1335" s="514"/>
      <c r="N1335" s="514"/>
      <c r="O1335" s="714"/>
    </row>
    <row r="1336" spans="1:15" s="252" customFormat="1" ht="15.75">
      <c r="A1336" s="279"/>
      <c r="B1336" s="286" t="s">
        <v>11923</v>
      </c>
      <c r="C1336" s="457" t="s">
        <v>11924</v>
      </c>
      <c r="D1336" s="458" t="s">
        <v>11925</v>
      </c>
      <c r="E1336" s="296">
        <v>8640</v>
      </c>
      <c r="F1336" s="296" t="s">
        <v>9080</v>
      </c>
      <c r="G1336" s="460"/>
      <c r="H1336" s="513"/>
      <c r="I1336" s="514"/>
      <c r="J1336" s="514"/>
      <c r="K1336" s="514"/>
      <c r="L1336" s="514"/>
      <c r="M1336" s="514"/>
      <c r="N1336" s="514"/>
      <c r="O1336" s="714"/>
    </row>
    <row r="1337" spans="1:15" ht="15.75">
      <c r="A1337" s="279"/>
      <c r="B1337" s="286" t="s">
        <v>11691</v>
      </c>
      <c r="C1337" s="457" t="s">
        <v>11692</v>
      </c>
      <c r="D1337" s="458" t="s">
        <v>11693</v>
      </c>
      <c r="E1337" s="296">
        <v>495</v>
      </c>
      <c r="F1337" s="296" t="s">
        <v>9080</v>
      </c>
      <c r="G1337" s="460"/>
      <c r="H1337" s="354" t="s">
        <v>11694</v>
      </c>
      <c r="I1337" s="354"/>
      <c r="J1337" s="354"/>
      <c r="K1337" s="354"/>
      <c r="L1337" s="354"/>
      <c r="M1337" s="354"/>
      <c r="N1337" s="354"/>
      <c r="O1337" s="354"/>
    </row>
    <row r="1338" spans="1:15" ht="15.75">
      <c r="A1338" s="279"/>
      <c r="B1338" s="286"/>
      <c r="C1338" s="287"/>
      <c r="D1338" s="504" t="s">
        <v>11926</v>
      </c>
      <c r="E1338" s="500"/>
      <c r="F1338" s="500" t="s">
        <v>9143</v>
      </c>
      <c r="G1338" s="501"/>
      <c r="H1338" s="875"/>
      <c r="I1338" s="502"/>
      <c r="J1338" s="502"/>
      <c r="K1338" s="502"/>
      <c r="L1338" s="502"/>
      <c r="M1338" s="502"/>
      <c r="N1338" s="502"/>
      <c r="O1338" s="502"/>
    </row>
    <row r="1339" spans="1:15" ht="15" customHeight="1">
      <c r="A1339" s="279"/>
      <c r="B1339" s="286" t="s">
        <v>11927</v>
      </c>
      <c r="C1339" s="457" t="s">
        <v>11928</v>
      </c>
      <c r="D1339" s="489" t="s">
        <v>11929</v>
      </c>
      <c r="E1339" s="296">
        <v>4400</v>
      </c>
      <c r="F1339" s="296" t="s">
        <v>9080</v>
      </c>
      <c r="G1339" s="482"/>
      <c r="H1339" s="313" t="s">
        <v>11699</v>
      </c>
      <c r="I1339" s="883"/>
      <c r="J1339" s="883"/>
      <c r="K1339" s="883"/>
      <c r="L1339" s="883"/>
      <c r="M1339" s="883"/>
      <c r="N1339" s="883"/>
      <c r="O1339" s="884"/>
    </row>
    <row r="1340" spans="1:15" ht="15.75">
      <c r="A1340" s="279"/>
      <c r="B1340" s="286" t="s">
        <v>11930</v>
      </c>
      <c r="C1340" s="457" t="s">
        <v>11931</v>
      </c>
      <c r="D1340" s="489" t="s">
        <v>11932</v>
      </c>
      <c r="E1340" s="296">
        <v>7480</v>
      </c>
      <c r="F1340" s="296" t="s">
        <v>9080</v>
      </c>
      <c r="G1340" s="482"/>
      <c r="H1340" s="513"/>
      <c r="I1340" s="514"/>
      <c r="J1340" s="514"/>
      <c r="K1340" s="514"/>
      <c r="L1340" s="514"/>
      <c r="M1340" s="514"/>
      <c r="N1340" s="514"/>
      <c r="O1340" s="714"/>
    </row>
    <row r="1341" spans="1:15" ht="15.75">
      <c r="A1341" s="279"/>
      <c r="B1341" s="286" t="s">
        <v>11933</v>
      </c>
      <c r="C1341" s="457" t="s">
        <v>11934</v>
      </c>
      <c r="D1341" s="489" t="s">
        <v>11935</v>
      </c>
      <c r="E1341" s="296">
        <v>10560</v>
      </c>
      <c r="F1341" s="296" t="s">
        <v>9080</v>
      </c>
      <c r="G1341" s="482"/>
      <c r="H1341" s="513"/>
      <c r="I1341" s="514"/>
      <c r="J1341" s="514"/>
      <c r="K1341" s="514"/>
      <c r="L1341" s="514"/>
      <c r="M1341" s="514"/>
      <c r="N1341" s="514"/>
      <c r="O1341" s="714"/>
    </row>
    <row r="1342" spans="1:15" ht="15.75">
      <c r="A1342" s="279"/>
      <c r="B1342" s="286" t="s">
        <v>11936</v>
      </c>
      <c r="C1342" s="457" t="s">
        <v>11937</v>
      </c>
      <c r="D1342" s="489" t="s">
        <v>11938</v>
      </c>
      <c r="E1342" s="296">
        <v>5000</v>
      </c>
      <c r="F1342" s="296" t="s">
        <v>9080</v>
      </c>
      <c r="G1342" s="482"/>
      <c r="H1342" s="513"/>
      <c r="I1342" s="514"/>
      <c r="J1342" s="514"/>
      <c r="K1342" s="514"/>
      <c r="L1342" s="514"/>
      <c r="M1342" s="514"/>
      <c r="N1342" s="514"/>
      <c r="O1342" s="714"/>
    </row>
    <row r="1343" spans="1:15" ht="15.75">
      <c r="A1343" s="279"/>
      <c r="B1343" s="286" t="s">
        <v>11939</v>
      </c>
      <c r="C1343" s="457" t="s">
        <v>11940</v>
      </c>
      <c r="D1343" s="489" t="s">
        <v>11941</v>
      </c>
      <c r="E1343" s="296">
        <v>8500</v>
      </c>
      <c r="F1343" s="296" t="s">
        <v>9080</v>
      </c>
      <c r="G1343" s="482"/>
      <c r="H1343" s="513"/>
      <c r="I1343" s="514"/>
      <c r="J1343" s="514"/>
      <c r="K1343" s="514"/>
      <c r="L1343" s="514"/>
      <c r="M1343" s="514"/>
      <c r="N1343" s="514"/>
      <c r="O1343" s="714"/>
    </row>
    <row r="1344" spans="1:15" ht="15.75">
      <c r="A1344" s="279"/>
      <c r="B1344" s="286" t="s">
        <v>11942</v>
      </c>
      <c r="C1344" s="457" t="s">
        <v>11943</v>
      </c>
      <c r="D1344" s="489" t="s">
        <v>11944</v>
      </c>
      <c r="E1344" s="296">
        <v>12000</v>
      </c>
      <c r="F1344" s="296" t="s">
        <v>9080</v>
      </c>
      <c r="G1344" s="482"/>
      <c r="H1344" s="513"/>
      <c r="I1344" s="514"/>
      <c r="J1344" s="514"/>
      <c r="K1344" s="514"/>
      <c r="L1344" s="514"/>
      <c r="M1344" s="514"/>
      <c r="N1344" s="514"/>
      <c r="O1344" s="714"/>
    </row>
    <row r="1345" spans="1:15" s="252" customFormat="1" ht="15.75">
      <c r="B1345" s="286" t="s">
        <v>11945</v>
      </c>
      <c r="C1345" s="411" t="s">
        <v>11946</v>
      </c>
      <c r="D1345" s="393" t="s">
        <v>11947</v>
      </c>
      <c r="E1345" s="449">
        <v>9850.9090909090919</v>
      </c>
      <c r="F1345" s="878" t="s">
        <v>9080</v>
      </c>
      <c r="G1345" s="482"/>
      <c r="H1345" s="413"/>
      <c r="I1345" s="413"/>
      <c r="J1345" s="413"/>
      <c r="K1345" s="413"/>
      <c r="L1345" s="413"/>
      <c r="M1345" s="413"/>
      <c r="N1345" s="413"/>
      <c r="O1345" s="413"/>
    </row>
    <row r="1346" spans="1:15" s="252" customFormat="1" ht="15.75">
      <c r="B1346" s="286" t="s">
        <v>11948</v>
      </c>
      <c r="C1346" s="411" t="s">
        <v>11949</v>
      </c>
      <c r="D1346" s="393" t="s">
        <v>11950</v>
      </c>
      <c r="E1346" s="449">
        <v>16746.545454545456</v>
      </c>
      <c r="F1346" s="878" t="s">
        <v>9080</v>
      </c>
      <c r="G1346" s="482"/>
      <c r="H1346" s="413"/>
      <c r="I1346" s="413"/>
      <c r="J1346" s="413"/>
      <c r="K1346" s="413"/>
      <c r="L1346" s="413"/>
      <c r="M1346" s="413"/>
      <c r="N1346" s="413"/>
      <c r="O1346" s="413"/>
    </row>
    <row r="1347" spans="1:15" s="252" customFormat="1" ht="15.75">
      <c r="B1347" s="286" t="s">
        <v>11951</v>
      </c>
      <c r="C1347" s="411" t="s">
        <v>11952</v>
      </c>
      <c r="D1347" s="393" t="s">
        <v>11953</v>
      </c>
      <c r="E1347" s="449">
        <v>23642.181818181823</v>
      </c>
      <c r="F1347" s="878" t="s">
        <v>9080</v>
      </c>
      <c r="G1347" s="482"/>
      <c r="H1347" s="413"/>
      <c r="I1347" s="413"/>
      <c r="J1347" s="413"/>
      <c r="K1347" s="413"/>
      <c r="L1347" s="413"/>
      <c r="M1347" s="413"/>
      <c r="N1347" s="413"/>
      <c r="O1347" s="413"/>
    </row>
    <row r="1348" spans="1:15" ht="15.75">
      <c r="A1348" s="279"/>
      <c r="B1348" s="286" t="s">
        <v>11954</v>
      </c>
      <c r="C1348" s="457" t="s">
        <v>11955</v>
      </c>
      <c r="D1348" s="458" t="s">
        <v>11956</v>
      </c>
      <c r="E1348" s="296">
        <v>1300</v>
      </c>
      <c r="F1348" s="296" t="s">
        <v>9080</v>
      </c>
      <c r="G1348" s="482"/>
      <c r="H1348" s="513"/>
      <c r="I1348" s="514"/>
      <c r="J1348" s="514"/>
      <c r="K1348" s="514"/>
      <c r="L1348" s="514"/>
      <c r="M1348" s="514"/>
      <c r="N1348" s="514"/>
      <c r="O1348" s="714"/>
    </row>
    <row r="1349" spans="1:15" ht="15.75">
      <c r="A1349" s="279"/>
      <c r="B1349" s="286" t="s">
        <v>11957</v>
      </c>
      <c r="C1349" s="457" t="s">
        <v>11958</v>
      </c>
      <c r="D1349" s="458" t="s">
        <v>11959</v>
      </c>
      <c r="E1349" s="296">
        <v>2210</v>
      </c>
      <c r="F1349" s="296" t="s">
        <v>9080</v>
      </c>
      <c r="G1349" s="482"/>
      <c r="H1349" s="513"/>
      <c r="I1349" s="514"/>
      <c r="J1349" s="514"/>
      <c r="K1349" s="514"/>
      <c r="L1349" s="514"/>
      <c r="M1349" s="514"/>
      <c r="N1349" s="514"/>
      <c r="O1349" s="714"/>
    </row>
    <row r="1350" spans="1:15" ht="15.75">
      <c r="A1350" s="279"/>
      <c r="B1350" s="286" t="s">
        <v>11960</v>
      </c>
      <c r="C1350" s="457" t="s">
        <v>11961</v>
      </c>
      <c r="D1350" s="458" t="s">
        <v>11962</v>
      </c>
      <c r="E1350" s="296">
        <v>3120</v>
      </c>
      <c r="F1350" s="296" t="s">
        <v>9080</v>
      </c>
      <c r="G1350" s="482"/>
      <c r="H1350" s="513"/>
      <c r="I1350" s="514"/>
      <c r="J1350" s="514"/>
      <c r="K1350" s="514"/>
      <c r="L1350" s="514"/>
      <c r="M1350" s="514"/>
      <c r="N1350" s="514"/>
      <c r="O1350" s="714"/>
    </row>
    <row r="1351" spans="1:15" ht="15.75">
      <c r="A1351" s="279"/>
      <c r="B1351" s="286" t="s">
        <v>11963</v>
      </c>
      <c r="C1351" s="457" t="s">
        <v>11964</v>
      </c>
      <c r="D1351" s="458" t="s">
        <v>11965</v>
      </c>
      <c r="E1351" s="296">
        <v>5000</v>
      </c>
      <c r="F1351" s="296" t="s">
        <v>9080</v>
      </c>
      <c r="G1351" s="482"/>
      <c r="H1351" s="513"/>
      <c r="I1351" s="514"/>
      <c r="J1351" s="514"/>
      <c r="K1351" s="514"/>
      <c r="L1351" s="514"/>
      <c r="M1351" s="514"/>
      <c r="N1351" s="514"/>
      <c r="O1351" s="714"/>
    </row>
    <row r="1352" spans="1:15" ht="15.75">
      <c r="A1352" s="279"/>
      <c r="B1352" s="286" t="s">
        <v>11966</v>
      </c>
      <c r="C1352" s="457" t="s">
        <v>11967</v>
      </c>
      <c r="D1352" s="458" t="s">
        <v>11968</v>
      </c>
      <c r="E1352" s="296">
        <v>8500</v>
      </c>
      <c r="F1352" s="296" t="s">
        <v>9080</v>
      </c>
      <c r="G1352" s="482"/>
      <c r="H1352" s="513"/>
      <c r="I1352" s="514"/>
      <c r="J1352" s="514"/>
      <c r="K1352" s="514"/>
      <c r="L1352" s="514"/>
      <c r="M1352" s="514"/>
      <c r="N1352" s="514"/>
      <c r="O1352" s="714"/>
    </row>
    <row r="1353" spans="1:15" ht="15.75">
      <c r="A1353" s="279"/>
      <c r="B1353" s="286" t="s">
        <v>11969</v>
      </c>
      <c r="C1353" s="457" t="s">
        <v>11970</v>
      </c>
      <c r="D1353" s="458" t="s">
        <v>11971</v>
      </c>
      <c r="E1353" s="296">
        <v>12000</v>
      </c>
      <c r="F1353" s="296" t="s">
        <v>9080</v>
      </c>
      <c r="G1353" s="482"/>
      <c r="H1353" s="513"/>
      <c r="I1353" s="514"/>
      <c r="J1353" s="514"/>
      <c r="K1353" s="514"/>
      <c r="L1353" s="514"/>
      <c r="M1353" s="514"/>
      <c r="N1353" s="514"/>
      <c r="O1353" s="714"/>
    </row>
    <row r="1354" spans="1:15" s="252" customFormat="1" ht="15.75">
      <c r="A1354" s="279"/>
      <c r="B1354" s="286" t="s">
        <v>11691</v>
      </c>
      <c r="C1354" s="457" t="s">
        <v>11692</v>
      </c>
      <c r="D1354" s="458" t="s">
        <v>11693</v>
      </c>
      <c r="E1354" s="296">
        <v>495</v>
      </c>
      <c r="F1354" s="296" t="s">
        <v>9080</v>
      </c>
      <c r="G1354" s="482"/>
      <c r="H1354" s="1445" t="s">
        <v>11694</v>
      </c>
      <c r="I1354" s="1414"/>
      <c r="J1354" s="1414"/>
      <c r="K1354" s="1414"/>
      <c r="L1354" s="1414"/>
      <c r="M1354" s="1414"/>
      <c r="N1354" s="1414"/>
      <c r="O1354" s="1415"/>
    </row>
    <row r="1355" spans="1:15" s="252" customFormat="1" ht="15.75">
      <c r="A1355" s="279"/>
      <c r="B1355" s="286"/>
      <c r="C1355" s="287"/>
      <c r="D1355" s="504" t="s">
        <v>11972</v>
      </c>
      <c r="E1355" s="500"/>
      <c r="F1355" s="500" t="s">
        <v>9143</v>
      </c>
      <c r="G1355" s="501"/>
      <c r="H1355" s="875"/>
      <c r="I1355" s="502"/>
      <c r="J1355" s="502"/>
      <c r="K1355" s="502"/>
      <c r="L1355" s="502"/>
      <c r="M1355" s="502"/>
      <c r="N1355" s="502"/>
      <c r="O1355" s="502"/>
    </row>
    <row r="1356" spans="1:15" s="252" customFormat="1" ht="15" customHeight="1">
      <c r="A1356" s="279"/>
      <c r="B1356" s="286" t="s">
        <v>11973</v>
      </c>
      <c r="C1356" s="457" t="s">
        <v>11974</v>
      </c>
      <c r="D1356" s="489" t="s">
        <v>11975</v>
      </c>
      <c r="E1356" s="296">
        <v>5500</v>
      </c>
      <c r="F1356" s="296" t="s">
        <v>9080</v>
      </c>
      <c r="G1356" s="482"/>
      <c r="H1356" s="313" t="s">
        <v>11699</v>
      </c>
      <c r="I1356" s="883"/>
      <c r="J1356" s="883"/>
      <c r="K1356" s="883"/>
      <c r="L1356" s="883"/>
      <c r="M1356" s="883"/>
      <c r="N1356" s="883"/>
      <c r="O1356" s="884"/>
    </row>
    <row r="1357" spans="1:15" s="252" customFormat="1" ht="15.75">
      <c r="A1357" s="279"/>
      <c r="B1357" s="286" t="s">
        <v>11976</v>
      </c>
      <c r="C1357" s="457" t="s">
        <v>11977</v>
      </c>
      <c r="D1357" s="489" t="s">
        <v>11978</v>
      </c>
      <c r="E1357" s="296">
        <v>9350</v>
      </c>
      <c r="F1357" s="296" t="s">
        <v>9080</v>
      </c>
      <c r="G1357" s="460"/>
      <c r="H1357" s="513"/>
      <c r="I1357" s="514"/>
      <c r="J1357" s="514"/>
      <c r="K1357" s="514"/>
      <c r="L1357" s="514"/>
      <c r="M1357" s="514"/>
      <c r="N1357" s="514"/>
      <c r="O1357" s="714"/>
    </row>
    <row r="1358" spans="1:15" s="252" customFormat="1" ht="15.75">
      <c r="A1358" s="279"/>
      <c r="B1358" s="286" t="s">
        <v>11979</v>
      </c>
      <c r="C1358" s="457" t="s">
        <v>11980</v>
      </c>
      <c r="D1358" s="489" t="s">
        <v>11981</v>
      </c>
      <c r="E1358" s="296">
        <v>13200</v>
      </c>
      <c r="F1358" s="296" t="s">
        <v>9080</v>
      </c>
      <c r="G1358" s="460"/>
      <c r="H1358" s="513"/>
      <c r="I1358" s="514"/>
      <c r="J1358" s="514"/>
      <c r="K1358" s="514"/>
      <c r="L1358" s="514"/>
      <c r="M1358" s="514"/>
      <c r="N1358" s="514"/>
      <c r="O1358" s="714"/>
    </row>
    <row r="1359" spans="1:15" s="252" customFormat="1" ht="15.75">
      <c r="A1359" s="279"/>
      <c r="B1359" s="286" t="s">
        <v>11982</v>
      </c>
      <c r="C1359" s="457" t="s">
        <v>11983</v>
      </c>
      <c r="D1359" s="489" t="s">
        <v>11984</v>
      </c>
      <c r="E1359" s="296">
        <v>6300</v>
      </c>
      <c r="F1359" s="296" t="s">
        <v>9080</v>
      </c>
      <c r="G1359" s="460"/>
      <c r="H1359" s="513"/>
      <c r="I1359" s="514"/>
      <c r="J1359" s="514"/>
      <c r="K1359" s="514"/>
      <c r="L1359" s="514"/>
      <c r="M1359" s="514"/>
      <c r="N1359" s="514"/>
      <c r="O1359" s="714"/>
    </row>
    <row r="1360" spans="1:15" s="252" customFormat="1" ht="15.75">
      <c r="A1360" s="279"/>
      <c r="B1360" s="286" t="s">
        <v>11985</v>
      </c>
      <c r="C1360" s="457" t="s">
        <v>11986</v>
      </c>
      <c r="D1360" s="489" t="s">
        <v>11987</v>
      </c>
      <c r="E1360" s="296">
        <v>10710</v>
      </c>
      <c r="F1360" s="296" t="s">
        <v>9080</v>
      </c>
      <c r="G1360" s="460"/>
      <c r="H1360" s="513"/>
      <c r="I1360" s="514"/>
      <c r="J1360" s="514"/>
      <c r="K1360" s="514"/>
      <c r="L1360" s="514"/>
      <c r="M1360" s="514"/>
      <c r="N1360" s="514"/>
      <c r="O1360" s="714"/>
    </row>
    <row r="1361" spans="1:15" s="252" customFormat="1" ht="15.75">
      <c r="A1361" s="279"/>
      <c r="B1361" s="286" t="s">
        <v>11988</v>
      </c>
      <c r="C1361" s="457" t="s">
        <v>11989</v>
      </c>
      <c r="D1361" s="489" t="s">
        <v>11990</v>
      </c>
      <c r="E1361" s="296">
        <v>15120</v>
      </c>
      <c r="F1361" s="296" t="s">
        <v>9080</v>
      </c>
      <c r="G1361" s="460"/>
      <c r="H1361" s="513"/>
      <c r="I1361" s="514"/>
      <c r="J1361" s="514"/>
      <c r="K1361" s="514"/>
      <c r="L1361" s="514"/>
      <c r="M1361" s="514"/>
      <c r="N1361" s="514"/>
      <c r="O1361" s="714"/>
    </row>
    <row r="1362" spans="1:15" s="252" customFormat="1" ht="15.75">
      <c r="B1362" s="286" t="s">
        <v>11991</v>
      </c>
      <c r="C1362" s="411" t="s">
        <v>11992</v>
      </c>
      <c r="D1362" s="393" t="s">
        <v>11993</v>
      </c>
      <c r="E1362" s="449">
        <v>19192.727272727272</v>
      </c>
      <c r="F1362" s="878" t="s">
        <v>9080</v>
      </c>
      <c r="G1362" s="482"/>
      <c r="H1362" s="413"/>
      <c r="I1362" s="413"/>
      <c r="J1362" s="413"/>
      <c r="K1362" s="413"/>
      <c r="L1362" s="413"/>
      <c r="M1362" s="413"/>
      <c r="N1362" s="413"/>
      <c r="O1362" s="413"/>
    </row>
    <row r="1363" spans="1:15" s="252" customFormat="1" ht="15.75">
      <c r="B1363" s="286" t="s">
        <v>11994</v>
      </c>
      <c r="C1363" s="411" t="s">
        <v>11995</v>
      </c>
      <c r="D1363" s="393" t="s">
        <v>11996</v>
      </c>
      <c r="E1363" s="449">
        <v>32627.63636363636</v>
      </c>
      <c r="F1363" s="878" t="s">
        <v>9080</v>
      </c>
      <c r="G1363" s="482"/>
      <c r="H1363" s="413"/>
      <c r="I1363" s="413"/>
      <c r="J1363" s="413"/>
      <c r="K1363" s="413"/>
      <c r="L1363" s="413"/>
      <c r="M1363" s="413"/>
      <c r="N1363" s="413"/>
      <c r="O1363" s="413"/>
    </row>
    <row r="1364" spans="1:15" s="252" customFormat="1" ht="15.75">
      <c r="B1364" s="286" t="s">
        <v>11997</v>
      </c>
      <c r="C1364" s="411" t="s">
        <v>11998</v>
      </c>
      <c r="D1364" s="393" t="s">
        <v>11999</v>
      </c>
      <c r="E1364" s="449">
        <v>46062.545454545456</v>
      </c>
      <c r="F1364" s="878" t="s">
        <v>9080</v>
      </c>
      <c r="G1364" s="482"/>
      <c r="H1364" s="413"/>
      <c r="I1364" s="413"/>
      <c r="J1364" s="413"/>
      <c r="K1364" s="413"/>
      <c r="L1364" s="413"/>
      <c r="M1364" s="413"/>
      <c r="N1364" s="413"/>
      <c r="O1364" s="413"/>
    </row>
    <row r="1365" spans="1:15" s="252" customFormat="1" ht="15.75">
      <c r="A1365" s="279"/>
      <c r="B1365" s="286" t="s">
        <v>12000</v>
      </c>
      <c r="C1365" s="457" t="s">
        <v>12001</v>
      </c>
      <c r="D1365" s="458" t="s">
        <v>12002</v>
      </c>
      <c r="E1365" s="296">
        <v>2000</v>
      </c>
      <c r="F1365" s="296" t="s">
        <v>9080</v>
      </c>
      <c r="G1365" s="460"/>
      <c r="H1365" s="513"/>
      <c r="I1365" s="514"/>
      <c r="J1365" s="514"/>
      <c r="K1365" s="514"/>
      <c r="L1365" s="514"/>
      <c r="M1365" s="514"/>
      <c r="N1365" s="514"/>
      <c r="O1365" s="714"/>
    </row>
    <row r="1366" spans="1:15" s="252" customFormat="1" ht="15.75">
      <c r="A1366" s="279"/>
      <c r="B1366" s="286" t="s">
        <v>12003</v>
      </c>
      <c r="C1366" s="457" t="s">
        <v>12004</v>
      </c>
      <c r="D1366" s="458" t="s">
        <v>12005</v>
      </c>
      <c r="E1366" s="296">
        <v>3400</v>
      </c>
      <c r="F1366" s="296" t="s">
        <v>9080</v>
      </c>
      <c r="G1366" s="460"/>
      <c r="H1366" s="513"/>
      <c r="I1366" s="514"/>
      <c r="J1366" s="514"/>
      <c r="K1366" s="514"/>
      <c r="L1366" s="514"/>
      <c r="M1366" s="514"/>
      <c r="N1366" s="514"/>
      <c r="O1366" s="714"/>
    </row>
    <row r="1367" spans="1:15" s="252" customFormat="1" ht="15.75">
      <c r="A1367" s="279"/>
      <c r="B1367" s="286" t="s">
        <v>12006</v>
      </c>
      <c r="C1367" s="457" t="s">
        <v>12007</v>
      </c>
      <c r="D1367" s="458" t="s">
        <v>12008</v>
      </c>
      <c r="E1367" s="296">
        <v>4800</v>
      </c>
      <c r="F1367" s="296" t="s">
        <v>9080</v>
      </c>
      <c r="G1367" s="460"/>
      <c r="H1367" s="513"/>
      <c r="I1367" s="514"/>
      <c r="J1367" s="514"/>
      <c r="K1367" s="514"/>
      <c r="L1367" s="514"/>
      <c r="M1367" s="514"/>
      <c r="N1367" s="514"/>
      <c r="O1367" s="714"/>
    </row>
    <row r="1368" spans="1:15" s="252" customFormat="1" ht="15.75">
      <c r="A1368" s="279"/>
      <c r="B1368" s="286" t="s">
        <v>12009</v>
      </c>
      <c r="C1368" s="457" t="s">
        <v>12010</v>
      </c>
      <c r="D1368" s="458" t="s">
        <v>12011</v>
      </c>
      <c r="E1368" s="296">
        <v>6750</v>
      </c>
      <c r="F1368" s="296" t="s">
        <v>9080</v>
      </c>
      <c r="G1368" s="460"/>
      <c r="H1368" s="513"/>
      <c r="I1368" s="514"/>
      <c r="J1368" s="514"/>
      <c r="K1368" s="514"/>
      <c r="L1368" s="514"/>
      <c r="M1368" s="514"/>
      <c r="N1368" s="514"/>
      <c r="O1368" s="714"/>
    </row>
    <row r="1369" spans="1:15" s="252" customFormat="1" ht="15.75">
      <c r="A1369" s="279"/>
      <c r="B1369" s="286" t="s">
        <v>12012</v>
      </c>
      <c r="C1369" s="457" t="s">
        <v>12013</v>
      </c>
      <c r="D1369" s="458" t="s">
        <v>12014</v>
      </c>
      <c r="E1369" s="296">
        <v>11475</v>
      </c>
      <c r="F1369" s="296" t="s">
        <v>9080</v>
      </c>
      <c r="G1369" s="460"/>
      <c r="H1369" s="513"/>
      <c r="I1369" s="514"/>
      <c r="J1369" s="514"/>
      <c r="K1369" s="514"/>
      <c r="L1369" s="514"/>
      <c r="M1369" s="514"/>
      <c r="N1369" s="514"/>
      <c r="O1369" s="714"/>
    </row>
    <row r="1370" spans="1:15" s="252" customFormat="1" ht="15.75">
      <c r="A1370" s="279"/>
      <c r="B1370" s="286" t="s">
        <v>12015</v>
      </c>
      <c r="C1370" s="457" t="s">
        <v>12016</v>
      </c>
      <c r="D1370" s="458" t="s">
        <v>12017</v>
      </c>
      <c r="E1370" s="296">
        <v>16200</v>
      </c>
      <c r="F1370" s="296" t="s">
        <v>9080</v>
      </c>
      <c r="G1370" s="460"/>
      <c r="H1370" s="513"/>
      <c r="I1370" s="514"/>
      <c r="J1370" s="514"/>
      <c r="K1370" s="514"/>
      <c r="L1370" s="514"/>
      <c r="M1370" s="514"/>
      <c r="N1370" s="514"/>
      <c r="O1370" s="714"/>
    </row>
    <row r="1371" spans="1:15" s="252" customFormat="1" ht="15.75">
      <c r="A1371" s="279"/>
      <c r="B1371" s="286" t="s">
        <v>11691</v>
      </c>
      <c r="C1371" s="457" t="s">
        <v>11692</v>
      </c>
      <c r="D1371" s="458" t="s">
        <v>11693</v>
      </c>
      <c r="E1371" s="296">
        <v>495</v>
      </c>
      <c r="F1371" s="296" t="s">
        <v>9080</v>
      </c>
      <c r="G1371" s="460"/>
      <c r="H1371" s="885" t="s">
        <v>11694</v>
      </c>
      <c r="I1371" s="354"/>
      <c r="J1371" s="354"/>
      <c r="K1371" s="354"/>
      <c r="L1371" s="354"/>
      <c r="M1371" s="354"/>
      <c r="N1371" s="354"/>
      <c r="O1371" s="354"/>
    </row>
    <row r="1372" spans="1:15" s="252" customFormat="1" ht="15.75">
      <c r="A1372" s="279"/>
      <c r="B1372" s="286"/>
      <c r="C1372" s="287"/>
      <c r="D1372" s="504" t="s">
        <v>12018</v>
      </c>
      <c r="E1372" s="500"/>
      <c r="F1372" s="500" t="s">
        <v>9143</v>
      </c>
      <c r="G1372" s="501"/>
      <c r="H1372" s="875"/>
      <c r="I1372" s="502"/>
      <c r="J1372" s="502"/>
      <c r="K1372" s="502"/>
      <c r="L1372" s="502"/>
      <c r="M1372" s="502"/>
      <c r="N1372" s="502"/>
      <c r="O1372" s="502"/>
    </row>
    <row r="1373" spans="1:15" s="889" customFormat="1" ht="15" customHeight="1">
      <c r="A1373" s="461"/>
      <c r="B1373" s="286" t="s">
        <v>12019</v>
      </c>
      <c r="C1373" s="886" t="s">
        <v>12020</v>
      </c>
      <c r="D1373" s="489" t="s">
        <v>12021</v>
      </c>
      <c r="E1373" s="296">
        <v>7500</v>
      </c>
      <c r="F1373" s="296" t="s">
        <v>9080</v>
      </c>
      <c r="G1373" s="460"/>
      <c r="H1373" s="313" t="s">
        <v>11699</v>
      </c>
      <c r="I1373" s="887"/>
      <c r="J1373" s="887"/>
      <c r="K1373" s="887"/>
      <c r="L1373" s="887"/>
      <c r="M1373" s="887"/>
      <c r="N1373" s="887"/>
      <c r="O1373" s="888"/>
    </row>
    <row r="1374" spans="1:15" s="263" customFormat="1" ht="15.75">
      <c r="A1374" s="279"/>
      <c r="B1374" s="286" t="s">
        <v>12022</v>
      </c>
      <c r="C1374" s="890" t="s">
        <v>12023</v>
      </c>
      <c r="D1374" s="489" t="s">
        <v>12024</v>
      </c>
      <c r="E1374" s="296">
        <v>12750</v>
      </c>
      <c r="F1374" s="296" t="s">
        <v>9080</v>
      </c>
      <c r="G1374" s="460"/>
      <c r="H1374" s="891"/>
      <c r="I1374" s="826"/>
      <c r="J1374" s="826"/>
      <c r="K1374" s="826"/>
      <c r="L1374" s="826"/>
      <c r="M1374" s="826"/>
      <c r="N1374" s="826"/>
      <c r="O1374" s="892"/>
    </row>
    <row r="1375" spans="1:15" s="263" customFormat="1" ht="17.25" customHeight="1">
      <c r="A1375" s="279"/>
      <c r="B1375" s="286" t="s">
        <v>12025</v>
      </c>
      <c r="C1375" s="890" t="s">
        <v>12026</v>
      </c>
      <c r="D1375" s="489" t="s">
        <v>12027</v>
      </c>
      <c r="E1375" s="296">
        <v>18000</v>
      </c>
      <c r="F1375" s="296" t="s">
        <v>9080</v>
      </c>
      <c r="G1375" s="460"/>
      <c r="H1375" s="891"/>
      <c r="I1375" s="826"/>
      <c r="J1375" s="826"/>
      <c r="K1375" s="826"/>
      <c r="L1375" s="826"/>
      <c r="M1375" s="826"/>
      <c r="N1375" s="826"/>
      <c r="O1375" s="892"/>
    </row>
    <row r="1376" spans="1:15" s="263" customFormat="1" ht="17.25" customHeight="1">
      <c r="A1376" s="279"/>
      <c r="B1376" s="286" t="s">
        <v>12028</v>
      </c>
      <c r="C1376" s="886" t="s">
        <v>12029</v>
      </c>
      <c r="D1376" s="489" t="s">
        <v>12030</v>
      </c>
      <c r="E1376" s="296">
        <v>9000</v>
      </c>
      <c r="F1376" s="296" t="s">
        <v>9080</v>
      </c>
      <c r="G1376" s="460"/>
      <c r="H1376" s="891"/>
      <c r="I1376" s="826"/>
      <c r="J1376" s="826"/>
      <c r="K1376" s="826"/>
      <c r="L1376" s="826"/>
      <c r="M1376" s="826"/>
      <c r="N1376" s="826"/>
      <c r="O1376" s="892"/>
    </row>
    <row r="1377" spans="1:15" s="263" customFormat="1" ht="15.75">
      <c r="A1377" s="279"/>
      <c r="B1377" s="286" t="s">
        <v>12031</v>
      </c>
      <c r="C1377" s="890" t="s">
        <v>12032</v>
      </c>
      <c r="D1377" s="489" t="s">
        <v>12033</v>
      </c>
      <c r="E1377" s="296">
        <v>15300</v>
      </c>
      <c r="F1377" s="296" t="s">
        <v>9080</v>
      </c>
      <c r="G1377" s="460"/>
      <c r="H1377" s="891"/>
      <c r="I1377" s="826"/>
      <c r="J1377" s="826"/>
      <c r="K1377" s="826"/>
      <c r="L1377" s="826"/>
      <c r="M1377" s="826"/>
      <c r="N1377" s="826"/>
      <c r="O1377" s="892"/>
    </row>
    <row r="1378" spans="1:15" s="263" customFormat="1" ht="15.75">
      <c r="A1378" s="279"/>
      <c r="B1378" s="286" t="s">
        <v>12034</v>
      </c>
      <c r="C1378" s="890" t="s">
        <v>12035</v>
      </c>
      <c r="D1378" s="489" t="s">
        <v>12036</v>
      </c>
      <c r="E1378" s="296">
        <v>21600</v>
      </c>
      <c r="F1378" s="296" t="s">
        <v>9080</v>
      </c>
      <c r="G1378" s="460"/>
      <c r="H1378" s="891"/>
      <c r="I1378" s="826"/>
      <c r="J1378" s="826"/>
      <c r="K1378" s="826"/>
      <c r="L1378" s="826"/>
      <c r="M1378" s="826"/>
      <c r="N1378" s="826"/>
      <c r="O1378" s="892"/>
    </row>
    <row r="1379" spans="1:15" s="252" customFormat="1" ht="15.75">
      <c r="B1379" s="286" t="s">
        <v>12037</v>
      </c>
      <c r="C1379" s="411" t="s">
        <v>12038</v>
      </c>
      <c r="D1379" s="393" t="s">
        <v>12039</v>
      </c>
      <c r="E1379" s="449">
        <v>47218.181818181816</v>
      </c>
      <c r="F1379" s="878" t="s">
        <v>9080</v>
      </c>
      <c r="G1379" s="482"/>
      <c r="H1379" s="413"/>
      <c r="I1379" s="413"/>
      <c r="J1379" s="413"/>
      <c r="K1379" s="413"/>
      <c r="L1379" s="413"/>
      <c r="M1379" s="413"/>
      <c r="N1379" s="413"/>
      <c r="O1379" s="413"/>
    </row>
    <row r="1380" spans="1:15" s="252" customFormat="1" ht="15.75">
      <c r="B1380" s="286" t="s">
        <v>12040</v>
      </c>
      <c r="C1380" s="411" t="s">
        <v>12041</v>
      </c>
      <c r="D1380" s="393" t="s">
        <v>12042</v>
      </c>
      <c r="E1380" s="449">
        <v>80270.909090909088</v>
      </c>
      <c r="F1380" s="878" t="s">
        <v>9080</v>
      </c>
      <c r="G1380" s="482"/>
      <c r="H1380" s="413"/>
      <c r="I1380" s="413"/>
      <c r="J1380" s="413"/>
      <c r="K1380" s="413"/>
      <c r="L1380" s="413"/>
      <c r="M1380" s="413"/>
      <c r="N1380" s="413"/>
      <c r="O1380" s="413"/>
    </row>
    <row r="1381" spans="1:15" s="252" customFormat="1" ht="15.75">
      <c r="B1381" s="286" t="s">
        <v>12043</v>
      </c>
      <c r="C1381" s="411" t="s">
        <v>12044</v>
      </c>
      <c r="D1381" s="393" t="s">
        <v>12045</v>
      </c>
      <c r="E1381" s="449">
        <v>113323.63636363635</v>
      </c>
      <c r="F1381" s="878" t="s">
        <v>9080</v>
      </c>
      <c r="G1381" s="482"/>
      <c r="H1381" s="413"/>
      <c r="I1381" s="413"/>
      <c r="J1381" s="413"/>
      <c r="K1381" s="413"/>
      <c r="L1381" s="413"/>
      <c r="M1381" s="413"/>
      <c r="N1381" s="413"/>
      <c r="O1381" s="413"/>
    </row>
    <row r="1382" spans="1:15" s="263" customFormat="1" ht="15.75">
      <c r="A1382" s="279"/>
      <c r="B1382" s="286" t="s">
        <v>12046</v>
      </c>
      <c r="C1382" s="890" t="s">
        <v>12047</v>
      </c>
      <c r="D1382" s="458" t="s">
        <v>12048</v>
      </c>
      <c r="E1382" s="296">
        <v>3000</v>
      </c>
      <c r="F1382" s="296" t="s">
        <v>9080</v>
      </c>
      <c r="G1382" s="460"/>
      <c r="H1382" s="891"/>
      <c r="I1382" s="826"/>
      <c r="J1382" s="826"/>
      <c r="K1382" s="826"/>
      <c r="L1382" s="826"/>
      <c r="M1382" s="826"/>
      <c r="N1382" s="826"/>
      <c r="O1382" s="892"/>
    </row>
    <row r="1383" spans="1:15" s="263" customFormat="1" ht="15.75">
      <c r="A1383" s="279"/>
      <c r="B1383" s="286" t="s">
        <v>12049</v>
      </c>
      <c r="C1383" s="890" t="s">
        <v>12050</v>
      </c>
      <c r="D1383" s="458" t="s">
        <v>12051</v>
      </c>
      <c r="E1383" s="296">
        <v>5100</v>
      </c>
      <c r="F1383" s="296" t="s">
        <v>9080</v>
      </c>
      <c r="G1383" s="460"/>
      <c r="H1383" s="891"/>
      <c r="I1383" s="826"/>
      <c r="J1383" s="826"/>
      <c r="K1383" s="826"/>
      <c r="L1383" s="826"/>
      <c r="M1383" s="826"/>
      <c r="N1383" s="826"/>
      <c r="O1383" s="892"/>
    </row>
    <row r="1384" spans="1:15" s="263" customFormat="1" ht="15" customHeight="1">
      <c r="A1384" s="279"/>
      <c r="B1384" s="286" t="s">
        <v>12052</v>
      </c>
      <c r="C1384" s="890" t="s">
        <v>12053</v>
      </c>
      <c r="D1384" s="458" t="s">
        <v>12054</v>
      </c>
      <c r="E1384" s="296">
        <v>7200</v>
      </c>
      <c r="F1384" s="296" t="s">
        <v>9080</v>
      </c>
      <c r="G1384" s="460"/>
      <c r="H1384" s="891"/>
      <c r="I1384" s="826"/>
      <c r="J1384" s="826"/>
      <c r="K1384" s="826"/>
      <c r="L1384" s="826"/>
      <c r="M1384" s="826"/>
      <c r="N1384" s="826"/>
      <c r="O1384" s="892"/>
    </row>
    <row r="1385" spans="1:15" s="263" customFormat="1" ht="15" customHeight="1">
      <c r="A1385" s="279"/>
      <c r="B1385" s="286" t="s">
        <v>12055</v>
      </c>
      <c r="C1385" s="890" t="s">
        <v>12056</v>
      </c>
      <c r="D1385" s="458" t="s">
        <v>12057</v>
      </c>
      <c r="E1385" s="299">
        <v>8010</v>
      </c>
      <c r="F1385" s="296" t="s">
        <v>9080</v>
      </c>
      <c r="G1385" s="460"/>
      <c r="H1385" s="891"/>
      <c r="I1385" s="826"/>
      <c r="J1385" s="826"/>
      <c r="K1385" s="826"/>
      <c r="L1385" s="826"/>
      <c r="M1385" s="826"/>
      <c r="N1385" s="826"/>
      <c r="O1385" s="892"/>
    </row>
    <row r="1386" spans="1:15" s="263" customFormat="1" ht="14.25" customHeight="1">
      <c r="A1386" s="279"/>
      <c r="B1386" s="286" t="s">
        <v>12058</v>
      </c>
      <c r="C1386" s="890" t="s">
        <v>12059</v>
      </c>
      <c r="D1386" s="458" t="s">
        <v>12060</v>
      </c>
      <c r="E1386" s="299">
        <v>13600</v>
      </c>
      <c r="F1386" s="296" t="s">
        <v>9080</v>
      </c>
      <c r="G1386" s="460"/>
      <c r="H1386" s="891"/>
      <c r="I1386" s="826"/>
      <c r="J1386" s="826"/>
      <c r="K1386" s="826"/>
      <c r="L1386" s="826"/>
      <c r="M1386" s="826"/>
      <c r="N1386" s="826"/>
      <c r="O1386" s="892"/>
    </row>
    <row r="1387" spans="1:15" s="263" customFormat="1" ht="14.25" customHeight="1">
      <c r="A1387" s="279"/>
      <c r="B1387" s="286" t="s">
        <v>12061</v>
      </c>
      <c r="C1387" s="890" t="s">
        <v>12062</v>
      </c>
      <c r="D1387" s="458" t="s">
        <v>12063</v>
      </c>
      <c r="E1387" s="299">
        <v>19175</v>
      </c>
      <c r="F1387" s="296" t="s">
        <v>9080</v>
      </c>
      <c r="G1387" s="460"/>
      <c r="H1387" s="891"/>
      <c r="I1387" s="826"/>
      <c r="J1387" s="826"/>
      <c r="K1387" s="826"/>
      <c r="L1387" s="826"/>
      <c r="M1387" s="826"/>
      <c r="N1387" s="826"/>
      <c r="O1387" s="892"/>
    </row>
    <row r="1388" spans="1:15" s="252" customFormat="1" ht="15.75">
      <c r="A1388" s="279"/>
      <c r="B1388" s="286" t="s">
        <v>11691</v>
      </c>
      <c r="C1388" s="890" t="s">
        <v>11692</v>
      </c>
      <c r="D1388" s="458" t="s">
        <v>11693</v>
      </c>
      <c r="E1388" s="296">
        <v>495</v>
      </c>
      <c r="F1388" s="296" t="s">
        <v>9080</v>
      </c>
      <c r="G1388" s="460"/>
      <c r="H1388" s="1446" t="s">
        <v>11694</v>
      </c>
      <c r="I1388" s="1447"/>
      <c r="J1388" s="1447"/>
      <c r="K1388" s="1447"/>
      <c r="L1388" s="1447"/>
      <c r="M1388" s="1447"/>
      <c r="N1388" s="1447"/>
      <c r="O1388" s="1448"/>
    </row>
    <row r="1389" spans="1:15" s="252" customFormat="1" ht="14.25" customHeight="1">
      <c r="A1389" s="279"/>
      <c r="B1389" s="286"/>
      <c r="C1389" s="893"/>
      <c r="D1389" s="504" t="s">
        <v>12064</v>
      </c>
      <c r="E1389" s="894"/>
      <c r="F1389" s="894" t="s">
        <v>9143</v>
      </c>
      <c r="G1389" s="895"/>
      <c r="H1389" s="896"/>
      <c r="I1389" s="896"/>
      <c r="J1389" s="896"/>
      <c r="K1389" s="896"/>
      <c r="L1389" s="896"/>
      <c r="M1389" s="896"/>
      <c r="N1389" s="896"/>
      <c r="O1389" s="897"/>
    </row>
    <row r="1390" spans="1:15" s="252" customFormat="1" ht="14.25" customHeight="1">
      <c r="A1390" s="279"/>
      <c r="B1390" s="286" t="s">
        <v>12065</v>
      </c>
      <c r="C1390" s="898" t="s">
        <v>12066</v>
      </c>
      <c r="D1390" s="899" t="s">
        <v>12067</v>
      </c>
      <c r="E1390" s="433">
        <v>9500</v>
      </c>
      <c r="F1390" s="433" t="s">
        <v>9080</v>
      </c>
      <c r="G1390" s="900"/>
      <c r="H1390" s="891" t="s">
        <v>11699</v>
      </c>
      <c r="I1390" s="901"/>
      <c r="J1390" s="901"/>
      <c r="K1390" s="901"/>
      <c r="L1390" s="901"/>
      <c r="M1390" s="901"/>
      <c r="N1390" s="901"/>
      <c r="O1390" s="892"/>
    </row>
    <row r="1391" spans="1:15" s="252" customFormat="1" ht="15.75">
      <c r="A1391" s="271"/>
      <c r="B1391" s="286" t="s">
        <v>12068</v>
      </c>
      <c r="C1391" s="902" t="s">
        <v>12069</v>
      </c>
      <c r="D1391" s="899" t="s">
        <v>12070</v>
      </c>
      <c r="E1391" s="296">
        <v>16150</v>
      </c>
      <c r="F1391" s="433" t="s">
        <v>9080</v>
      </c>
      <c r="G1391" s="900"/>
      <c r="H1391" s="891"/>
      <c r="I1391" s="901"/>
      <c r="J1391" s="901"/>
      <c r="K1391" s="901"/>
      <c r="L1391" s="901"/>
      <c r="M1391" s="901"/>
      <c r="N1391" s="901"/>
      <c r="O1391" s="892"/>
    </row>
    <row r="1392" spans="1:15" s="252" customFormat="1" ht="15.75">
      <c r="A1392" s="271"/>
      <c r="B1392" s="286" t="s">
        <v>12071</v>
      </c>
      <c r="C1392" s="903" t="s">
        <v>12072</v>
      </c>
      <c r="D1392" s="899" t="s">
        <v>12073</v>
      </c>
      <c r="E1392" s="296">
        <v>22800</v>
      </c>
      <c r="F1392" s="433" t="s">
        <v>9080</v>
      </c>
      <c r="G1392" s="900"/>
      <c r="H1392" s="891"/>
      <c r="I1392" s="901"/>
      <c r="J1392" s="901"/>
      <c r="K1392" s="901"/>
      <c r="L1392" s="901"/>
      <c r="M1392" s="901"/>
      <c r="N1392" s="901"/>
      <c r="O1392" s="892"/>
    </row>
    <row r="1393" spans="1:15" s="252" customFormat="1" ht="15.75">
      <c r="A1393" s="263"/>
      <c r="B1393" s="286" t="s">
        <v>12074</v>
      </c>
      <c r="C1393" s="903" t="s">
        <v>12075</v>
      </c>
      <c r="D1393" s="899" t="s">
        <v>12076</v>
      </c>
      <c r="E1393" s="296">
        <v>12500</v>
      </c>
      <c r="F1393" s="433" t="s">
        <v>9080</v>
      </c>
      <c r="G1393" s="482"/>
      <c r="H1393" s="891"/>
      <c r="I1393" s="901"/>
      <c r="J1393" s="901"/>
      <c r="K1393" s="901"/>
      <c r="L1393" s="901"/>
      <c r="M1393" s="901"/>
      <c r="N1393" s="901"/>
      <c r="O1393" s="892"/>
    </row>
    <row r="1394" spans="1:15" s="252" customFormat="1" ht="15.75">
      <c r="A1394" s="263"/>
      <c r="B1394" s="286" t="s">
        <v>12077</v>
      </c>
      <c r="C1394" s="903" t="s">
        <v>12078</v>
      </c>
      <c r="D1394" s="899" t="s">
        <v>12079</v>
      </c>
      <c r="E1394" s="296">
        <v>21250</v>
      </c>
      <c r="F1394" s="433" t="s">
        <v>9080</v>
      </c>
      <c r="G1394" s="482"/>
      <c r="H1394" s="891"/>
      <c r="I1394" s="901"/>
      <c r="J1394" s="901"/>
      <c r="K1394" s="901"/>
      <c r="L1394" s="901"/>
      <c r="M1394" s="901"/>
      <c r="N1394" s="901"/>
      <c r="O1394" s="892"/>
    </row>
    <row r="1395" spans="1:15" s="252" customFormat="1" ht="15.75">
      <c r="A1395" s="263"/>
      <c r="B1395" s="286" t="s">
        <v>12080</v>
      </c>
      <c r="C1395" s="457" t="s">
        <v>12081</v>
      </c>
      <c r="D1395" s="899" t="s">
        <v>12082</v>
      </c>
      <c r="E1395" s="296">
        <v>30000</v>
      </c>
      <c r="F1395" s="433" t="s">
        <v>9080</v>
      </c>
      <c r="G1395" s="482"/>
      <c r="H1395" s="891"/>
      <c r="I1395" s="901"/>
      <c r="J1395" s="901"/>
      <c r="K1395" s="901"/>
      <c r="L1395" s="901"/>
      <c r="M1395" s="901"/>
      <c r="N1395" s="901"/>
      <c r="O1395" s="892"/>
    </row>
    <row r="1396" spans="1:15" s="252" customFormat="1" ht="15.75">
      <c r="B1396" s="286" t="s">
        <v>12083</v>
      </c>
      <c r="C1396" s="411" t="s">
        <v>12084</v>
      </c>
      <c r="D1396" s="393" t="s">
        <v>12085</v>
      </c>
      <c r="E1396" s="449">
        <v>84000</v>
      </c>
      <c r="F1396" s="878" t="s">
        <v>9080</v>
      </c>
      <c r="G1396" s="482"/>
      <c r="H1396" s="413"/>
      <c r="I1396" s="413"/>
      <c r="J1396" s="413"/>
      <c r="K1396" s="413"/>
      <c r="L1396" s="413"/>
      <c r="M1396" s="413"/>
      <c r="N1396" s="413"/>
      <c r="O1396" s="413"/>
    </row>
    <row r="1397" spans="1:15" s="252" customFormat="1" ht="15.75">
      <c r="B1397" s="286" t="s">
        <v>12086</v>
      </c>
      <c r="C1397" s="411" t="s">
        <v>12087</v>
      </c>
      <c r="D1397" s="393" t="s">
        <v>12088</v>
      </c>
      <c r="E1397" s="449">
        <v>142800</v>
      </c>
      <c r="F1397" s="878" t="s">
        <v>9080</v>
      </c>
      <c r="G1397" s="482"/>
      <c r="H1397" s="413"/>
      <c r="I1397" s="413"/>
      <c r="J1397" s="413"/>
      <c r="K1397" s="413"/>
      <c r="L1397" s="413"/>
      <c r="M1397" s="413"/>
      <c r="N1397" s="413"/>
      <c r="O1397" s="413"/>
    </row>
    <row r="1398" spans="1:15" s="252" customFormat="1" ht="15.75">
      <c r="B1398" s="286" t="s">
        <v>12089</v>
      </c>
      <c r="C1398" s="411" t="s">
        <v>12090</v>
      </c>
      <c r="D1398" s="393" t="s">
        <v>12091</v>
      </c>
      <c r="E1398" s="449">
        <v>201600</v>
      </c>
      <c r="F1398" s="878" t="s">
        <v>9080</v>
      </c>
      <c r="G1398" s="482"/>
      <c r="H1398" s="413"/>
      <c r="I1398" s="413"/>
      <c r="J1398" s="413"/>
      <c r="K1398" s="413"/>
      <c r="L1398" s="413"/>
      <c r="M1398" s="413"/>
      <c r="N1398" s="413"/>
      <c r="O1398" s="413"/>
    </row>
    <row r="1399" spans="1:15" s="252" customFormat="1" ht="15.75">
      <c r="A1399" s="263"/>
      <c r="B1399" s="286" t="s">
        <v>12092</v>
      </c>
      <c r="C1399" s="457" t="s">
        <v>12093</v>
      </c>
      <c r="D1399" s="458" t="s">
        <v>12094</v>
      </c>
      <c r="E1399" s="296">
        <v>4000</v>
      </c>
      <c r="F1399" s="433" t="s">
        <v>9080</v>
      </c>
      <c r="G1399" s="482"/>
      <c r="H1399" s="891"/>
      <c r="I1399" s="901"/>
      <c r="J1399" s="901"/>
      <c r="K1399" s="901"/>
      <c r="L1399" s="901"/>
      <c r="M1399" s="901"/>
      <c r="N1399" s="901"/>
      <c r="O1399" s="892"/>
    </row>
    <row r="1400" spans="1:15" s="252" customFormat="1" ht="15.75">
      <c r="A1400" s="263"/>
      <c r="B1400" s="286" t="s">
        <v>12095</v>
      </c>
      <c r="C1400" s="457" t="s">
        <v>12096</v>
      </c>
      <c r="D1400" s="458" t="s">
        <v>12097</v>
      </c>
      <c r="E1400" s="296">
        <v>6800</v>
      </c>
      <c r="F1400" s="433" t="s">
        <v>9080</v>
      </c>
      <c r="G1400" s="482"/>
      <c r="H1400" s="891"/>
      <c r="I1400" s="901"/>
      <c r="J1400" s="901"/>
      <c r="K1400" s="901"/>
      <c r="L1400" s="901"/>
      <c r="M1400" s="901"/>
      <c r="N1400" s="901"/>
      <c r="O1400" s="892"/>
    </row>
    <row r="1401" spans="1:15" s="252" customFormat="1" ht="15.75">
      <c r="A1401" s="263"/>
      <c r="B1401" s="286" t="s">
        <v>12098</v>
      </c>
      <c r="C1401" s="457" t="s">
        <v>12099</v>
      </c>
      <c r="D1401" s="458" t="s">
        <v>12100</v>
      </c>
      <c r="E1401" s="296">
        <v>9600</v>
      </c>
      <c r="F1401" s="433" t="s">
        <v>9080</v>
      </c>
      <c r="G1401" s="482"/>
      <c r="H1401" s="891"/>
      <c r="I1401" s="901"/>
      <c r="J1401" s="901"/>
      <c r="K1401" s="901"/>
      <c r="L1401" s="901"/>
      <c r="M1401" s="901"/>
      <c r="N1401" s="901"/>
      <c r="O1401" s="892"/>
    </row>
    <row r="1402" spans="1:15" s="533" customFormat="1" ht="15.75">
      <c r="A1402" s="279"/>
      <c r="B1402" s="286" t="s">
        <v>12101</v>
      </c>
      <c r="C1402" s="457" t="s">
        <v>12102</v>
      </c>
      <c r="D1402" s="458" t="s">
        <v>12103</v>
      </c>
      <c r="E1402" s="296">
        <v>9300</v>
      </c>
      <c r="F1402" s="433" t="s">
        <v>9080</v>
      </c>
      <c r="G1402" s="482"/>
      <c r="H1402" s="891"/>
      <c r="I1402" s="901"/>
      <c r="J1402" s="901"/>
      <c r="K1402" s="901"/>
      <c r="L1402" s="901"/>
      <c r="M1402" s="901"/>
      <c r="N1402" s="901"/>
      <c r="O1402" s="892"/>
    </row>
    <row r="1403" spans="1:15" s="252" customFormat="1" ht="15.75">
      <c r="A1403" s="263"/>
      <c r="B1403" s="286" t="s">
        <v>12104</v>
      </c>
      <c r="C1403" s="457" t="s">
        <v>12105</v>
      </c>
      <c r="D1403" s="458" t="s">
        <v>12106</v>
      </c>
      <c r="E1403" s="296">
        <v>15810</v>
      </c>
      <c r="F1403" s="433" t="s">
        <v>9080</v>
      </c>
      <c r="G1403" s="482"/>
      <c r="H1403" s="891"/>
      <c r="I1403" s="901"/>
      <c r="J1403" s="901"/>
      <c r="K1403" s="901"/>
      <c r="L1403" s="901"/>
      <c r="M1403" s="901"/>
      <c r="N1403" s="901"/>
      <c r="O1403" s="892"/>
    </row>
    <row r="1404" spans="1:15" s="252" customFormat="1" ht="15.75">
      <c r="A1404" s="263"/>
      <c r="B1404" s="286" t="s">
        <v>12107</v>
      </c>
      <c r="C1404" s="457" t="s">
        <v>12108</v>
      </c>
      <c r="D1404" s="458" t="s">
        <v>12109</v>
      </c>
      <c r="E1404" s="296">
        <v>22320</v>
      </c>
      <c r="F1404" s="433" t="s">
        <v>9080</v>
      </c>
      <c r="G1404" s="482"/>
      <c r="H1404" s="891"/>
      <c r="I1404" s="901"/>
      <c r="J1404" s="901"/>
      <c r="K1404" s="901"/>
      <c r="L1404" s="901"/>
      <c r="M1404" s="901"/>
      <c r="N1404" s="901"/>
      <c r="O1404" s="892"/>
    </row>
    <row r="1405" spans="1:15" s="252" customFormat="1" ht="15.75">
      <c r="A1405" s="263"/>
      <c r="B1405" s="286" t="s">
        <v>11691</v>
      </c>
      <c r="C1405" s="457" t="s">
        <v>11692</v>
      </c>
      <c r="D1405" s="458" t="s">
        <v>11693</v>
      </c>
      <c r="E1405" s="296">
        <v>495</v>
      </c>
      <c r="F1405" s="433" t="s">
        <v>9080</v>
      </c>
      <c r="G1405" s="482"/>
      <c r="H1405" s="1446" t="s">
        <v>11694</v>
      </c>
      <c r="I1405" s="1447"/>
      <c r="J1405" s="1447"/>
      <c r="K1405" s="1447"/>
      <c r="L1405" s="1447"/>
      <c r="M1405" s="1447"/>
      <c r="N1405" s="1447"/>
      <c r="O1405" s="1448"/>
    </row>
    <row r="1406" spans="1:15" s="252" customFormat="1" ht="16.5" thickBot="1">
      <c r="A1406" s="263"/>
      <c r="B1406" s="286"/>
      <c r="C1406" s="326" t="s">
        <v>8580</v>
      </c>
      <c r="D1406" s="832"/>
      <c r="E1406" s="305"/>
      <c r="F1406" s="305" t="s">
        <v>9143</v>
      </c>
      <c r="G1406" s="904"/>
      <c r="H1406" s="826"/>
      <c r="I1406" s="826"/>
      <c r="J1406" s="826"/>
      <c r="K1406" s="826"/>
      <c r="L1406" s="826"/>
      <c r="M1406" s="826"/>
      <c r="N1406" s="826"/>
      <c r="O1406" s="826"/>
    </row>
    <row r="1407" spans="1:15" s="252" customFormat="1" ht="15.75">
      <c r="A1407" s="263"/>
      <c r="B1407" s="286"/>
      <c r="C1407" s="905"/>
      <c r="D1407" s="273" t="s">
        <v>12110</v>
      </c>
      <c r="E1407" s="573"/>
      <c r="F1407" s="573" t="s">
        <v>6807</v>
      </c>
      <c r="G1407" s="906"/>
      <c r="H1407" s="906"/>
      <c r="I1407" s="906"/>
      <c r="J1407" s="906"/>
      <c r="K1407" s="906"/>
      <c r="L1407" s="906"/>
      <c r="M1407" s="906"/>
      <c r="N1407" s="907"/>
    </row>
    <row r="1408" spans="1:15" s="263" customFormat="1" ht="18" customHeight="1">
      <c r="B1408" s="286" t="s">
        <v>12111</v>
      </c>
      <c r="C1408" s="457" t="s">
        <v>12112</v>
      </c>
      <c r="D1408" s="489" t="s">
        <v>12113</v>
      </c>
      <c r="E1408" s="583">
        <v>3148.71</v>
      </c>
      <c r="F1408" s="583" t="s">
        <v>9080</v>
      </c>
      <c r="G1408" s="303"/>
      <c r="H1408" s="1377" t="s">
        <v>9816</v>
      </c>
      <c r="I1408" s="1449"/>
      <c r="J1408" s="1449"/>
      <c r="K1408" s="1449"/>
      <c r="L1408" s="1449"/>
      <c r="M1408" s="1449"/>
      <c r="N1408" s="1449"/>
      <c r="O1408" s="1450"/>
    </row>
    <row r="1409" spans="1:15" s="263" customFormat="1" ht="15.75">
      <c r="B1409" s="286" t="s">
        <v>12114</v>
      </c>
      <c r="C1409" s="457" t="s">
        <v>12115</v>
      </c>
      <c r="D1409" s="489" t="s">
        <v>12116</v>
      </c>
      <c r="E1409" s="583">
        <v>3448.72</v>
      </c>
      <c r="F1409" s="583" t="s">
        <v>9080</v>
      </c>
      <c r="G1409" s="303"/>
      <c r="H1409" s="1377" t="s">
        <v>8764</v>
      </c>
      <c r="I1409" s="1449"/>
      <c r="J1409" s="1449"/>
      <c r="K1409" s="1449"/>
      <c r="L1409" s="1449"/>
      <c r="M1409" s="1449"/>
      <c r="N1409" s="1449"/>
      <c r="O1409" s="1450"/>
    </row>
    <row r="1410" spans="1:15" s="263" customFormat="1" ht="15.75" customHeight="1">
      <c r="B1410" s="286" t="s">
        <v>12117</v>
      </c>
      <c r="C1410" s="457" t="s">
        <v>12118</v>
      </c>
      <c r="D1410" s="908" t="s">
        <v>12119</v>
      </c>
      <c r="E1410" s="561">
        <v>2780</v>
      </c>
      <c r="F1410" s="561" t="s">
        <v>9080</v>
      </c>
      <c r="G1410" s="303"/>
      <c r="H1410" s="1265" t="s">
        <v>12120</v>
      </c>
      <c r="I1410" s="1266"/>
      <c r="J1410" s="1266"/>
      <c r="K1410" s="1266"/>
      <c r="L1410" s="1266"/>
      <c r="M1410" s="1266"/>
      <c r="N1410" s="1266"/>
      <c r="O1410" s="1267"/>
    </row>
    <row r="1411" spans="1:15" s="263" customFormat="1" ht="15.75">
      <c r="B1411" s="286" t="s">
        <v>12121</v>
      </c>
      <c r="C1411" s="457" t="s">
        <v>12122</v>
      </c>
      <c r="D1411" s="458" t="s">
        <v>12123</v>
      </c>
      <c r="E1411" s="561">
        <v>695</v>
      </c>
      <c r="F1411" s="561" t="s">
        <v>9080</v>
      </c>
      <c r="G1411" s="303"/>
      <c r="H1411" s="1265" t="s">
        <v>12124</v>
      </c>
      <c r="I1411" s="1266"/>
      <c r="J1411" s="1266"/>
      <c r="K1411" s="1266"/>
      <c r="L1411" s="1266"/>
      <c r="M1411" s="1266"/>
      <c r="N1411" s="1266"/>
      <c r="O1411" s="1267"/>
    </row>
    <row r="1412" spans="1:15" s="263" customFormat="1" ht="15.75">
      <c r="B1412" s="286" t="s">
        <v>12125</v>
      </c>
      <c r="C1412" s="300" t="s">
        <v>12126</v>
      </c>
      <c r="D1412" s="373" t="s">
        <v>12127</v>
      </c>
      <c r="E1412" s="296">
        <v>500</v>
      </c>
      <c r="F1412" s="302" t="s">
        <v>9080</v>
      </c>
      <c r="G1412" s="576"/>
      <c r="H1412" s="1262" t="s">
        <v>12127</v>
      </c>
      <c r="I1412" s="1263" t="s">
        <v>12128</v>
      </c>
      <c r="J1412" s="1263" t="s">
        <v>12128</v>
      </c>
      <c r="K1412" s="1263" t="s">
        <v>12128</v>
      </c>
      <c r="L1412" s="1263" t="s">
        <v>12128</v>
      </c>
      <c r="M1412" s="1263" t="s">
        <v>12128</v>
      </c>
      <c r="N1412" s="1263" t="s">
        <v>12128</v>
      </c>
      <c r="O1412" s="1264" t="s">
        <v>12128</v>
      </c>
    </row>
    <row r="1413" spans="1:15" s="252" customFormat="1" ht="16.5" thickBot="1">
      <c r="A1413" s="263"/>
      <c r="B1413" s="286"/>
      <c r="C1413" s="326" t="s">
        <v>8580</v>
      </c>
      <c r="D1413" s="832"/>
      <c r="E1413" s="305"/>
      <c r="F1413" s="305" t="s">
        <v>9143</v>
      </c>
      <c r="G1413" s="904"/>
      <c r="H1413" s="826"/>
      <c r="I1413" s="826"/>
      <c r="J1413" s="826"/>
      <c r="K1413" s="826"/>
      <c r="L1413" s="826"/>
      <c r="M1413" s="826"/>
      <c r="N1413" s="826"/>
      <c r="O1413" s="826"/>
    </row>
    <row r="1414" spans="1:15" s="252" customFormat="1" ht="15.75">
      <c r="A1414" s="263"/>
      <c r="B1414" s="286"/>
      <c r="C1414" s="905"/>
      <c r="D1414" s="909" t="s">
        <v>12129</v>
      </c>
      <c r="E1414" s="573"/>
      <c r="F1414" s="573" t="s">
        <v>6807</v>
      </c>
      <c r="G1414" s="906"/>
      <c r="H1414" s="620"/>
      <c r="I1414" s="620"/>
      <c r="J1414" s="620"/>
      <c r="K1414" s="620"/>
      <c r="L1414" s="620"/>
      <c r="M1414" s="620"/>
      <c r="N1414" s="620"/>
      <c r="O1414" s="621"/>
    </row>
    <row r="1415" spans="1:15" s="263" customFormat="1" ht="15.75">
      <c r="B1415" s="286" t="s">
        <v>12130</v>
      </c>
      <c r="C1415" s="457" t="s">
        <v>12131</v>
      </c>
      <c r="D1415" s="489" t="s">
        <v>12132</v>
      </c>
      <c r="E1415" s="583">
        <v>2097.8000000000002</v>
      </c>
      <c r="F1415" s="296" t="s">
        <v>9080</v>
      </c>
      <c r="G1415" s="303"/>
      <c r="H1415" s="1377" t="s">
        <v>8764</v>
      </c>
      <c r="I1415" s="1449"/>
      <c r="J1415" s="1449"/>
      <c r="K1415" s="1449"/>
      <c r="L1415" s="1449"/>
      <c r="M1415" s="1449"/>
      <c r="N1415" s="1449"/>
      <c r="O1415" s="1450"/>
    </row>
    <row r="1416" spans="1:15" s="263" customFormat="1" ht="15.75">
      <c r="B1416" s="286" t="s">
        <v>12133</v>
      </c>
      <c r="C1416" s="457" t="s">
        <v>12134</v>
      </c>
      <c r="D1416" s="489" t="s">
        <v>12135</v>
      </c>
      <c r="E1416" s="583">
        <v>2297.8000000000002</v>
      </c>
      <c r="F1416" s="296" t="s">
        <v>9080</v>
      </c>
      <c r="G1416" s="303"/>
      <c r="H1416" s="1377" t="s">
        <v>9816</v>
      </c>
      <c r="I1416" s="1449"/>
      <c r="J1416" s="1449"/>
      <c r="K1416" s="1449"/>
      <c r="L1416" s="1449"/>
      <c r="M1416" s="1449"/>
      <c r="N1416" s="1449"/>
      <c r="O1416" s="1450"/>
    </row>
    <row r="1417" spans="1:15" s="263" customFormat="1" ht="14.25" customHeight="1">
      <c r="B1417" s="286" t="s">
        <v>12121</v>
      </c>
      <c r="C1417" s="457" t="s">
        <v>12122</v>
      </c>
      <c r="D1417" s="458" t="s">
        <v>12123</v>
      </c>
      <c r="E1417" s="561">
        <v>695</v>
      </c>
      <c r="F1417" s="296" t="s">
        <v>9080</v>
      </c>
      <c r="G1417" s="303"/>
      <c r="H1417" s="1265" t="s">
        <v>12124</v>
      </c>
      <c r="I1417" s="1266"/>
      <c r="J1417" s="1266"/>
      <c r="K1417" s="1266"/>
      <c r="L1417" s="1266"/>
      <c r="M1417" s="1266"/>
      <c r="N1417" s="1266"/>
      <c r="O1417" s="1267"/>
    </row>
    <row r="1418" spans="1:15" s="252" customFormat="1" ht="14.25" customHeight="1">
      <c r="A1418" s="263"/>
      <c r="B1418" s="286" t="s">
        <v>12136</v>
      </c>
      <c r="C1418" s="300" t="s">
        <v>12137</v>
      </c>
      <c r="D1418" s="373" t="s">
        <v>12138</v>
      </c>
      <c r="E1418" s="296">
        <v>375</v>
      </c>
      <c r="F1418" s="302" t="s">
        <v>9080</v>
      </c>
      <c r="G1418" s="576"/>
      <c r="H1418" s="1262" t="s">
        <v>12138</v>
      </c>
      <c r="I1418" s="1263" t="s">
        <v>12139</v>
      </c>
      <c r="J1418" s="1263" t="s">
        <v>12139</v>
      </c>
      <c r="K1418" s="1263" t="s">
        <v>12139</v>
      </c>
      <c r="L1418" s="1263" t="s">
        <v>12139</v>
      </c>
      <c r="M1418" s="1263" t="s">
        <v>12139</v>
      </c>
      <c r="N1418" s="1263" t="s">
        <v>12139</v>
      </c>
      <c r="O1418" s="1264" t="s">
        <v>12139</v>
      </c>
    </row>
    <row r="1419" spans="1:15" s="252" customFormat="1" ht="16.5" thickBot="1">
      <c r="A1419" s="263"/>
      <c r="B1419" s="286"/>
      <c r="C1419" s="326" t="s">
        <v>8580</v>
      </c>
      <c r="D1419" s="832"/>
      <c r="E1419" s="305"/>
      <c r="F1419" s="305" t="s">
        <v>6807</v>
      </c>
      <c r="G1419" s="826"/>
      <c r="H1419" s="826"/>
      <c r="I1419" s="826"/>
      <c r="J1419" s="826"/>
      <c r="K1419" s="826"/>
      <c r="L1419" s="826"/>
      <c r="M1419" s="826"/>
      <c r="N1419" s="826"/>
    </row>
    <row r="1420" spans="1:15" s="252" customFormat="1" ht="15.75">
      <c r="A1420" s="263"/>
      <c r="B1420" s="286"/>
      <c r="C1420" s="905"/>
      <c r="D1420" s="273" t="s">
        <v>12140</v>
      </c>
      <c r="E1420" s="573"/>
      <c r="F1420" s="573" t="s">
        <v>6807</v>
      </c>
      <c r="G1420" s="906"/>
      <c r="H1420" s="906"/>
      <c r="I1420" s="906"/>
      <c r="J1420" s="906"/>
      <c r="K1420" s="906"/>
      <c r="L1420" s="906"/>
      <c r="M1420" s="906"/>
      <c r="N1420" s="906"/>
      <c r="O1420" s="621"/>
    </row>
    <row r="1421" spans="1:15" s="252" customFormat="1" ht="15.75">
      <c r="A1421" s="263"/>
      <c r="B1421" s="286" t="s">
        <v>12141</v>
      </c>
      <c r="C1421" s="457" t="s">
        <v>12142</v>
      </c>
      <c r="D1421" s="489" t="s">
        <v>12143</v>
      </c>
      <c r="E1421" s="583">
        <v>629</v>
      </c>
      <c r="F1421" s="296" t="s">
        <v>9080</v>
      </c>
      <c r="G1421" s="303"/>
      <c r="H1421" s="1377" t="s">
        <v>8764</v>
      </c>
      <c r="I1421" s="1449"/>
      <c r="J1421" s="1449"/>
      <c r="K1421" s="1449"/>
      <c r="L1421" s="1449"/>
      <c r="M1421" s="1449"/>
      <c r="N1421" s="1449"/>
      <c r="O1421" s="1450"/>
    </row>
    <row r="1422" spans="1:15" s="252" customFormat="1" ht="15.75">
      <c r="A1422" s="263"/>
      <c r="B1422" s="286" t="s">
        <v>12144</v>
      </c>
      <c r="C1422" s="457" t="s">
        <v>12145</v>
      </c>
      <c r="D1422" s="489" t="s">
        <v>12146</v>
      </c>
      <c r="E1422" s="583">
        <v>689</v>
      </c>
      <c r="F1422" s="296" t="s">
        <v>9080</v>
      </c>
      <c r="G1422" s="303"/>
      <c r="H1422" s="1377" t="s">
        <v>9816</v>
      </c>
      <c r="I1422" s="1449"/>
      <c r="J1422" s="1449"/>
      <c r="K1422" s="1449"/>
      <c r="L1422" s="1449"/>
      <c r="M1422" s="1449"/>
      <c r="N1422" s="1449"/>
      <c r="O1422" s="1450"/>
    </row>
    <row r="1423" spans="1:15" s="252" customFormat="1" ht="15.75">
      <c r="A1423" s="263"/>
      <c r="B1423" s="286" t="s">
        <v>12147</v>
      </c>
      <c r="C1423" s="300" t="s">
        <v>12148</v>
      </c>
      <c r="D1423" s="373" t="s">
        <v>12149</v>
      </c>
      <c r="E1423" s="296">
        <v>250</v>
      </c>
      <c r="F1423" s="302" t="s">
        <v>9080</v>
      </c>
      <c r="G1423" s="576"/>
      <c r="H1423" s="1262" t="s">
        <v>12149</v>
      </c>
      <c r="I1423" s="1263" t="s">
        <v>12150</v>
      </c>
      <c r="J1423" s="1263" t="s">
        <v>12150</v>
      </c>
      <c r="K1423" s="1263" t="s">
        <v>12150</v>
      </c>
      <c r="L1423" s="1263" t="s">
        <v>12150</v>
      </c>
      <c r="M1423" s="1263" t="s">
        <v>12150</v>
      </c>
      <c r="N1423" s="1263" t="s">
        <v>12150</v>
      </c>
      <c r="O1423" s="1264" t="s">
        <v>12150</v>
      </c>
    </row>
    <row r="1424" spans="1:15" s="252" customFormat="1" ht="16.5" thickBot="1">
      <c r="A1424" s="263"/>
      <c r="B1424" s="286"/>
      <c r="C1424" s="326" t="s">
        <v>8580</v>
      </c>
      <c r="D1424" s="832"/>
      <c r="E1424" s="305"/>
      <c r="F1424" s="305" t="s">
        <v>6807</v>
      </c>
      <c r="G1424" s="826"/>
      <c r="H1424" s="826"/>
      <c r="I1424" s="826"/>
      <c r="J1424" s="826"/>
      <c r="K1424" s="826"/>
      <c r="L1424" s="826"/>
      <c r="M1424" s="826"/>
      <c r="N1424" s="826"/>
    </row>
    <row r="1425" spans="1:15" s="252" customFormat="1" ht="15.75">
      <c r="A1425" s="263"/>
      <c r="B1425" s="286"/>
      <c r="C1425" s="905"/>
      <c r="D1425" s="273" t="s">
        <v>12151</v>
      </c>
      <c r="E1425" s="573"/>
      <c r="F1425" s="573" t="s">
        <v>9143</v>
      </c>
      <c r="G1425" s="910"/>
      <c r="H1425" s="906"/>
      <c r="I1425" s="906"/>
      <c r="J1425" s="906"/>
      <c r="K1425" s="906"/>
      <c r="L1425" s="906"/>
      <c r="M1425" s="906"/>
      <c r="N1425" s="906"/>
      <c r="O1425" s="911"/>
    </row>
    <row r="1426" spans="1:15" s="252" customFormat="1" ht="15.75">
      <c r="A1426" s="263"/>
      <c r="B1426" s="286" t="s">
        <v>12152</v>
      </c>
      <c r="C1426" s="457" t="s">
        <v>12153</v>
      </c>
      <c r="D1426" s="489" t="s">
        <v>12154</v>
      </c>
      <c r="E1426" s="912">
        <v>367</v>
      </c>
      <c r="F1426" s="913" t="s">
        <v>9080</v>
      </c>
      <c r="G1426" s="914"/>
      <c r="H1426" s="1377" t="s">
        <v>8764</v>
      </c>
      <c r="I1426" s="1298"/>
      <c r="J1426" s="1298"/>
      <c r="K1426" s="1298"/>
      <c r="L1426" s="1298"/>
      <c r="M1426" s="1298"/>
      <c r="N1426" s="1298"/>
      <c r="O1426" s="1378"/>
    </row>
    <row r="1427" spans="1:15" s="252" customFormat="1" ht="15.75">
      <c r="A1427" s="263"/>
      <c r="B1427" s="286" t="s">
        <v>12155</v>
      </c>
      <c r="C1427" s="457" t="s">
        <v>12156</v>
      </c>
      <c r="D1427" s="489" t="s">
        <v>12157</v>
      </c>
      <c r="E1427" s="912">
        <v>335</v>
      </c>
      <c r="F1427" s="913" t="s">
        <v>9080</v>
      </c>
      <c r="G1427" s="914"/>
      <c r="H1427" s="1377" t="s">
        <v>9816</v>
      </c>
      <c r="I1427" s="1298"/>
      <c r="J1427" s="1298"/>
      <c r="K1427" s="1298"/>
      <c r="L1427" s="1298"/>
      <c r="M1427" s="1298"/>
      <c r="N1427" s="1298"/>
      <c r="O1427" s="1378"/>
    </row>
    <row r="1428" spans="1:15" s="252" customFormat="1" ht="16.5" thickBot="1">
      <c r="A1428" s="263"/>
      <c r="B1428" s="286" t="s">
        <v>12158</v>
      </c>
      <c r="C1428" s="300" t="s">
        <v>12159</v>
      </c>
      <c r="D1428" s="389" t="s">
        <v>12160</v>
      </c>
      <c r="E1428" s="296">
        <v>125</v>
      </c>
      <c r="F1428" s="302" t="s">
        <v>9080</v>
      </c>
      <c r="G1428" s="576"/>
      <c r="H1428" s="1262" t="s">
        <v>12161</v>
      </c>
      <c r="I1428" s="1263" t="s">
        <v>12162</v>
      </c>
      <c r="J1428" s="1263" t="s">
        <v>12162</v>
      </c>
      <c r="K1428" s="1263" t="s">
        <v>12162</v>
      </c>
      <c r="L1428" s="1263" t="s">
        <v>12162</v>
      </c>
      <c r="M1428" s="1263" t="s">
        <v>12162</v>
      </c>
      <c r="N1428" s="1263" t="s">
        <v>12162</v>
      </c>
      <c r="O1428" s="1264" t="s">
        <v>12162</v>
      </c>
    </row>
    <row r="1429" spans="1:15" s="252" customFormat="1" ht="16.5" thickBot="1">
      <c r="A1429" s="263"/>
      <c r="B1429" s="286"/>
      <c r="C1429" s="905"/>
      <c r="D1429" s="273" t="s">
        <v>12163</v>
      </c>
      <c r="E1429" s="573"/>
      <c r="F1429" s="771" t="s">
        <v>9143</v>
      </c>
      <c r="G1429" s="910"/>
      <c r="H1429" s="906"/>
      <c r="I1429" s="906"/>
      <c r="J1429" s="906"/>
      <c r="K1429" s="906"/>
      <c r="L1429" s="906"/>
      <c r="M1429" s="906"/>
      <c r="N1429" s="906"/>
      <c r="O1429" s="907"/>
    </row>
    <row r="1430" spans="1:15" s="252" customFormat="1" ht="15.75">
      <c r="A1430" s="263"/>
      <c r="B1430" s="286" t="s">
        <v>12164</v>
      </c>
      <c r="C1430" s="423" t="s">
        <v>12165</v>
      </c>
      <c r="D1430" s="424" t="s">
        <v>12166</v>
      </c>
      <c r="E1430" s="365">
        <v>90</v>
      </c>
      <c r="F1430" s="913" t="s">
        <v>9080</v>
      </c>
      <c r="G1430" s="576"/>
      <c r="H1430" s="397"/>
      <c r="I1430" s="397"/>
      <c r="J1430" s="397"/>
      <c r="K1430" s="397"/>
      <c r="L1430" s="397"/>
      <c r="M1430" s="397"/>
      <c r="N1430" s="397"/>
      <c r="O1430" s="397"/>
    </row>
    <row r="1431" spans="1:15" s="252" customFormat="1" ht="15.75">
      <c r="A1431" s="263"/>
      <c r="B1431" s="286" t="s">
        <v>12167</v>
      </c>
      <c r="C1431" s="423" t="s">
        <v>12168</v>
      </c>
      <c r="D1431" s="424" t="s">
        <v>12169</v>
      </c>
      <c r="E1431" s="365">
        <v>180</v>
      </c>
      <c r="F1431" s="913" t="s">
        <v>9080</v>
      </c>
      <c r="G1431" s="576"/>
      <c r="H1431" s="397"/>
      <c r="I1431" s="397"/>
      <c r="J1431" s="397"/>
      <c r="K1431" s="397"/>
      <c r="L1431" s="397"/>
      <c r="M1431" s="397"/>
      <c r="N1431" s="397"/>
      <c r="O1431" s="397"/>
    </row>
    <row r="1432" spans="1:15" s="252" customFormat="1" ht="15.75">
      <c r="A1432" s="263"/>
      <c r="B1432" s="286" t="s">
        <v>12170</v>
      </c>
      <c r="C1432" s="363" t="s">
        <v>12171</v>
      </c>
      <c r="D1432" s="364" t="s">
        <v>12172</v>
      </c>
      <c r="E1432" s="365">
        <v>180</v>
      </c>
      <c r="F1432" s="913" t="s">
        <v>9080</v>
      </c>
      <c r="G1432" s="576"/>
      <c r="H1432" s="397"/>
      <c r="I1432" s="397"/>
      <c r="J1432" s="397"/>
      <c r="K1432" s="397"/>
      <c r="L1432" s="397"/>
      <c r="M1432" s="397"/>
      <c r="N1432" s="397"/>
      <c r="O1432" s="397"/>
    </row>
    <row r="1433" spans="1:15" s="252" customFormat="1" ht="15.75">
      <c r="A1433" s="263"/>
      <c r="B1433" s="286" t="s">
        <v>12173</v>
      </c>
      <c r="C1433" s="363" t="s">
        <v>12174</v>
      </c>
      <c r="D1433" s="364" t="s">
        <v>12175</v>
      </c>
      <c r="E1433" s="299">
        <v>360</v>
      </c>
      <c r="F1433" s="913" t="s">
        <v>9080</v>
      </c>
      <c r="G1433" s="576"/>
      <c r="H1433" s="397"/>
      <c r="I1433" s="397"/>
      <c r="J1433" s="397"/>
      <c r="K1433" s="397"/>
      <c r="L1433" s="397"/>
      <c r="M1433" s="397"/>
      <c r="N1433" s="397"/>
      <c r="O1433" s="397"/>
    </row>
    <row r="1434" spans="1:15" s="252" customFormat="1" ht="15.75">
      <c r="A1434" s="263"/>
      <c r="B1434" s="286" t="s">
        <v>12176</v>
      </c>
      <c r="C1434" s="508" t="s">
        <v>12177</v>
      </c>
      <c r="D1434" s="509" t="s">
        <v>12178</v>
      </c>
      <c r="E1434" s="299">
        <v>450</v>
      </c>
      <c r="F1434" s="913" t="s">
        <v>9080</v>
      </c>
      <c r="G1434" s="576"/>
      <c r="H1434" s="397"/>
      <c r="I1434" s="397"/>
      <c r="J1434" s="397"/>
      <c r="K1434" s="397"/>
      <c r="L1434" s="397"/>
      <c r="M1434" s="397"/>
      <c r="N1434" s="397"/>
      <c r="O1434" s="397"/>
    </row>
    <row r="1435" spans="1:15" s="252" customFormat="1" ht="15.75">
      <c r="A1435" s="263"/>
      <c r="B1435" s="286" t="s">
        <v>12179</v>
      </c>
      <c r="C1435" s="508" t="s">
        <v>12180</v>
      </c>
      <c r="D1435" s="509" t="s">
        <v>12181</v>
      </c>
      <c r="E1435" s="365">
        <v>900</v>
      </c>
      <c r="F1435" s="913" t="s">
        <v>9080</v>
      </c>
      <c r="G1435" s="576"/>
      <c r="H1435" s="397"/>
      <c r="I1435" s="397"/>
      <c r="J1435" s="397"/>
      <c r="K1435" s="397"/>
      <c r="L1435" s="397"/>
      <c r="M1435" s="397"/>
      <c r="N1435" s="397"/>
      <c r="O1435" s="397"/>
    </row>
    <row r="1436" spans="1:15" s="252" customFormat="1" ht="15.75">
      <c r="A1436" s="263"/>
      <c r="B1436" s="286" t="s">
        <v>12182</v>
      </c>
      <c r="C1436" s="342" t="s">
        <v>12183</v>
      </c>
      <c r="D1436" s="354" t="s">
        <v>12184</v>
      </c>
      <c r="E1436" s="449">
        <v>900</v>
      </c>
      <c r="F1436" s="913" t="s">
        <v>9080</v>
      </c>
      <c r="G1436" s="576"/>
      <c r="H1436" s="397"/>
      <c r="I1436" s="397"/>
      <c r="J1436" s="397"/>
      <c r="K1436" s="397"/>
      <c r="L1436" s="397"/>
      <c r="M1436" s="397"/>
      <c r="N1436" s="397"/>
      <c r="O1436" s="397"/>
    </row>
    <row r="1437" spans="1:15" s="252" customFormat="1" ht="15.75">
      <c r="A1437" s="263"/>
      <c r="B1437" s="286" t="s">
        <v>12185</v>
      </c>
      <c r="C1437" s="363" t="s">
        <v>12186</v>
      </c>
      <c r="D1437" s="364" t="s">
        <v>12187</v>
      </c>
      <c r="E1437" s="449">
        <v>1800</v>
      </c>
      <c r="F1437" s="913" t="s">
        <v>9080</v>
      </c>
      <c r="G1437" s="576"/>
      <c r="H1437" s="397"/>
      <c r="I1437" s="397"/>
      <c r="J1437" s="397"/>
      <c r="K1437" s="397"/>
      <c r="L1437" s="397"/>
      <c r="M1437" s="397"/>
      <c r="N1437" s="397"/>
      <c r="O1437" s="397"/>
    </row>
    <row r="1438" spans="1:15" s="252" customFormat="1" ht="15.75">
      <c r="A1438" s="263"/>
      <c r="B1438" s="286" t="s">
        <v>12188</v>
      </c>
      <c r="C1438" s="411" t="s">
        <v>12189</v>
      </c>
      <c r="D1438" s="356" t="s">
        <v>12190</v>
      </c>
      <c r="E1438" s="449">
        <v>1350</v>
      </c>
      <c r="F1438" s="913" t="s">
        <v>9080</v>
      </c>
      <c r="G1438" s="576"/>
      <c r="H1438" s="397"/>
      <c r="I1438" s="397"/>
      <c r="J1438" s="397"/>
      <c r="K1438" s="397"/>
      <c r="L1438" s="397"/>
      <c r="M1438" s="397"/>
      <c r="N1438" s="397"/>
      <c r="O1438" s="397"/>
    </row>
    <row r="1439" spans="1:15" s="252" customFormat="1" ht="15.75">
      <c r="A1439" s="263"/>
      <c r="B1439" s="286" t="s">
        <v>12191</v>
      </c>
      <c r="C1439" s="411" t="s">
        <v>12192</v>
      </c>
      <c r="D1439" s="356" t="s">
        <v>12193</v>
      </c>
      <c r="E1439" s="449">
        <v>2700</v>
      </c>
      <c r="F1439" s="913" t="s">
        <v>9080</v>
      </c>
      <c r="G1439" s="576"/>
      <c r="H1439" s="397"/>
      <c r="I1439" s="397"/>
      <c r="J1439" s="397"/>
      <c r="K1439" s="397"/>
      <c r="L1439" s="397"/>
      <c r="M1439" s="397"/>
      <c r="N1439" s="397"/>
      <c r="O1439" s="397"/>
    </row>
    <row r="1440" spans="1:15" s="252" customFormat="1" ht="15.75">
      <c r="A1440" s="263"/>
      <c r="B1440" s="286" t="s">
        <v>12194</v>
      </c>
      <c r="C1440" s="411" t="s">
        <v>12195</v>
      </c>
      <c r="D1440" s="356" t="s">
        <v>12196</v>
      </c>
      <c r="E1440" s="449">
        <v>1800</v>
      </c>
      <c r="F1440" s="913" t="s">
        <v>9080</v>
      </c>
      <c r="G1440" s="576"/>
      <c r="H1440" s="397"/>
      <c r="I1440" s="397"/>
      <c r="J1440" s="397"/>
      <c r="K1440" s="397"/>
      <c r="L1440" s="397"/>
      <c r="M1440" s="397"/>
      <c r="N1440" s="397"/>
      <c r="O1440" s="397"/>
    </row>
    <row r="1441" spans="1:15" s="252" customFormat="1" ht="16.5" thickBot="1">
      <c r="A1441" s="263"/>
      <c r="B1441" s="286" t="s">
        <v>12197</v>
      </c>
      <c r="C1441" s="411" t="s">
        <v>12198</v>
      </c>
      <c r="D1441" s="356" t="s">
        <v>12199</v>
      </c>
      <c r="E1441" s="449">
        <v>3600</v>
      </c>
      <c r="F1441" s="913" t="s">
        <v>9080</v>
      </c>
      <c r="G1441" s="576"/>
      <c r="H1441" s="397"/>
      <c r="I1441" s="397"/>
      <c r="J1441" s="397"/>
      <c r="K1441" s="397"/>
      <c r="L1441" s="397"/>
      <c r="M1441" s="397"/>
      <c r="N1441" s="397"/>
      <c r="O1441" s="397"/>
    </row>
    <row r="1442" spans="1:15" ht="15.75">
      <c r="A1442" s="461"/>
      <c r="B1442" s="286"/>
      <c r="C1442" s="915"/>
      <c r="D1442" s="916" t="s">
        <v>12200</v>
      </c>
      <c r="E1442" s="917"/>
      <c r="F1442" s="918"/>
      <c r="G1442" s="919"/>
      <c r="H1442" s="920"/>
      <c r="I1442" s="918"/>
      <c r="J1442" s="918"/>
      <c r="K1442" s="918"/>
      <c r="L1442" s="918"/>
      <c r="M1442" s="918"/>
      <c r="N1442" s="918"/>
      <c r="O1442" s="921"/>
    </row>
    <row r="1443" spans="1:15" s="252" customFormat="1" ht="15.75">
      <c r="A1443" s="263"/>
      <c r="B1443" s="286"/>
      <c r="C1443" s="457"/>
      <c r="D1443" s="922" t="s">
        <v>12201</v>
      </c>
      <c r="E1443" s="296"/>
      <c r="F1443" s="296" t="s">
        <v>9143</v>
      </c>
      <c r="G1443" s="482"/>
      <c r="H1443" s="723"/>
      <c r="I1443" s="723"/>
      <c r="J1443" s="723"/>
      <c r="K1443" s="723"/>
      <c r="L1443" s="723"/>
      <c r="M1443" s="723"/>
      <c r="N1443" s="723"/>
      <c r="O1443" s="723"/>
    </row>
    <row r="1444" spans="1:15" s="252" customFormat="1" ht="15.75">
      <c r="A1444" s="263"/>
      <c r="B1444" s="286" t="s">
        <v>12202</v>
      </c>
      <c r="C1444" s="923" t="s">
        <v>12203</v>
      </c>
      <c r="D1444" s="924" t="s">
        <v>12204</v>
      </c>
      <c r="E1444" s="925">
        <v>12500</v>
      </c>
      <c r="F1444" s="926" t="s">
        <v>8515</v>
      </c>
      <c r="G1444" s="576"/>
      <c r="H1444" s="397"/>
      <c r="I1444" s="397"/>
      <c r="J1444" s="397"/>
      <c r="K1444" s="397"/>
      <c r="L1444" s="397"/>
      <c r="M1444" s="397"/>
      <c r="N1444" s="397"/>
      <c r="O1444" s="397"/>
    </row>
    <row r="1445" spans="1:15" s="252" customFormat="1" ht="15.75">
      <c r="A1445" s="263"/>
      <c r="B1445" s="286" t="s">
        <v>12205</v>
      </c>
      <c r="C1445" s="927" t="s">
        <v>12206</v>
      </c>
      <c r="D1445" s="928" t="s">
        <v>12207</v>
      </c>
      <c r="E1445" s="852">
        <v>1723</v>
      </c>
      <c r="F1445" s="324" t="s">
        <v>8515</v>
      </c>
      <c r="G1445" s="576"/>
      <c r="H1445" s="397"/>
      <c r="I1445" s="397"/>
      <c r="J1445" s="397"/>
      <c r="K1445" s="397"/>
      <c r="L1445" s="397"/>
      <c r="M1445" s="397"/>
      <c r="N1445" s="397"/>
      <c r="O1445" s="397"/>
    </row>
    <row r="1446" spans="1:15" s="252" customFormat="1" ht="15.75">
      <c r="A1446" s="263"/>
      <c r="B1446" s="286" t="s">
        <v>12208</v>
      </c>
      <c r="C1446" s="927" t="s">
        <v>12209</v>
      </c>
      <c r="D1446" s="928" t="s">
        <v>12210</v>
      </c>
      <c r="E1446" s="852">
        <v>2756</v>
      </c>
      <c r="F1446" s="324" t="s">
        <v>8515</v>
      </c>
      <c r="G1446" s="576"/>
      <c r="H1446" s="397"/>
      <c r="I1446" s="397"/>
      <c r="J1446" s="397"/>
      <c r="K1446" s="397"/>
      <c r="L1446" s="397"/>
      <c r="M1446" s="397"/>
      <c r="N1446" s="397"/>
      <c r="O1446" s="397"/>
    </row>
    <row r="1447" spans="1:15" s="252" customFormat="1" ht="15.75">
      <c r="A1447" s="263"/>
      <c r="B1447" s="286" t="s">
        <v>12211</v>
      </c>
      <c r="C1447" s="927" t="s">
        <v>12212</v>
      </c>
      <c r="D1447" s="928" t="s">
        <v>12213</v>
      </c>
      <c r="E1447" s="852">
        <v>3617</v>
      </c>
      <c r="F1447" s="324" t="s">
        <v>8515</v>
      </c>
      <c r="G1447" s="576"/>
      <c r="H1447" s="397"/>
      <c r="I1447" s="397"/>
      <c r="J1447" s="397"/>
      <c r="K1447" s="397"/>
      <c r="L1447" s="397"/>
      <c r="M1447" s="397"/>
      <c r="N1447" s="397"/>
      <c r="O1447" s="397"/>
    </row>
    <row r="1448" spans="1:15" s="252" customFormat="1" ht="15.75">
      <c r="A1448" s="263"/>
      <c r="B1448" s="286" t="s">
        <v>12214</v>
      </c>
      <c r="C1448" s="927" t="s">
        <v>12215</v>
      </c>
      <c r="D1448" s="928" t="s">
        <v>12216</v>
      </c>
      <c r="E1448" s="852">
        <v>1820</v>
      </c>
      <c r="F1448" s="324" t="s">
        <v>8515</v>
      </c>
      <c r="G1448" s="576"/>
      <c r="H1448" s="397"/>
      <c r="I1448" s="397"/>
      <c r="J1448" s="397"/>
      <c r="K1448" s="397"/>
      <c r="L1448" s="397"/>
      <c r="M1448" s="397"/>
      <c r="N1448" s="397"/>
      <c r="O1448" s="397"/>
    </row>
    <row r="1449" spans="1:15" s="252" customFormat="1" ht="15.75">
      <c r="A1449" s="263"/>
      <c r="B1449" s="286" t="s">
        <v>12217</v>
      </c>
      <c r="C1449" s="927" t="s">
        <v>12218</v>
      </c>
      <c r="D1449" s="928" t="s">
        <v>12219</v>
      </c>
      <c r="E1449" s="852">
        <v>2912</v>
      </c>
      <c r="F1449" s="324" t="s">
        <v>8515</v>
      </c>
      <c r="G1449" s="576"/>
      <c r="H1449" s="397"/>
      <c r="I1449" s="397"/>
      <c r="J1449" s="397"/>
      <c r="K1449" s="397"/>
      <c r="L1449" s="397"/>
      <c r="M1449" s="397"/>
      <c r="N1449" s="397"/>
      <c r="O1449" s="397"/>
    </row>
    <row r="1450" spans="1:15" s="252" customFormat="1" ht="15.75">
      <c r="A1450" s="263"/>
      <c r="B1450" s="286" t="s">
        <v>12220</v>
      </c>
      <c r="C1450" s="927" t="s">
        <v>12221</v>
      </c>
      <c r="D1450" s="928" t="s">
        <v>12222</v>
      </c>
      <c r="E1450" s="852">
        <v>4077</v>
      </c>
      <c r="F1450" s="324" t="s">
        <v>8515</v>
      </c>
      <c r="G1450" s="576"/>
      <c r="H1450" s="397"/>
      <c r="I1450" s="397"/>
      <c r="J1450" s="397"/>
      <c r="K1450" s="397"/>
      <c r="L1450" s="397"/>
      <c r="M1450" s="397"/>
      <c r="N1450" s="397"/>
      <c r="O1450" s="397"/>
    </row>
    <row r="1451" spans="1:15" s="252" customFormat="1" ht="15.75">
      <c r="A1451" s="263"/>
      <c r="B1451" s="286" t="s">
        <v>12223</v>
      </c>
      <c r="C1451" s="927" t="s">
        <v>12224</v>
      </c>
      <c r="D1451" s="928" t="s">
        <v>12225</v>
      </c>
      <c r="E1451" s="852">
        <v>2129</v>
      </c>
      <c r="F1451" s="324" t="s">
        <v>8515</v>
      </c>
      <c r="G1451" s="576"/>
      <c r="H1451" s="397"/>
      <c r="I1451" s="397"/>
      <c r="J1451" s="397"/>
      <c r="K1451" s="397"/>
      <c r="L1451" s="397"/>
      <c r="M1451" s="397"/>
      <c r="N1451" s="397"/>
      <c r="O1451" s="397"/>
    </row>
    <row r="1452" spans="1:15" s="252" customFormat="1" ht="15.75">
      <c r="A1452" s="263"/>
      <c r="B1452" s="286" t="s">
        <v>12226</v>
      </c>
      <c r="C1452" s="927" t="s">
        <v>12227</v>
      </c>
      <c r="D1452" s="928" t="s">
        <v>12228</v>
      </c>
      <c r="E1452" s="852">
        <v>3406</v>
      </c>
      <c r="F1452" s="324" t="s">
        <v>8515</v>
      </c>
      <c r="G1452" s="576"/>
      <c r="H1452" s="397"/>
      <c r="I1452" s="397"/>
      <c r="J1452" s="397"/>
      <c r="K1452" s="397"/>
      <c r="L1452" s="397"/>
      <c r="M1452" s="397"/>
      <c r="N1452" s="397"/>
      <c r="O1452" s="397"/>
    </row>
    <row r="1453" spans="1:15" s="252" customFormat="1" ht="15.75">
      <c r="A1453" s="263"/>
      <c r="B1453" s="286" t="s">
        <v>12229</v>
      </c>
      <c r="C1453" s="927" t="s">
        <v>12230</v>
      </c>
      <c r="D1453" s="928" t="s">
        <v>12231</v>
      </c>
      <c r="E1453" s="852">
        <v>4470</v>
      </c>
      <c r="F1453" s="324" t="s">
        <v>8515</v>
      </c>
      <c r="G1453" s="576"/>
      <c r="H1453" s="397"/>
      <c r="I1453" s="397"/>
      <c r="J1453" s="397"/>
      <c r="K1453" s="397"/>
      <c r="L1453" s="397"/>
      <c r="M1453" s="397"/>
      <c r="N1453" s="397"/>
      <c r="O1453" s="397"/>
    </row>
    <row r="1454" spans="1:15" s="252" customFormat="1" ht="15.75">
      <c r="A1454" s="263"/>
      <c r="B1454" s="286" t="s">
        <v>12232</v>
      </c>
      <c r="C1454" s="927" t="s">
        <v>12233</v>
      </c>
      <c r="D1454" s="928" t="s">
        <v>12234</v>
      </c>
      <c r="E1454" s="852">
        <v>2502</v>
      </c>
      <c r="F1454" s="324" t="s">
        <v>8515</v>
      </c>
      <c r="G1454" s="576"/>
      <c r="H1454" s="397"/>
      <c r="I1454" s="397"/>
      <c r="J1454" s="397"/>
      <c r="K1454" s="397"/>
      <c r="L1454" s="397"/>
      <c r="M1454" s="397"/>
      <c r="N1454" s="397"/>
      <c r="O1454" s="397"/>
    </row>
    <row r="1455" spans="1:15" s="252" customFormat="1" ht="15.75">
      <c r="A1455" s="263"/>
      <c r="B1455" s="286" t="s">
        <v>12235</v>
      </c>
      <c r="C1455" s="927" t="s">
        <v>12236</v>
      </c>
      <c r="D1455" s="928" t="s">
        <v>12237</v>
      </c>
      <c r="E1455" s="852">
        <v>4003</v>
      </c>
      <c r="F1455" s="324" t="s">
        <v>8515</v>
      </c>
      <c r="G1455" s="576"/>
      <c r="H1455" s="397"/>
      <c r="I1455" s="397"/>
      <c r="J1455" s="397"/>
      <c r="K1455" s="397"/>
      <c r="L1455" s="397"/>
      <c r="M1455" s="397"/>
      <c r="N1455" s="397"/>
      <c r="O1455" s="397"/>
    </row>
    <row r="1456" spans="1:15" s="252" customFormat="1" ht="15.75">
      <c r="A1456" s="263"/>
      <c r="B1456" s="286" t="s">
        <v>12238</v>
      </c>
      <c r="C1456" s="927" t="s">
        <v>12239</v>
      </c>
      <c r="D1456" s="928" t="s">
        <v>12240</v>
      </c>
      <c r="E1456" s="852">
        <v>5254</v>
      </c>
      <c r="F1456" s="324" t="s">
        <v>8515</v>
      </c>
      <c r="G1456" s="576"/>
      <c r="H1456" s="397"/>
      <c r="I1456" s="397"/>
      <c r="J1456" s="397"/>
      <c r="K1456" s="397"/>
      <c r="L1456" s="397"/>
      <c r="M1456" s="397"/>
      <c r="N1456" s="397"/>
      <c r="O1456" s="397"/>
    </row>
    <row r="1457" spans="1:15" s="252" customFormat="1" ht="15.75">
      <c r="A1457" s="263"/>
      <c r="B1457" s="286" t="s">
        <v>12241</v>
      </c>
      <c r="C1457" s="927" t="s">
        <v>12242</v>
      </c>
      <c r="D1457" s="928" t="s">
        <v>12243</v>
      </c>
      <c r="E1457" s="852">
        <v>3119</v>
      </c>
      <c r="F1457" s="324" t="s">
        <v>8515</v>
      </c>
      <c r="G1457" s="576"/>
      <c r="H1457" s="397"/>
      <c r="I1457" s="397"/>
      <c r="J1457" s="397"/>
      <c r="K1457" s="397"/>
      <c r="L1457" s="397"/>
      <c r="M1457" s="397"/>
      <c r="N1457" s="397"/>
      <c r="O1457" s="397"/>
    </row>
    <row r="1458" spans="1:15" s="252" customFormat="1" ht="15.75">
      <c r="A1458" s="263"/>
      <c r="B1458" s="286" t="s">
        <v>12244</v>
      </c>
      <c r="C1458" s="927" t="s">
        <v>12245</v>
      </c>
      <c r="D1458" s="928" t="s">
        <v>12246</v>
      </c>
      <c r="E1458" s="852">
        <v>4991</v>
      </c>
      <c r="F1458" s="324" t="s">
        <v>8515</v>
      </c>
      <c r="G1458" s="576"/>
      <c r="H1458" s="397"/>
      <c r="I1458" s="397"/>
      <c r="J1458" s="397"/>
      <c r="K1458" s="397"/>
      <c r="L1458" s="397"/>
      <c r="M1458" s="397"/>
      <c r="N1458" s="397"/>
      <c r="O1458" s="397"/>
    </row>
    <row r="1459" spans="1:15" s="252" customFormat="1" ht="15.75">
      <c r="A1459" s="263"/>
      <c r="B1459" s="286" t="s">
        <v>12247</v>
      </c>
      <c r="C1459" s="927" t="s">
        <v>12248</v>
      </c>
      <c r="D1459" s="928" t="s">
        <v>12249</v>
      </c>
      <c r="E1459" s="852">
        <v>6551</v>
      </c>
      <c r="F1459" s="324" t="s">
        <v>8515</v>
      </c>
      <c r="G1459" s="576"/>
      <c r="H1459" s="397"/>
      <c r="I1459" s="397"/>
      <c r="J1459" s="397"/>
      <c r="K1459" s="397"/>
      <c r="L1459" s="397"/>
      <c r="M1459" s="397"/>
      <c r="N1459" s="397"/>
      <c r="O1459" s="397"/>
    </row>
    <row r="1460" spans="1:15" s="252" customFormat="1" ht="15.75">
      <c r="A1460" s="263"/>
      <c r="B1460" s="286" t="s">
        <v>12250</v>
      </c>
      <c r="C1460" s="927" t="s">
        <v>12251</v>
      </c>
      <c r="D1460" s="928" t="s">
        <v>12252</v>
      </c>
      <c r="E1460" s="852">
        <v>4885</v>
      </c>
      <c r="F1460" s="324" t="s">
        <v>8515</v>
      </c>
      <c r="G1460" s="576"/>
      <c r="H1460" s="397"/>
      <c r="I1460" s="397"/>
      <c r="J1460" s="397"/>
      <c r="K1460" s="397"/>
      <c r="L1460" s="397"/>
      <c r="M1460" s="397"/>
      <c r="N1460" s="397"/>
      <c r="O1460" s="397"/>
    </row>
    <row r="1461" spans="1:15" s="252" customFormat="1" ht="15.75">
      <c r="A1461" s="263"/>
      <c r="B1461" s="286" t="s">
        <v>12253</v>
      </c>
      <c r="C1461" s="927" t="s">
        <v>12254</v>
      </c>
      <c r="D1461" s="928" t="s">
        <v>12255</v>
      </c>
      <c r="E1461" s="852">
        <v>7816</v>
      </c>
      <c r="F1461" s="324" t="s">
        <v>8515</v>
      </c>
      <c r="G1461" s="576"/>
      <c r="H1461" s="397"/>
      <c r="I1461" s="397"/>
      <c r="J1461" s="397"/>
      <c r="K1461" s="397"/>
      <c r="L1461" s="397"/>
      <c r="M1461" s="397"/>
      <c r="N1461" s="397"/>
      <c r="O1461" s="397"/>
    </row>
    <row r="1462" spans="1:15" s="252" customFormat="1" ht="15.75">
      <c r="A1462" s="263"/>
      <c r="B1462" s="286" t="s">
        <v>12256</v>
      </c>
      <c r="C1462" s="927" t="s">
        <v>12257</v>
      </c>
      <c r="D1462" s="928" t="s">
        <v>12258</v>
      </c>
      <c r="E1462" s="852">
        <v>10258</v>
      </c>
      <c r="F1462" s="324" t="s">
        <v>8515</v>
      </c>
      <c r="G1462" s="576"/>
      <c r="H1462" s="397"/>
      <c r="I1462" s="397"/>
      <c r="J1462" s="397"/>
      <c r="K1462" s="397"/>
      <c r="L1462" s="397"/>
      <c r="M1462" s="397"/>
      <c r="N1462" s="397"/>
      <c r="O1462" s="397"/>
    </row>
    <row r="1463" spans="1:15" s="252" customFormat="1" ht="15.75">
      <c r="A1463" s="263"/>
      <c r="B1463" s="286" t="s">
        <v>12259</v>
      </c>
      <c r="C1463" s="927" t="s">
        <v>12260</v>
      </c>
      <c r="D1463" s="928" t="s">
        <v>12261</v>
      </c>
      <c r="E1463" s="852">
        <v>6239</v>
      </c>
      <c r="F1463" s="324" t="s">
        <v>8515</v>
      </c>
      <c r="G1463" s="576"/>
      <c r="H1463" s="397"/>
      <c r="I1463" s="397"/>
      <c r="J1463" s="397"/>
      <c r="K1463" s="397"/>
      <c r="L1463" s="397"/>
      <c r="M1463" s="397"/>
      <c r="N1463" s="397"/>
      <c r="O1463" s="397"/>
    </row>
    <row r="1464" spans="1:15" s="252" customFormat="1" ht="15.75">
      <c r="A1464" s="263"/>
      <c r="B1464" s="286" t="s">
        <v>12262</v>
      </c>
      <c r="C1464" s="927" t="s">
        <v>12263</v>
      </c>
      <c r="D1464" s="928" t="s">
        <v>12264</v>
      </c>
      <c r="E1464" s="852">
        <v>9983</v>
      </c>
      <c r="F1464" s="324" t="s">
        <v>8515</v>
      </c>
      <c r="G1464" s="576"/>
      <c r="H1464" s="397"/>
      <c r="I1464" s="397"/>
      <c r="J1464" s="397"/>
      <c r="K1464" s="397"/>
      <c r="L1464" s="397"/>
      <c r="M1464" s="397"/>
      <c r="N1464" s="397"/>
      <c r="O1464" s="397"/>
    </row>
    <row r="1465" spans="1:15" s="252" customFormat="1" ht="15.75">
      <c r="A1465" s="263"/>
      <c r="B1465" s="286" t="s">
        <v>12265</v>
      </c>
      <c r="C1465" s="927" t="s">
        <v>12266</v>
      </c>
      <c r="D1465" s="928" t="s">
        <v>12267</v>
      </c>
      <c r="E1465" s="852">
        <v>13103</v>
      </c>
      <c r="F1465" s="324" t="s">
        <v>8515</v>
      </c>
      <c r="G1465" s="576"/>
      <c r="H1465" s="397"/>
      <c r="I1465" s="397"/>
      <c r="J1465" s="397"/>
      <c r="K1465" s="397"/>
      <c r="L1465" s="397"/>
      <c r="M1465" s="397"/>
      <c r="N1465" s="397"/>
      <c r="O1465" s="397"/>
    </row>
    <row r="1466" spans="1:15" s="252" customFormat="1" ht="15.75">
      <c r="A1466" s="263"/>
      <c r="B1466" s="286" t="s">
        <v>12268</v>
      </c>
      <c r="C1466" s="927" t="s">
        <v>12269</v>
      </c>
      <c r="D1466" s="928" t="s">
        <v>12270</v>
      </c>
      <c r="E1466" s="852">
        <v>8189</v>
      </c>
      <c r="F1466" s="324" t="s">
        <v>8515</v>
      </c>
      <c r="G1466" s="576"/>
      <c r="H1466" s="397"/>
      <c r="I1466" s="397"/>
      <c r="J1466" s="397"/>
      <c r="K1466" s="397"/>
      <c r="L1466" s="397"/>
      <c r="M1466" s="397"/>
      <c r="N1466" s="397"/>
      <c r="O1466" s="397"/>
    </row>
    <row r="1467" spans="1:15" s="252" customFormat="1" ht="15.75">
      <c r="A1467" s="263"/>
      <c r="B1467" s="286" t="s">
        <v>12271</v>
      </c>
      <c r="C1467" s="927" t="s">
        <v>12272</v>
      </c>
      <c r="D1467" s="928" t="s">
        <v>12273</v>
      </c>
      <c r="E1467" s="852">
        <v>13103</v>
      </c>
      <c r="F1467" s="324" t="s">
        <v>8515</v>
      </c>
      <c r="G1467" s="576"/>
      <c r="H1467" s="397"/>
      <c r="I1467" s="397"/>
      <c r="J1467" s="397"/>
      <c r="K1467" s="397"/>
      <c r="L1467" s="397"/>
      <c r="M1467" s="397"/>
      <c r="N1467" s="397"/>
      <c r="O1467" s="397"/>
    </row>
    <row r="1468" spans="1:15" s="252" customFormat="1" ht="15.75">
      <c r="A1468" s="263"/>
      <c r="B1468" s="286" t="s">
        <v>12274</v>
      </c>
      <c r="C1468" s="927" t="s">
        <v>12275</v>
      </c>
      <c r="D1468" s="928" t="s">
        <v>12276</v>
      </c>
      <c r="E1468" s="852">
        <v>17198</v>
      </c>
      <c r="F1468" s="324" t="s">
        <v>8515</v>
      </c>
      <c r="G1468" s="576"/>
      <c r="H1468" s="397"/>
      <c r="I1468" s="397"/>
      <c r="J1468" s="397"/>
      <c r="K1468" s="397"/>
      <c r="L1468" s="397"/>
      <c r="M1468" s="397"/>
      <c r="N1468" s="397"/>
      <c r="O1468" s="397"/>
    </row>
    <row r="1469" spans="1:15" s="252" customFormat="1" ht="15.75">
      <c r="A1469" s="263"/>
      <c r="B1469" s="286" t="s">
        <v>12277</v>
      </c>
      <c r="C1469" s="927" t="s">
        <v>12278</v>
      </c>
      <c r="D1469" s="928" t="s">
        <v>12279</v>
      </c>
      <c r="E1469" s="852">
        <v>13207</v>
      </c>
      <c r="F1469" s="324" t="s">
        <v>8515</v>
      </c>
      <c r="G1469" s="576"/>
      <c r="H1469" s="397"/>
      <c r="I1469" s="397"/>
      <c r="J1469" s="397"/>
      <c r="K1469" s="397"/>
      <c r="L1469" s="397"/>
      <c r="M1469" s="397"/>
      <c r="N1469" s="397"/>
      <c r="O1469" s="397"/>
    </row>
    <row r="1470" spans="1:15" s="252" customFormat="1" ht="15.75">
      <c r="A1470" s="263"/>
      <c r="B1470" s="286" t="s">
        <v>12280</v>
      </c>
      <c r="C1470" s="927" t="s">
        <v>12281</v>
      </c>
      <c r="D1470" s="928" t="s">
        <v>12282</v>
      </c>
      <c r="E1470" s="852">
        <v>21132</v>
      </c>
      <c r="F1470" s="324" t="s">
        <v>8515</v>
      </c>
      <c r="G1470" s="576"/>
      <c r="H1470" s="397"/>
      <c r="I1470" s="397"/>
      <c r="J1470" s="397"/>
      <c r="K1470" s="397"/>
      <c r="L1470" s="397"/>
      <c r="M1470" s="397"/>
      <c r="N1470" s="397"/>
      <c r="O1470" s="397"/>
    </row>
    <row r="1471" spans="1:15" s="252" customFormat="1" ht="15.75">
      <c r="A1471" s="263"/>
      <c r="B1471" s="286" t="s">
        <v>12283</v>
      </c>
      <c r="C1471" s="927" t="s">
        <v>12284</v>
      </c>
      <c r="D1471" s="928" t="s">
        <v>12285</v>
      </c>
      <c r="E1471" s="852">
        <v>27735</v>
      </c>
      <c r="F1471" s="324" t="s">
        <v>8515</v>
      </c>
      <c r="G1471" s="576"/>
      <c r="H1471" s="397"/>
      <c r="I1471" s="397"/>
      <c r="J1471" s="397"/>
      <c r="K1471" s="397"/>
      <c r="L1471" s="397"/>
      <c r="M1471" s="397"/>
      <c r="N1471" s="397"/>
      <c r="O1471" s="397"/>
    </row>
    <row r="1472" spans="1:15" s="252" customFormat="1" ht="15.75">
      <c r="A1472" s="263"/>
      <c r="B1472" s="286" t="s">
        <v>12286</v>
      </c>
      <c r="C1472" s="927" t="s">
        <v>12287</v>
      </c>
      <c r="D1472" s="928" t="s">
        <v>12288</v>
      </c>
      <c r="E1472" s="852">
        <v>14995</v>
      </c>
      <c r="F1472" s="324" t="s">
        <v>8515</v>
      </c>
      <c r="G1472" s="576"/>
      <c r="H1472" s="397"/>
      <c r="I1472" s="397"/>
      <c r="J1472" s="397"/>
      <c r="K1472" s="397"/>
      <c r="L1472" s="397"/>
      <c r="M1472" s="397"/>
      <c r="N1472" s="397"/>
      <c r="O1472" s="397"/>
    </row>
    <row r="1473" spans="1:15" s="252" customFormat="1" ht="15.75">
      <c r="A1473" s="263"/>
      <c r="B1473" s="286" t="s">
        <v>12289</v>
      </c>
      <c r="C1473" s="927" t="s">
        <v>12290</v>
      </c>
      <c r="D1473" s="928" t="s">
        <v>12291</v>
      </c>
      <c r="E1473" s="852">
        <v>23992</v>
      </c>
      <c r="F1473" s="324" t="s">
        <v>8515</v>
      </c>
      <c r="G1473" s="576"/>
      <c r="H1473" s="397"/>
      <c r="I1473" s="397"/>
      <c r="J1473" s="397"/>
      <c r="K1473" s="397"/>
      <c r="L1473" s="397"/>
      <c r="M1473" s="397"/>
      <c r="N1473" s="397"/>
      <c r="O1473" s="397"/>
    </row>
    <row r="1474" spans="1:15" s="252" customFormat="1" ht="15.75">
      <c r="A1474" s="263"/>
      <c r="B1474" s="286" t="s">
        <v>12292</v>
      </c>
      <c r="C1474" s="363" t="s">
        <v>12293</v>
      </c>
      <c r="D1474" s="364" t="s">
        <v>12294</v>
      </c>
      <c r="E1474" s="852">
        <v>31489</v>
      </c>
      <c r="F1474" s="324" t="s">
        <v>8515</v>
      </c>
      <c r="G1474" s="576"/>
      <c r="H1474" s="397"/>
      <c r="I1474" s="397"/>
      <c r="J1474" s="397"/>
      <c r="K1474" s="397"/>
      <c r="L1474" s="397"/>
      <c r="M1474" s="397"/>
      <c r="N1474" s="397"/>
      <c r="O1474" s="397"/>
    </row>
    <row r="1475" spans="1:15" s="252" customFormat="1" ht="15.75">
      <c r="A1475" s="263"/>
      <c r="B1475" s="286" t="s">
        <v>12295</v>
      </c>
      <c r="C1475" s="363" t="s">
        <v>12296</v>
      </c>
      <c r="D1475" s="364" t="s">
        <v>12297</v>
      </c>
      <c r="E1475" s="852">
        <v>17995</v>
      </c>
      <c r="F1475" s="324" t="s">
        <v>8515</v>
      </c>
      <c r="G1475" s="576"/>
      <c r="H1475" s="397"/>
      <c r="I1475" s="397"/>
      <c r="J1475" s="397"/>
      <c r="K1475" s="397"/>
      <c r="L1475" s="397"/>
      <c r="M1475" s="397"/>
      <c r="N1475" s="397"/>
      <c r="O1475" s="397"/>
    </row>
    <row r="1476" spans="1:15" s="252" customFormat="1" ht="15.75">
      <c r="A1476" s="263"/>
      <c r="B1476" s="286" t="s">
        <v>12298</v>
      </c>
      <c r="C1476" s="363" t="s">
        <v>12299</v>
      </c>
      <c r="D1476" s="364" t="s">
        <v>12300</v>
      </c>
      <c r="E1476" s="852">
        <v>30592</v>
      </c>
      <c r="F1476" s="324" t="s">
        <v>8515</v>
      </c>
      <c r="G1476" s="576"/>
      <c r="H1476" s="397"/>
      <c r="I1476" s="397"/>
      <c r="J1476" s="397"/>
      <c r="K1476" s="397"/>
      <c r="L1476" s="397"/>
      <c r="M1476" s="397"/>
      <c r="N1476" s="397"/>
      <c r="O1476" s="397"/>
    </row>
    <row r="1477" spans="1:15" s="252" customFormat="1" ht="15.75">
      <c r="A1477" s="263"/>
      <c r="B1477" s="286" t="s">
        <v>12301</v>
      </c>
      <c r="C1477" s="929" t="s">
        <v>12302</v>
      </c>
      <c r="D1477" s="930" t="s">
        <v>12303</v>
      </c>
      <c r="E1477" s="852">
        <v>43188</v>
      </c>
      <c r="F1477" s="324" t="s">
        <v>8515</v>
      </c>
      <c r="G1477" s="576"/>
      <c r="H1477" s="397"/>
      <c r="I1477" s="397"/>
      <c r="J1477" s="397"/>
      <c r="K1477" s="397"/>
      <c r="L1477" s="397"/>
      <c r="M1477" s="397"/>
      <c r="N1477" s="397"/>
      <c r="O1477" s="397"/>
    </row>
    <row r="1478" spans="1:15" s="252" customFormat="1" ht="15.75">
      <c r="A1478" s="263"/>
      <c r="B1478" s="286" t="s">
        <v>12304</v>
      </c>
      <c r="C1478" s="929" t="s">
        <v>12305</v>
      </c>
      <c r="D1478" s="930" t="s">
        <v>12306</v>
      </c>
      <c r="E1478" s="852">
        <v>19000</v>
      </c>
      <c r="F1478" s="324" t="s">
        <v>8515</v>
      </c>
      <c r="G1478" s="576"/>
      <c r="H1478" s="397"/>
      <c r="I1478" s="397"/>
      <c r="J1478" s="397"/>
      <c r="K1478" s="397"/>
      <c r="L1478" s="397"/>
      <c r="M1478" s="397"/>
      <c r="N1478" s="397"/>
      <c r="O1478" s="397"/>
    </row>
    <row r="1479" spans="1:15" s="252" customFormat="1" ht="15.75">
      <c r="A1479" s="263"/>
      <c r="B1479" s="286" t="s">
        <v>12307</v>
      </c>
      <c r="C1479" s="363" t="s">
        <v>12308</v>
      </c>
      <c r="D1479" s="364" t="s">
        <v>12309</v>
      </c>
      <c r="E1479" s="852">
        <v>32300</v>
      </c>
      <c r="F1479" s="324" t="s">
        <v>8515</v>
      </c>
      <c r="G1479" s="576"/>
      <c r="H1479" s="397"/>
      <c r="I1479" s="397"/>
      <c r="J1479" s="397"/>
      <c r="K1479" s="397"/>
      <c r="L1479" s="397"/>
      <c r="M1479" s="397"/>
      <c r="N1479" s="397"/>
      <c r="O1479" s="397"/>
    </row>
    <row r="1480" spans="1:15" s="252" customFormat="1" ht="15.75">
      <c r="A1480" s="263"/>
      <c r="B1480" s="286" t="s">
        <v>12310</v>
      </c>
      <c r="C1480" s="363" t="s">
        <v>12311</v>
      </c>
      <c r="D1480" s="364" t="s">
        <v>12312</v>
      </c>
      <c r="E1480" s="852">
        <v>45600</v>
      </c>
      <c r="F1480" s="324" t="s">
        <v>8515</v>
      </c>
      <c r="G1480" s="576"/>
      <c r="H1480" s="397"/>
      <c r="I1480" s="397"/>
      <c r="J1480" s="397"/>
      <c r="K1480" s="397"/>
      <c r="L1480" s="397"/>
      <c r="M1480" s="397"/>
      <c r="N1480" s="397"/>
      <c r="O1480" s="397"/>
    </row>
    <row r="1481" spans="1:15" s="252" customFormat="1" ht="15.75">
      <c r="A1481" s="263"/>
      <c r="B1481" s="286" t="s">
        <v>12313</v>
      </c>
      <c r="C1481" s="363" t="s">
        <v>12314</v>
      </c>
      <c r="D1481" s="364" t="s">
        <v>12315</v>
      </c>
      <c r="E1481" s="852">
        <v>5167</v>
      </c>
      <c r="F1481" s="324" t="s">
        <v>8515</v>
      </c>
      <c r="G1481" s="576"/>
      <c r="H1481" s="397"/>
      <c r="I1481" s="397"/>
      <c r="J1481" s="397"/>
      <c r="K1481" s="397"/>
      <c r="L1481" s="397"/>
      <c r="M1481" s="397"/>
      <c r="N1481" s="397"/>
      <c r="O1481" s="397"/>
    </row>
    <row r="1482" spans="1:15" s="252" customFormat="1" ht="15.75">
      <c r="A1482" s="263"/>
      <c r="B1482" s="286" t="s">
        <v>12316</v>
      </c>
      <c r="C1482" s="931" t="s">
        <v>12317</v>
      </c>
      <c r="D1482" s="932" t="s">
        <v>12318</v>
      </c>
      <c r="E1482" s="852">
        <v>9000</v>
      </c>
      <c r="F1482" s="324" t="s">
        <v>8515</v>
      </c>
      <c r="G1482" s="576"/>
      <c r="H1482" s="397"/>
      <c r="I1482" s="397"/>
      <c r="J1482" s="397"/>
      <c r="K1482" s="397"/>
      <c r="L1482" s="397"/>
      <c r="M1482" s="397"/>
      <c r="N1482" s="397"/>
      <c r="O1482" s="397"/>
    </row>
    <row r="1483" spans="1:15" s="252" customFormat="1" ht="15.75">
      <c r="A1483" s="263"/>
      <c r="B1483" s="286" t="s">
        <v>12319</v>
      </c>
      <c r="C1483" s="931" t="s">
        <v>12320</v>
      </c>
      <c r="D1483" s="932" t="s">
        <v>12321</v>
      </c>
      <c r="E1483" s="852">
        <v>10335</v>
      </c>
      <c r="F1483" s="324" t="s">
        <v>8515</v>
      </c>
      <c r="G1483" s="576"/>
      <c r="H1483" s="397"/>
      <c r="I1483" s="397"/>
      <c r="J1483" s="397"/>
      <c r="K1483" s="397"/>
      <c r="L1483" s="397"/>
      <c r="M1483" s="397"/>
      <c r="N1483" s="397"/>
      <c r="O1483" s="397"/>
    </row>
    <row r="1484" spans="1:15" s="252" customFormat="1" ht="15.75">
      <c r="A1484" s="263"/>
      <c r="B1484" s="286" t="s">
        <v>12322</v>
      </c>
      <c r="C1484" s="933" t="s">
        <v>12323</v>
      </c>
      <c r="D1484" s="934" t="s">
        <v>12324</v>
      </c>
      <c r="E1484" s="852">
        <v>22000</v>
      </c>
      <c r="F1484" s="324" t="s">
        <v>8515</v>
      </c>
      <c r="G1484" s="576"/>
      <c r="H1484" s="397"/>
      <c r="I1484" s="397"/>
      <c r="J1484" s="397"/>
      <c r="K1484" s="397"/>
      <c r="L1484" s="397"/>
      <c r="M1484" s="397"/>
      <c r="N1484" s="397"/>
      <c r="O1484" s="397"/>
    </row>
    <row r="1485" spans="1:15" s="252" customFormat="1" ht="15.75">
      <c r="A1485" s="263"/>
      <c r="B1485" s="286"/>
      <c r="C1485" s="457"/>
      <c r="D1485" s="922" t="s">
        <v>12325</v>
      </c>
      <c r="E1485" s="296"/>
      <c r="F1485" s="296" t="s">
        <v>9143</v>
      </c>
      <c r="G1485" s="482"/>
      <c r="H1485" s="723"/>
      <c r="I1485" s="723"/>
      <c r="J1485" s="723"/>
      <c r="K1485" s="723"/>
      <c r="L1485" s="723"/>
      <c r="M1485" s="723"/>
      <c r="N1485" s="723"/>
      <c r="O1485" s="723"/>
    </row>
    <row r="1486" spans="1:15" s="252" customFormat="1" ht="15.75">
      <c r="A1486" s="263"/>
      <c r="B1486" s="286" t="s">
        <v>12326</v>
      </c>
      <c r="C1486" s="935" t="s">
        <v>12327</v>
      </c>
      <c r="D1486" s="936" t="s">
        <v>12328</v>
      </c>
      <c r="E1486" s="925">
        <v>4500</v>
      </c>
      <c r="F1486" s="926" t="s">
        <v>8515</v>
      </c>
      <c r="G1486" s="576"/>
      <c r="H1486" s="397"/>
      <c r="I1486" s="397"/>
      <c r="J1486" s="397"/>
      <c r="K1486" s="397"/>
      <c r="L1486" s="397"/>
      <c r="M1486" s="397"/>
      <c r="N1486" s="397"/>
      <c r="O1486" s="397"/>
    </row>
    <row r="1487" spans="1:15" s="252" customFormat="1" ht="15.75">
      <c r="A1487" s="263"/>
      <c r="B1487" s="286" t="s">
        <v>12329</v>
      </c>
      <c r="C1487" s="411" t="s">
        <v>12330</v>
      </c>
      <c r="D1487" s="393" t="s">
        <v>12331</v>
      </c>
      <c r="E1487" s="852">
        <v>618</v>
      </c>
      <c r="F1487" s="324" t="s">
        <v>8515</v>
      </c>
      <c r="G1487" s="576"/>
      <c r="H1487" s="397"/>
      <c r="I1487" s="397"/>
      <c r="J1487" s="397"/>
      <c r="K1487" s="397"/>
      <c r="L1487" s="397"/>
      <c r="M1487" s="397"/>
      <c r="N1487" s="397"/>
      <c r="O1487" s="397"/>
    </row>
    <row r="1488" spans="1:15" s="252" customFormat="1" ht="15.75">
      <c r="A1488" s="263"/>
      <c r="B1488" s="286" t="s">
        <v>12332</v>
      </c>
      <c r="C1488" s="411" t="s">
        <v>12333</v>
      </c>
      <c r="D1488" s="393" t="s">
        <v>12334</v>
      </c>
      <c r="E1488" s="852">
        <v>988</v>
      </c>
      <c r="F1488" s="324" t="s">
        <v>8515</v>
      </c>
      <c r="G1488" s="576"/>
      <c r="H1488" s="397"/>
      <c r="I1488" s="397"/>
      <c r="J1488" s="397"/>
      <c r="K1488" s="397"/>
      <c r="L1488" s="397"/>
      <c r="M1488" s="397"/>
      <c r="N1488" s="397"/>
      <c r="O1488" s="397"/>
    </row>
    <row r="1489" spans="1:15" s="252" customFormat="1" ht="15.75">
      <c r="A1489" s="263"/>
      <c r="B1489" s="286" t="s">
        <v>12335</v>
      </c>
      <c r="C1489" s="411" t="s">
        <v>12336</v>
      </c>
      <c r="D1489" s="393" t="s">
        <v>12337</v>
      </c>
      <c r="E1489" s="852">
        <v>1298</v>
      </c>
      <c r="F1489" s="324" t="s">
        <v>8515</v>
      </c>
      <c r="G1489" s="576"/>
      <c r="H1489" s="397"/>
      <c r="I1489" s="397"/>
      <c r="J1489" s="397"/>
      <c r="K1489" s="397"/>
      <c r="L1489" s="397"/>
      <c r="M1489" s="397"/>
      <c r="N1489" s="397"/>
      <c r="O1489" s="397"/>
    </row>
    <row r="1490" spans="1:15" s="252" customFormat="1" ht="15.75">
      <c r="A1490" s="263"/>
      <c r="B1490" s="286" t="s">
        <v>12338</v>
      </c>
      <c r="C1490" s="411" t="s">
        <v>12339</v>
      </c>
      <c r="D1490" s="393" t="s">
        <v>12340</v>
      </c>
      <c r="E1490" s="852">
        <v>715</v>
      </c>
      <c r="F1490" s="324" t="s">
        <v>8515</v>
      </c>
      <c r="G1490" s="576"/>
      <c r="H1490" s="397"/>
      <c r="I1490" s="397"/>
      <c r="J1490" s="397"/>
      <c r="K1490" s="397"/>
      <c r="L1490" s="397"/>
      <c r="M1490" s="397"/>
      <c r="N1490" s="397"/>
      <c r="O1490" s="397"/>
    </row>
    <row r="1491" spans="1:15" s="252" customFormat="1" ht="15.75">
      <c r="A1491" s="263"/>
      <c r="B1491" s="286" t="s">
        <v>12341</v>
      </c>
      <c r="C1491" s="411" t="s">
        <v>12342</v>
      </c>
      <c r="D1491" s="393" t="s">
        <v>12343</v>
      </c>
      <c r="E1491" s="852">
        <v>1144</v>
      </c>
      <c r="F1491" s="324" t="s">
        <v>8515</v>
      </c>
      <c r="G1491" s="576"/>
      <c r="H1491" s="397"/>
      <c r="I1491" s="397"/>
      <c r="J1491" s="397"/>
      <c r="K1491" s="397"/>
      <c r="L1491" s="397"/>
      <c r="M1491" s="397"/>
      <c r="N1491" s="397"/>
      <c r="O1491" s="397"/>
    </row>
    <row r="1492" spans="1:15" s="252" customFormat="1" ht="15.75">
      <c r="A1492" s="263"/>
      <c r="B1492" s="286" t="s">
        <v>12344</v>
      </c>
      <c r="C1492" s="411" t="s">
        <v>12345</v>
      </c>
      <c r="D1492" s="393" t="s">
        <v>12346</v>
      </c>
      <c r="E1492" s="852">
        <v>1502</v>
      </c>
      <c r="F1492" s="324" t="s">
        <v>8515</v>
      </c>
      <c r="G1492" s="576"/>
      <c r="H1492" s="397"/>
      <c r="I1492" s="397"/>
      <c r="J1492" s="397"/>
      <c r="K1492" s="397"/>
      <c r="L1492" s="397"/>
      <c r="M1492" s="397"/>
      <c r="N1492" s="397"/>
      <c r="O1492" s="397"/>
    </row>
    <row r="1493" spans="1:15" s="252" customFormat="1" ht="15.75">
      <c r="A1493" s="263"/>
      <c r="B1493" s="286" t="s">
        <v>12347</v>
      </c>
      <c r="C1493" s="411" t="s">
        <v>12348</v>
      </c>
      <c r="D1493" s="393" t="s">
        <v>12349</v>
      </c>
      <c r="E1493" s="852">
        <v>1024</v>
      </c>
      <c r="F1493" s="324" t="s">
        <v>8515</v>
      </c>
      <c r="G1493" s="576"/>
      <c r="H1493" s="397"/>
      <c r="I1493" s="397"/>
      <c r="J1493" s="397"/>
      <c r="K1493" s="397"/>
      <c r="L1493" s="397"/>
      <c r="M1493" s="397"/>
      <c r="N1493" s="397"/>
      <c r="O1493" s="397"/>
    </row>
    <row r="1494" spans="1:15" s="252" customFormat="1" ht="15.75">
      <c r="A1494" s="263"/>
      <c r="B1494" s="286" t="s">
        <v>12350</v>
      </c>
      <c r="C1494" s="411" t="s">
        <v>12351</v>
      </c>
      <c r="D1494" s="393" t="s">
        <v>12352</v>
      </c>
      <c r="E1494" s="852">
        <v>1638</v>
      </c>
      <c r="F1494" s="324" t="s">
        <v>8515</v>
      </c>
      <c r="G1494" s="576"/>
      <c r="H1494" s="397"/>
      <c r="I1494" s="397"/>
      <c r="J1494" s="397"/>
      <c r="K1494" s="397"/>
      <c r="L1494" s="397"/>
      <c r="M1494" s="397"/>
      <c r="N1494" s="397"/>
      <c r="O1494" s="397"/>
    </row>
    <row r="1495" spans="1:15" s="252" customFormat="1" ht="15.75">
      <c r="A1495" s="263"/>
      <c r="B1495" s="286" t="s">
        <v>12353</v>
      </c>
      <c r="C1495" s="411" t="s">
        <v>12354</v>
      </c>
      <c r="D1495" s="393" t="s">
        <v>12355</v>
      </c>
      <c r="E1495" s="852">
        <v>2150</v>
      </c>
      <c r="F1495" s="324" t="s">
        <v>8515</v>
      </c>
      <c r="G1495" s="576"/>
      <c r="H1495" s="397"/>
      <c r="I1495" s="397"/>
      <c r="J1495" s="397"/>
      <c r="K1495" s="397"/>
      <c r="L1495" s="397"/>
      <c r="M1495" s="397"/>
      <c r="N1495" s="397"/>
      <c r="O1495" s="397"/>
    </row>
    <row r="1496" spans="1:15" s="252" customFormat="1" ht="15.75">
      <c r="A1496" s="263"/>
      <c r="B1496" s="286" t="s">
        <v>12356</v>
      </c>
      <c r="C1496" s="411" t="s">
        <v>12357</v>
      </c>
      <c r="D1496" s="393" t="s">
        <v>12358</v>
      </c>
      <c r="E1496" s="852">
        <v>1397</v>
      </c>
      <c r="F1496" s="324" t="s">
        <v>8515</v>
      </c>
      <c r="G1496" s="576"/>
      <c r="H1496" s="397"/>
      <c r="I1496" s="397"/>
      <c r="J1496" s="397"/>
      <c r="K1496" s="397"/>
      <c r="L1496" s="397"/>
      <c r="M1496" s="397"/>
      <c r="N1496" s="397"/>
      <c r="O1496" s="397"/>
    </row>
    <row r="1497" spans="1:15" s="252" customFormat="1" ht="15.75">
      <c r="A1497" s="263"/>
      <c r="B1497" s="286" t="s">
        <v>12359</v>
      </c>
      <c r="C1497" s="411" t="s">
        <v>12360</v>
      </c>
      <c r="D1497" s="393" t="s">
        <v>12361</v>
      </c>
      <c r="E1497" s="852">
        <v>2235</v>
      </c>
      <c r="F1497" s="324" t="s">
        <v>8515</v>
      </c>
      <c r="G1497" s="576"/>
      <c r="H1497" s="397"/>
      <c r="I1497" s="397"/>
      <c r="J1497" s="397"/>
      <c r="K1497" s="397"/>
      <c r="L1497" s="397"/>
      <c r="M1497" s="397"/>
      <c r="N1497" s="397"/>
      <c r="O1497" s="397"/>
    </row>
    <row r="1498" spans="1:15" s="252" customFormat="1" ht="15.75">
      <c r="A1498" s="263"/>
      <c r="B1498" s="286" t="s">
        <v>12362</v>
      </c>
      <c r="C1498" s="411" t="s">
        <v>12363</v>
      </c>
      <c r="D1498" s="393" t="s">
        <v>12364</v>
      </c>
      <c r="E1498" s="852">
        <v>2933</v>
      </c>
      <c r="F1498" s="324" t="s">
        <v>8515</v>
      </c>
      <c r="G1498" s="576"/>
      <c r="H1498" s="397"/>
      <c r="I1498" s="397"/>
      <c r="J1498" s="397"/>
      <c r="K1498" s="397"/>
      <c r="L1498" s="397"/>
      <c r="M1498" s="397"/>
      <c r="N1498" s="397"/>
      <c r="O1498" s="397"/>
    </row>
    <row r="1499" spans="1:15" s="252" customFormat="1" ht="15.75">
      <c r="A1499" s="263"/>
      <c r="B1499" s="286" t="s">
        <v>12365</v>
      </c>
      <c r="C1499" s="411" t="s">
        <v>12366</v>
      </c>
      <c r="D1499" s="393" t="s">
        <v>12367</v>
      </c>
      <c r="E1499" s="852">
        <v>2014</v>
      </c>
      <c r="F1499" s="324" t="s">
        <v>8515</v>
      </c>
      <c r="G1499" s="576"/>
      <c r="H1499" s="397"/>
      <c r="I1499" s="397"/>
      <c r="J1499" s="397"/>
      <c r="K1499" s="397"/>
      <c r="L1499" s="397"/>
      <c r="M1499" s="397"/>
      <c r="N1499" s="397"/>
      <c r="O1499" s="397"/>
    </row>
    <row r="1500" spans="1:15" s="252" customFormat="1" ht="15.75">
      <c r="A1500" s="263"/>
      <c r="B1500" s="286" t="s">
        <v>12368</v>
      </c>
      <c r="C1500" s="411" t="s">
        <v>12369</v>
      </c>
      <c r="D1500" s="393" t="s">
        <v>12370</v>
      </c>
      <c r="E1500" s="852">
        <v>3223</v>
      </c>
      <c r="F1500" s="324" t="s">
        <v>8515</v>
      </c>
      <c r="G1500" s="576"/>
      <c r="H1500" s="397"/>
      <c r="I1500" s="397"/>
      <c r="J1500" s="397"/>
      <c r="K1500" s="397"/>
      <c r="L1500" s="397"/>
      <c r="M1500" s="397"/>
      <c r="N1500" s="397"/>
      <c r="O1500" s="397"/>
    </row>
    <row r="1501" spans="1:15" s="252" customFormat="1" ht="15.75">
      <c r="A1501" s="263"/>
      <c r="B1501" s="286" t="s">
        <v>12371</v>
      </c>
      <c r="C1501" s="411" t="s">
        <v>12372</v>
      </c>
      <c r="D1501" s="393" t="s">
        <v>12373</v>
      </c>
      <c r="E1501" s="852">
        <v>4230</v>
      </c>
      <c r="F1501" s="324" t="s">
        <v>8515</v>
      </c>
      <c r="G1501" s="576"/>
      <c r="H1501" s="397"/>
      <c r="I1501" s="397"/>
      <c r="J1501" s="397"/>
      <c r="K1501" s="397"/>
      <c r="L1501" s="397"/>
      <c r="M1501" s="397"/>
      <c r="N1501" s="397"/>
      <c r="O1501" s="397"/>
    </row>
    <row r="1502" spans="1:15" s="252" customFormat="1" ht="15.75">
      <c r="A1502" s="263"/>
      <c r="B1502" s="286" t="s">
        <v>12374</v>
      </c>
      <c r="C1502" s="411" t="s">
        <v>12375</v>
      </c>
      <c r="D1502" s="393" t="s">
        <v>12376</v>
      </c>
      <c r="E1502" s="852">
        <v>3780</v>
      </c>
      <c r="F1502" s="324" t="s">
        <v>8515</v>
      </c>
      <c r="G1502" s="576"/>
      <c r="H1502" s="397"/>
      <c r="I1502" s="397"/>
      <c r="J1502" s="397"/>
      <c r="K1502" s="397"/>
      <c r="L1502" s="397"/>
      <c r="M1502" s="397"/>
      <c r="N1502" s="397"/>
      <c r="O1502" s="397"/>
    </row>
    <row r="1503" spans="1:15" s="252" customFormat="1" ht="15.75">
      <c r="A1503" s="263"/>
      <c r="B1503" s="286" t="s">
        <v>12377</v>
      </c>
      <c r="C1503" s="411" t="s">
        <v>12378</v>
      </c>
      <c r="D1503" s="393" t="s">
        <v>12379</v>
      </c>
      <c r="E1503" s="852">
        <v>6048</v>
      </c>
      <c r="F1503" s="324" t="s">
        <v>8515</v>
      </c>
      <c r="G1503" s="576"/>
      <c r="H1503" s="397"/>
      <c r="I1503" s="397"/>
      <c r="J1503" s="397"/>
      <c r="K1503" s="397"/>
      <c r="L1503" s="397"/>
      <c r="M1503" s="397"/>
      <c r="N1503" s="397"/>
      <c r="O1503" s="397"/>
    </row>
    <row r="1504" spans="1:15" s="252" customFormat="1" ht="15.75">
      <c r="A1504" s="263"/>
      <c r="B1504" s="286" t="s">
        <v>12380</v>
      </c>
      <c r="C1504" s="411" t="s">
        <v>12381</v>
      </c>
      <c r="D1504" s="393" t="s">
        <v>12382</v>
      </c>
      <c r="E1504" s="852">
        <v>7937</v>
      </c>
      <c r="F1504" s="324" t="s">
        <v>8515</v>
      </c>
      <c r="G1504" s="576"/>
      <c r="H1504" s="397"/>
      <c r="I1504" s="397"/>
      <c r="J1504" s="397"/>
      <c r="K1504" s="397"/>
      <c r="L1504" s="397"/>
      <c r="M1504" s="397"/>
      <c r="N1504" s="397"/>
      <c r="O1504" s="397"/>
    </row>
    <row r="1505" spans="1:15" s="252" customFormat="1" ht="15.75">
      <c r="A1505" s="263"/>
      <c r="B1505" s="286" t="s">
        <v>12383</v>
      </c>
      <c r="C1505" s="411" t="s">
        <v>12384</v>
      </c>
      <c r="D1505" s="393" t="s">
        <v>12385</v>
      </c>
      <c r="E1505" s="852">
        <v>6239</v>
      </c>
      <c r="F1505" s="324" t="s">
        <v>8515</v>
      </c>
      <c r="G1505" s="576"/>
      <c r="H1505" s="397"/>
      <c r="I1505" s="397"/>
      <c r="J1505" s="397"/>
      <c r="K1505" s="397"/>
      <c r="L1505" s="397"/>
      <c r="M1505" s="397"/>
      <c r="N1505" s="397"/>
      <c r="O1505" s="397"/>
    </row>
    <row r="1506" spans="1:15" s="252" customFormat="1" ht="15.75">
      <c r="A1506" s="263"/>
      <c r="B1506" s="286" t="s">
        <v>12386</v>
      </c>
      <c r="C1506" s="411" t="s">
        <v>12387</v>
      </c>
      <c r="D1506" s="393" t="s">
        <v>12388</v>
      </c>
      <c r="E1506" s="852">
        <v>9983</v>
      </c>
      <c r="F1506" s="324" t="s">
        <v>8515</v>
      </c>
      <c r="G1506" s="576"/>
      <c r="H1506" s="397"/>
      <c r="I1506" s="397"/>
      <c r="J1506" s="397"/>
      <c r="K1506" s="397"/>
      <c r="L1506" s="397"/>
      <c r="M1506" s="397"/>
      <c r="N1506" s="397"/>
      <c r="O1506" s="397"/>
    </row>
    <row r="1507" spans="1:15" s="252" customFormat="1" ht="15.75">
      <c r="A1507" s="263"/>
      <c r="B1507" s="286" t="s">
        <v>12389</v>
      </c>
      <c r="C1507" s="411" t="s">
        <v>12390</v>
      </c>
      <c r="D1507" s="393" t="s">
        <v>12391</v>
      </c>
      <c r="E1507" s="852">
        <v>13103</v>
      </c>
      <c r="F1507" s="324" t="s">
        <v>8515</v>
      </c>
      <c r="G1507" s="576"/>
      <c r="H1507" s="397"/>
      <c r="I1507" s="397"/>
      <c r="J1507" s="397"/>
      <c r="K1507" s="397"/>
      <c r="L1507" s="397"/>
      <c r="M1507" s="397"/>
      <c r="N1507" s="397"/>
      <c r="O1507" s="397"/>
    </row>
    <row r="1508" spans="1:15" s="252" customFormat="1" ht="15.75">
      <c r="A1508" s="263"/>
      <c r="B1508" s="286" t="s">
        <v>12392</v>
      </c>
      <c r="C1508" s="411" t="s">
        <v>12393</v>
      </c>
      <c r="D1508" s="393" t="s">
        <v>12394</v>
      </c>
      <c r="E1508" s="852">
        <v>8189</v>
      </c>
      <c r="F1508" s="324" t="s">
        <v>8515</v>
      </c>
      <c r="G1508" s="576"/>
      <c r="H1508" s="397"/>
      <c r="I1508" s="397"/>
      <c r="J1508" s="397"/>
      <c r="K1508" s="397"/>
      <c r="L1508" s="397"/>
      <c r="M1508" s="397"/>
      <c r="N1508" s="397"/>
      <c r="O1508" s="397"/>
    </row>
    <row r="1509" spans="1:15" s="252" customFormat="1" ht="15.75">
      <c r="A1509" s="263"/>
      <c r="B1509" s="286" t="s">
        <v>12395</v>
      </c>
      <c r="C1509" s="411" t="s">
        <v>12396</v>
      </c>
      <c r="D1509" s="393" t="s">
        <v>12397</v>
      </c>
      <c r="E1509" s="852">
        <v>13103</v>
      </c>
      <c r="F1509" s="324" t="s">
        <v>8515</v>
      </c>
      <c r="G1509" s="576"/>
      <c r="H1509" s="397"/>
      <c r="I1509" s="397"/>
      <c r="J1509" s="397"/>
      <c r="K1509" s="397"/>
      <c r="L1509" s="397"/>
      <c r="M1509" s="397"/>
      <c r="N1509" s="397"/>
      <c r="O1509" s="397"/>
    </row>
    <row r="1510" spans="1:15" s="252" customFormat="1" ht="15.75">
      <c r="A1510" s="263"/>
      <c r="B1510" s="286" t="s">
        <v>12398</v>
      </c>
      <c r="C1510" s="411" t="s">
        <v>12399</v>
      </c>
      <c r="D1510" s="393" t="s">
        <v>12400</v>
      </c>
      <c r="E1510" s="852">
        <v>17198</v>
      </c>
      <c r="F1510" s="324" t="s">
        <v>8515</v>
      </c>
      <c r="G1510" s="576"/>
      <c r="H1510" s="397"/>
      <c r="I1510" s="397"/>
      <c r="J1510" s="397"/>
      <c r="K1510" s="397"/>
      <c r="L1510" s="397"/>
      <c r="M1510" s="397"/>
      <c r="N1510" s="397"/>
      <c r="O1510" s="397"/>
    </row>
    <row r="1511" spans="1:15" s="252" customFormat="1" ht="15.75">
      <c r="A1511" s="263"/>
      <c r="B1511" s="286" t="s">
        <v>12401</v>
      </c>
      <c r="C1511" s="411" t="s">
        <v>12402</v>
      </c>
      <c r="D1511" s="393" t="s">
        <v>12403</v>
      </c>
      <c r="E1511" s="852">
        <v>9205</v>
      </c>
      <c r="F1511" s="324" t="s">
        <v>8515</v>
      </c>
      <c r="G1511" s="576"/>
      <c r="H1511" s="397"/>
      <c r="I1511" s="397"/>
      <c r="J1511" s="397"/>
      <c r="K1511" s="397"/>
      <c r="L1511" s="397"/>
      <c r="M1511" s="397"/>
      <c r="N1511" s="397"/>
      <c r="O1511" s="397"/>
    </row>
    <row r="1512" spans="1:15" s="252" customFormat="1" ht="15.75">
      <c r="A1512" s="263"/>
      <c r="B1512" s="286" t="s">
        <v>12404</v>
      </c>
      <c r="C1512" s="411" t="s">
        <v>12405</v>
      </c>
      <c r="D1512" s="393" t="s">
        <v>12406</v>
      </c>
      <c r="E1512" s="852">
        <v>14721</v>
      </c>
      <c r="F1512" s="324" t="s">
        <v>8515</v>
      </c>
      <c r="G1512" s="576"/>
      <c r="H1512" s="397"/>
      <c r="I1512" s="397"/>
      <c r="J1512" s="397"/>
      <c r="K1512" s="397"/>
      <c r="L1512" s="397"/>
      <c r="M1512" s="397"/>
      <c r="N1512" s="397"/>
      <c r="O1512" s="397"/>
    </row>
    <row r="1513" spans="1:15" s="252" customFormat="1" ht="15.75">
      <c r="A1513" s="263"/>
      <c r="B1513" s="286" t="s">
        <v>12407</v>
      </c>
      <c r="C1513" s="411" t="s">
        <v>12408</v>
      </c>
      <c r="D1513" s="393" t="s">
        <v>12409</v>
      </c>
      <c r="E1513" s="852">
        <v>19330</v>
      </c>
      <c r="F1513" s="324" t="s">
        <v>8515</v>
      </c>
      <c r="G1513" s="576"/>
      <c r="H1513" s="397"/>
      <c r="I1513" s="397"/>
      <c r="J1513" s="397"/>
      <c r="K1513" s="397"/>
      <c r="L1513" s="397"/>
      <c r="M1513" s="397"/>
      <c r="N1513" s="397"/>
      <c r="O1513" s="397"/>
    </row>
    <row r="1514" spans="1:15" s="252" customFormat="1" ht="15.75">
      <c r="A1514" s="263"/>
      <c r="B1514" s="286" t="s">
        <v>12410</v>
      </c>
      <c r="C1514" s="411" t="s">
        <v>12411</v>
      </c>
      <c r="D1514" s="393" t="s">
        <v>12412</v>
      </c>
      <c r="E1514" s="852">
        <v>1638</v>
      </c>
      <c r="F1514" s="324" t="s">
        <v>8515</v>
      </c>
      <c r="G1514" s="576"/>
      <c r="H1514" s="397"/>
      <c r="I1514" s="397"/>
      <c r="J1514" s="397"/>
      <c r="K1514" s="397"/>
      <c r="L1514" s="397"/>
      <c r="M1514" s="397"/>
      <c r="N1514" s="397"/>
      <c r="O1514" s="397"/>
    </row>
    <row r="1515" spans="1:15" s="252" customFormat="1" ht="15.75">
      <c r="A1515" s="263"/>
      <c r="B1515" s="286" t="s">
        <v>12413</v>
      </c>
      <c r="C1515" s="411" t="s">
        <v>12414</v>
      </c>
      <c r="D1515" s="393" t="s">
        <v>12415</v>
      </c>
      <c r="E1515" s="852">
        <v>2558</v>
      </c>
      <c r="F1515" s="324" t="s">
        <v>8515</v>
      </c>
      <c r="G1515" s="576"/>
      <c r="H1515" s="397"/>
      <c r="I1515" s="397"/>
      <c r="J1515" s="397"/>
      <c r="K1515" s="397"/>
      <c r="L1515" s="397"/>
      <c r="M1515" s="397"/>
      <c r="N1515" s="397"/>
      <c r="O1515" s="397"/>
    </row>
    <row r="1516" spans="1:15" s="252" customFormat="1" ht="15.75">
      <c r="A1516" s="263"/>
      <c r="B1516" s="286" t="s">
        <v>12416</v>
      </c>
      <c r="C1516" s="363" t="s">
        <v>12417</v>
      </c>
      <c r="D1516" s="364" t="s">
        <v>12418</v>
      </c>
      <c r="E1516" s="852">
        <v>3274</v>
      </c>
      <c r="F1516" s="324" t="s">
        <v>8515</v>
      </c>
      <c r="G1516" s="576"/>
      <c r="H1516" s="397"/>
      <c r="I1516" s="397"/>
      <c r="J1516" s="397"/>
      <c r="K1516" s="397"/>
      <c r="L1516" s="397"/>
      <c r="M1516" s="397"/>
      <c r="N1516" s="397"/>
      <c r="O1516" s="397"/>
    </row>
    <row r="1517" spans="1:15" s="252" customFormat="1" ht="15.75">
      <c r="A1517" s="263"/>
      <c r="B1517" s="286" t="s">
        <v>12419</v>
      </c>
      <c r="C1517" s="363" t="s">
        <v>12420</v>
      </c>
      <c r="D1517" s="364" t="s">
        <v>12421</v>
      </c>
      <c r="E1517" s="852">
        <v>5116</v>
      </c>
      <c r="F1517" s="324" t="s">
        <v>8515</v>
      </c>
      <c r="G1517" s="576"/>
      <c r="H1517" s="397"/>
      <c r="I1517" s="397"/>
      <c r="J1517" s="397"/>
      <c r="K1517" s="397"/>
      <c r="L1517" s="397"/>
      <c r="M1517" s="397"/>
      <c r="N1517" s="397"/>
      <c r="O1517" s="397"/>
    </row>
    <row r="1518" spans="1:15" s="252" customFormat="1" ht="16.5" thickBot="1">
      <c r="A1518" s="263"/>
      <c r="B1518" s="286"/>
      <c r="C1518" s="326" t="s">
        <v>8580</v>
      </c>
      <c r="D1518" s="832"/>
      <c r="E1518" s="305"/>
      <c r="F1518" s="305" t="s">
        <v>9143</v>
      </c>
      <c r="G1518" s="904"/>
      <c r="H1518" s="937"/>
      <c r="I1518" s="937"/>
      <c r="J1518" s="937"/>
      <c r="K1518" s="937"/>
      <c r="L1518" s="937"/>
      <c r="M1518" s="937"/>
      <c r="N1518" s="937"/>
      <c r="O1518" s="938"/>
    </row>
    <row r="1519" spans="1:15" ht="15.75">
      <c r="A1519" s="461"/>
      <c r="B1519" s="286"/>
      <c r="C1519" s="320"/>
      <c r="D1519" s="273" t="s">
        <v>12422</v>
      </c>
      <c r="E1519" s="256"/>
      <c r="F1519" s="277"/>
      <c r="G1519" s="275"/>
      <c r="H1519" s="939" t="s">
        <v>12423</v>
      </c>
      <c r="I1519" s="277"/>
      <c r="J1519" s="277"/>
      <c r="K1519" s="277"/>
      <c r="L1519" s="277"/>
      <c r="M1519" s="277"/>
      <c r="N1519" s="277"/>
      <c r="O1519" s="278"/>
    </row>
    <row r="1520" spans="1:15" ht="15.75">
      <c r="A1520" s="279"/>
      <c r="B1520" s="286" t="s">
        <v>12424</v>
      </c>
      <c r="C1520" s="940" t="s">
        <v>12425</v>
      </c>
      <c r="D1520" s="941" t="s">
        <v>12426</v>
      </c>
      <c r="E1520" s="500">
        <v>3500</v>
      </c>
      <c r="F1520" s="500" t="s">
        <v>8515</v>
      </c>
      <c r="G1520" s="501"/>
      <c r="H1520" s="942"/>
      <c r="I1520" s="502"/>
      <c r="J1520" s="502"/>
      <c r="K1520" s="502"/>
      <c r="L1520" s="502"/>
      <c r="M1520" s="502"/>
      <c r="N1520" s="502"/>
      <c r="O1520" s="502"/>
    </row>
    <row r="1521" spans="1:15" ht="15.75">
      <c r="A1521" s="279"/>
      <c r="B1521" s="286" t="s">
        <v>12427</v>
      </c>
      <c r="C1521" s="940" t="s">
        <v>12428</v>
      </c>
      <c r="D1521" s="941" t="s">
        <v>12429</v>
      </c>
      <c r="E1521" s="500">
        <v>1995</v>
      </c>
      <c r="F1521" s="500" t="s">
        <v>8515</v>
      </c>
      <c r="G1521" s="501"/>
      <c r="H1521" s="942"/>
      <c r="I1521" s="502"/>
      <c r="J1521" s="502"/>
      <c r="K1521" s="502"/>
      <c r="L1521" s="502"/>
      <c r="M1521" s="502"/>
      <c r="N1521" s="502"/>
      <c r="O1521" s="502"/>
    </row>
    <row r="1522" spans="1:15" ht="15.75">
      <c r="A1522" s="263"/>
      <c r="B1522" s="286" t="s">
        <v>12430</v>
      </c>
      <c r="C1522" s="943" t="s">
        <v>12431</v>
      </c>
      <c r="D1522" s="944" t="s">
        <v>12432</v>
      </c>
      <c r="E1522" s="945">
        <v>7995</v>
      </c>
      <c r="F1522" s="500" t="s">
        <v>8515</v>
      </c>
      <c r="G1522" s="501"/>
      <c r="H1522" s="946" t="s">
        <v>12433</v>
      </c>
      <c r="I1522" s="946"/>
      <c r="J1522" s="946"/>
      <c r="K1522" s="946"/>
      <c r="L1522" s="946"/>
      <c r="M1522" s="946"/>
      <c r="N1522" s="946"/>
      <c r="O1522" s="946"/>
    </row>
    <row r="1523" spans="1:15" ht="15.75">
      <c r="A1523" s="263"/>
      <c r="B1523" s="286" t="s">
        <v>12434</v>
      </c>
      <c r="C1523" s="943" t="s">
        <v>12435</v>
      </c>
      <c r="D1523" s="944" t="s">
        <v>12436</v>
      </c>
      <c r="E1523" s="945">
        <v>11995</v>
      </c>
      <c r="F1523" s="500" t="s">
        <v>8515</v>
      </c>
      <c r="G1523" s="501"/>
      <c r="H1523" s="946" t="s">
        <v>12437</v>
      </c>
      <c r="I1523" s="946"/>
      <c r="J1523" s="946"/>
      <c r="K1523" s="946"/>
      <c r="L1523" s="946"/>
      <c r="M1523" s="946"/>
      <c r="N1523" s="946"/>
      <c r="O1523" s="946"/>
    </row>
    <row r="1524" spans="1:15" ht="16.5" thickBot="1">
      <c r="A1524" s="263"/>
      <c r="B1524" s="286" t="s">
        <v>12438</v>
      </c>
      <c r="C1524" s="943" t="s">
        <v>12439</v>
      </c>
      <c r="D1524" s="947" t="s">
        <v>12440</v>
      </c>
      <c r="E1524" s="638">
        <v>18995</v>
      </c>
      <c r="F1524" s="500" t="s">
        <v>8515</v>
      </c>
      <c r="G1524" s="501"/>
      <c r="H1524" s="946" t="s">
        <v>12441</v>
      </c>
      <c r="I1524" s="946"/>
      <c r="J1524" s="946"/>
      <c r="K1524" s="946"/>
      <c r="L1524" s="946"/>
      <c r="M1524" s="946"/>
      <c r="N1524" s="946"/>
      <c r="O1524" s="946"/>
    </row>
    <row r="1525" spans="1:15" ht="15.75">
      <c r="A1525" s="279"/>
      <c r="B1525" s="286"/>
      <c r="C1525" s="948"/>
      <c r="D1525" s="949" t="s">
        <v>12442</v>
      </c>
      <c r="E1525" s="950"/>
      <c r="F1525" s="950" t="s">
        <v>9143</v>
      </c>
      <c r="G1525" s="951"/>
      <c r="H1525" s="952"/>
      <c r="I1525" s="953"/>
      <c r="J1525" s="953"/>
      <c r="K1525" s="953"/>
      <c r="L1525" s="953"/>
      <c r="M1525" s="953"/>
      <c r="N1525" s="954"/>
      <c r="O1525" s="955"/>
    </row>
    <row r="1526" spans="1:15" ht="15.75">
      <c r="A1526" s="279"/>
      <c r="B1526" s="286" t="s">
        <v>12443</v>
      </c>
      <c r="C1526" s="575" t="s">
        <v>12444</v>
      </c>
      <c r="D1526" s="364" t="s">
        <v>12445</v>
      </c>
      <c r="E1526" s="394">
        <v>618</v>
      </c>
      <c r="F1526" s="324" t="s">
        <v>8515</v>
      </c>
      <c r="G1526" s="956"/>
      <c r="H1526" s="395" t="s">
        <v>12446</v>
      </c>
      <c r="I1526" s="957"/>
      <c r="J1526" s="957"/>
      <c r="K1526" s="957"/>
      <c r="L1526" s="957"/>
      <c r="M1526" s="957"/>
      <c r="N1526" s="958"/>
      <c r="O1526" s="399"/>
    </row>
    <row r="1527" spans="1:15" ht="15.75">
      <c r="A1527" s="279"/>
      <c r="B1527" s="286" t="s">
        <v>12447</v>
      </c>
      <c r="C1527" s="575" t="s">
        <v>12448</v>
      </c>
      <c r="D1527" s="364" t="s">
        <v>12449</v>
      </c>
      <c r="E1527" s="299">
        <v>988</v>
      </c>
      <c r="F1527" s="324" t="s">
        <v>8515</v>
      </c>
      <c r="G1527" s="956"/>
      <c r="H1527" s="395" t="s">
        <v>12446</v>
      </c>
      <c r="I1527" s="957"/>
      <c r="J1527" s="957"/>
      <c r="K1527" s="957"/>
      <c r="L1527" s="957"/>
      <c r="M1527" s="957"/>
      <c r="N1527" s="958"/>
      <c r="O1527" s="399"/>
    </row>
    <row r="1528" spans="1:15" ht="15.75">
      <c r="A1528" s="279"/>
      <c r="B1528" s="286" t="s">
        <v>12450</v>
      </c>
      <c r="C1528" s="575" t="s">
        <v>12451</v>
      </c>
      <c r="D1528" s="364" t="s">
        <v>12452</v>
      </c>
      <c r="E1528" s="609">
        <v>1298</v>
      </c>
      <c r="F1528" s="324" t="s">
        <v>8515</v>
      </c>
      <c r="G1528" s="956"/>
      <c r="H1528" s="395" t="s">
        <v>12446</v>
      </c>
      <c r="I1528" s="957"/>
      <c r="J1528" s="957"/>
      <c r="K1528" s="957"/>
      <c r="L1528" s="957"/>
      <c r="M1528" s="957"/>
      <c r="N1528" s="958"/>
      <c r="O1528" s="399"/>
    </row>
    <row r="1529" spans="1:15" ht="15.75">
      <c r="A1529" s="279"/>
      <c r="B1529" s="286" t="s">
        <v>12453</v>
      </c>
      <c r="C1529" s="575" t="s">
        <v>12454</v>
      </c>
      <c r="D1529" s="364" t="s">
        <v>12455</v>
      </c>
      <c r="E1529" s="394">
        <v>715</v>
      </c>
      <c r="F1529" s="324" t="s">
        <v>8515</v>
      </c>
      <c r="G1529" s="956"/>
      <c r="H1529" s="395" t="s">
        <v>12446</v>
      </c>
      <c r="I1529" s="957"/>
      <c r="J1529" s="957"/>
      <c r="K1529" s="957"/>
      <c r="L1529" s="957"/>
      <c r="M1529" s="957"/>
      <c r="N1529" s="958"/>
      <c r="O1529" s="399"/>
    </row>
    <row r="1530" spans="1:15" ht="15.75">
      <c r="A1530" s="279"/>
      <c r="B1530" s="286" t="s">
        <v>12456</v>
      </c>
      <c r="C1530" s="575" t="s">
        <v>12457</v>
      </c>
      <c r="D1530" s="364" t="s">
        <v>12458</v>
      </c>
      <c r="E1530" s="394">
        <v>1144</v>
      </c>
      <c r="F1530" s="324" t="s">
        <v>8515</v>
      </c>
      <c r="G1530" s="956"/>
      <c r="H1530" s="395" t="s">
        <v>12446</v>
      </c>
      <c r="I1530" s="957"/>
      <c r="J1530" s="957"/>
      <c r="K1530" s="957"/>
      <c r="L1530" s="957"/>
      <c r="M1530" s="957"/>
      <c r="N1530" s="958"/>
      <c r="O1530" s="399"/>
    </row>
    <row r="1531" spans="1:15" ht="15.75">
      <c r="A1531" s="279"/>
      <c r="B1531" s="286" t="s">
        <v>12459</v>
      </c>
      <c r="C1531" s="575" t="s">
        <v>12460</v>
      </c>
      <c r="D1531" s="364" t="s">
        <v>12461</v>
      </c>
      <c r="E1531" s="394">
        <v>1502</v>
      </c>
      <c r="F1531" s="324" t="s">
        <v>8515</v>
      </c>
      <c r="G1531" s="956"/>
      <c r="H1531" s="395" t="s">
        <v>12446</v>
      </c>
      <c r="I1531" s="957"/>
      <c r="J1531" s="957"/>
      <c r="K1531" s="957"/>
      <c r="L1531" s="957"/>
      <c r="M1531" s="957"/>
      <c r="N1531" s="958"/>
      <c r="O1531" s="399"/>
    </row>
    <row r="1532" spans="1:15" ht="15.75">
      <c r="A1532" s="279"/>
      <c r="B1532" s="286" t="s">
        <v>12462</v>
      </c>
      <c r="C1532" s="575" t="s">
        <v>12463</v>
      </c>
      <c r="D1532" s="364" t="s">
        <v>12464</v>
      </c>
      <c r="E1532" s="394">
        <v>1024</v>
      </c>
      <c r="F1532" s="324" t="s">
        <v>8515</v>
      </c>
      <c r="G1532" s="956"/>
      <c r="H1532" s="395" t="s">
        <v>12446</v>
      </c>
      <c r="I1532" s="957"/>
      <c r="J1532" s="957"/>
      <c r="K1532" s="957"/>
      <c r="L1532" s="957"/>
      <c r="M1532" s="957"/>
      <c r="N1532" s="958"/>
      <c r="O1532" s="399"/>
    </row>
    <row r="1533" spans="1:15" ht="15.75">
      <c r="A1533" s="279"/>
      <c r="B1533" s="286" t="s">
        <v>12465</v>
      </c>
      <c r="C1533" s="575" t="s">
        <v>12466</v>
      </c>
      <c r="D1533" s="364" t="s">
        <v>12467</v>
      </c>
      <c r="E1533" s="394">
        <v>1638</v>
      </c>
      <c r="F1533" s="324" t="s">
        <v>8515</v>
      </c>
      <c r="G1533" s="956"/>
      <c r="H1533" s="395" t="s">
        <v>12446</v>
      </c>
      <c r="I1533" s="957"/>
      <c r="J1533" s="957"/>
      <c r="K1533" s="957"/>
      <c r="L1533" s="957"/>
      <c r="M1533" s="957"/>
      <c r="N1533" s="958"/>
      <c r="O1533" s="399"/>
    </row>
    <row r="1534" spans="1:15" ht="15.75">
      <c r="A1534" s="279"/>
      <c r="B1534" s="286" t="s">
        <v>12468</v>
      </c>
      <c r="C1534" s="575" t="s">
        <v>12469</v>
      </c>
      <c r="D1534" s="364" t="s">
        <v>12470</v>
      </c>
      <c r="E1534" s="394">
        <v>2150</v>
      </c>
      <c r="F1534" s="324" t="s">
        <v>8515</v>
      </c>
      <c r="G1534" s="956"/>
      <c r="H1534" s="395" t="s">
        <v>12446</v>
      </c>
      <c r="I1534" s="957"/>
      <c r="J1534" s="957"/>
      <c r="K1534" s="957"/>
      <c r="L1534" s="957"/>
      <c r="M1534" s="957"/>
      <c r="N1534" s="958"/>
      <c r="O1534" s="399"/>
    </row>
    <row r="1535" spans="1:15" ht="15.75">
      <c r="A1535" s="279"/>
      <c r="B1535" s="286" t="s">
        <v>12471</v>
      </c>
      <c r="C1535" s="575" t="s">
        <v>12472</v>
      </c>
      <c r="D1535" s="364" t="s">
        <v>12473</v>
      </c>
      <c r="E1535" s="299">
        <v>1397</v>
      </c>
      <c r="F1535" s="324" t="s">
        <v>8515</v>
      </c>
      <c r="G1535" s="956"/>
      <c r="H1535" s="395" t="s">
        <v>12446</v>
      </c>
      <c r="I1535" s="957"/>
      <c r="J1535" s="957"/>
      <c r="K1535" s="957"/>
      <c r="L1535" s="957"/>
      <c r="M1535" s="957"/>
      <c r="N1535" s="958"/>
      <c r="O1535" s="399"/>
    </row>
    <row r="1536" spans="1:15" ht="15.75">
      <c r="A1536" s="279"/>
      <c r="B1536" s="286" t="s">
        <v>12474</v>
      </c>
      <c r="C1536" s="575" t="s">
        <v>12475</v>
      </c>
      <c r="D1536" s="364" t="s">
        <v>12476</v>
      </c>
      <c r="E1536" s="299">
        <v>2235</v>
      </c>
      <c r="F1536" s="324" t="s">
        <v>8515</v>
      </c>
      <c r="G1536" s="956"/>
      <c r="H1536" s="395" t="s">
        <v>12446</v>
      </c>
      <c r="I1536" s="957"/>
      <c r="J1536" s="957"/>
      <c r="K1536" s="957"/>
      <c r="L1536" s="957"/>
      <c r="M1536" s="957"/>
      <c r="N1536" s="958"/>
      <c r="O1536" s="399"/>
    </row>
    <row r="1537" spans="1:15" ht="15.75">
      <c r="A1537" s="279"/>
      <c r="B1537" s="286" t="s">
        <v>12477</v>
      </c>
      <c r="C1537" s="575" t="s">
        <v>12478</v>
      </c>
      <c r="D1537" s="364" t="s">
        <v>12479</v>
      </c>
      <c r="E1537" s="299">
        <v>2933</v>
      </c>
      <c r="F1537" s="324" t="s">
        <v>8515</v>
      </c>
      <c r="G1537" s="956"/>
      <c r="H1537" s="395" t="s">
        <v>12446</v>
      </c>
      <c r="I1537" s="957"/>
      <c r="J1537" s="957"/>
      <c r="K1537" s="957"/>
      <c r="L1537" s="957"/>
      <c r="M1537" s="957"/>
      <c r="N1537" s="958"/>
      <c r="O1537" s="399"/>
    </row>
    <row r="1538" spans="1:15" ht="15.75">
      <c r="A1538" s="279"/>
      <c r="B1538" s="286" t="s">
        <v>12480</v>
      </c>
      <c r="C1538" s="575" t="s">
        <v>12481</v>
      </c>
      <c r="D1538" s="364" t="s">
        <v>12482</v>
      </c>
      <c r="E1538" s="299">
        <v>2014</v>
      </c>
      <c r="F1538" s="324" t="s">
        <v>8515</v>
      </c>
      <c r="G1538" s="956"/>
      <c r="H1538" s="395" t="s">
        <v>12446</v>
      </c>
      <c r="I1538" s="957"/>
      <c r="J1538" s="957"/>
      <c r="K1538" s="957"/>
      <c r="L1538" s="957"/>
      <c r="M1538" s="957"/>
      <c r="N1538" s="958"/>
      <c r="O1538" s="399"/>
    </row>
    <row r="1539" spans="1:15" ht="15.75">
      <c r="A1539" s="279"/>
      <c r="B1539" s="286" t="s">
        <v>12483</v>
      </c>
      <c r="C1539" s="575" t="s">
        <v>12484</v>
      </c>
      <c r="D1539" s="364" t="s">
        <v>12485</v>
      </c>
      <c r="E1539" s="299">
        <v>3223</v>
      </c>
      <c r="F1539" s="324" t="s">
        <v>8515</v>
      </c>
      <c r="G1539" s="956"/>
      <c r="H1539" s="395" t="s">
        <v>12446</v>
      </c>
      <c r="I1539" s="957"/>
      <c r="J1539" s="957"/>
      <c r="K1539" s="957"/>
      <c r="L1539" s="957"/>
      <c r="M1539" s="957"/>
      <c r="N1539" s="958"/>
      <c r="O1539" s="399"/>
    </row>
    <row r="1540" spans="1:15" ht="15.75">
      <c r="A1540" s="279"/>
      <c r="B1540" s="286" t="s">
        <v>12486</v>
      </c>
      <c r="C1540" s="575" t="s">
        <v>12487</v>
      </c>
      <c r="D1540" s="959" t="s">
        <v>12488</v>
      </c>
      <c r="E1540" s="299">
        <v>4230</v>
      </c>
      <c r="F1540" s="324" t="s">
        <v>8515</v>
      </c>
      <c r="G1540" s="956"/>
      <c r="H1540" s="395" t="s">
        <v>12446</v>
      </c>
      <c r="I1540" s="957"/>
      <c r="J1540" s="957"/>
      <c r="K1540" s="957"/>
      <c r="L1540" s="957"/>
      <c r="M1540" s="957"/>
      <c r="N1540" s="958"/>
      <c r="O1540" s="399"/>
    </row>
    <row r="1541" spans="1:15" ht="15.75">
      <c r="A1541" s="279"/>
      <c r="B1541" s="286" t="s">
        <v>12489</v>
      </c>
      <c r="C1541" s="363" t="s">
        <v>12490</v>
      </c>
      <c r="D1541" s="959" t="s">
        <v>12491</v>
      </c>
      <c r="E1541" s="299">
        <v>3780</v>
      </c>
      <c r="F1541" s="324" t="s">
        <v>8515</v>
      </c>
      <c r="G1541" s="956"/>
      <c r="H1541" s="395" t="s">
        <v>12446</v>
      </c>
      <c r="I1541" s="957"/>
      <c r="J1541" s="957"/>
      <c r="K1541" s="957"/>
      <c r="L1541" s="957"/>
      <c r="M1541" s="957"/>
      <c r="N1541" s="958"/>
      <c r="O1541" s="399"/>
    </row>
    <row r="1542" spans="1:15" ht="15.75">
      <c r="A1542" s="279"/>
      <c r="B1542" s="286" t="s">
        <v>12492</v>
      </c>
      <c r="C1542" s="363" t="s">
        <v>12493</v>
      </c>
      <c r="D1542" s="959" t="s">
        <v>12494</v>
      </c>
      <c r="E1542" s="299">
        <v>6048</v>
      </c>
      <c r="F1542" s="324" t="s">
        <v>8515</v>
      </c>
      <c r="G1542" s="956"/>
      <c r="H1542" s="395" t="s">
        <v>12446</v>
      </c>
      <c r="I1542" s="957"/>
      <c r="J1542" s="957"/>
      <c r="K1542" s="957"/>
      <c r="L1542" s="957"/>
      <c r="M1542" s="957"/>
      <c r="N1542" s="958"/>
      <c r="O1542" s="399"/>
    </row>
    <row r="1543" spans="1:15" ht="15.75">
      <c r="A1543" s="279"/>
      <c r="B1543" s="286" t="s">
        <v>12495</v>
      </c>
      <c r="C1543" s="363" t="s">
        <v>12496</v>
      </c>
      <c r="D1543" s="364" t="s">
        <v>12497</v>
      </c>
      <c r="E1543" s="299">
        <v>7937</v>
      </c>
      <c r="F1543" s="324" t="s">
        <v>8515</v>
      </c>
      <c r="G1543" s="956"/>
      <c r="H1543" s="395" t="s">
        <v>12446</v>
      </c>
      <c r="I1543" s="957"/>
      <c r="J1543" s="957"/>
      <c r="K1543" s="957"/>
      <c r="L1543" s="957"/>
      <c r="M1543" s="957"/>
      <c r="N1543" s="958"/>
      <c r="O1543" s="399"/>
    </row>
    <row r="1544" spans="1:15" ht="15.75">
      <c r="A1544" s="279"/>
      <c r="B1544" s="286"/>
      <c r="C1544" s="960"/>
      <c r="D1544" s="941" t="s">
        <v>12498</v>
      </c>
      <c r="E1544" s="500"/>
      <c r="F1544" s="500" t="s">
        <v>9143</v>
      </c>
      <c r="G1544" s="500"/>
      <c r="H1544" s="817"/>
      <c r="I1544" s="502"/>
      <c r="J1544" s="502"/>
      <c r="K1544" s="502"/>
      <c r="L1544" s="502"/>
      <c r="M1544" s="502"/>
      <c r="N1544" s="961"/>
      <c r="O1544" s="962"/>
    </row>
    <row r="1545" spans="1:15" ht="15.75">
      <c r="A1545" s="279"/>
      <c r="B1545" s="286" t="s">
        <v>12499</v>
      </c>
      <c r="C1545" s="363" t="s">
        <v>12500</v>
      </c>
      <c r="D1545" s="545" t="s">
        <v>12501</v>
      </c>
      <c r="E1545" s="299">
        <v>819</v>
      </c>
      <c r="F1545" s="324" t="s">
        <v>8515</v>
      </c>
      <c r="G1545" s="963"/>
      <c r="H1545" s="654" t="s">
        <v>12502</v>
      </c>
      <c r="I1545" s="413"/>
      <c r="J1545" s="413"/>
      <c r="K1545" s="413"/>
      <c r="L1545" s="413"/>
      <c r="M1545" s="413"/>
      <c r="N1545" s="413"/>
      <c r="O1545" s="413"/>
    </row>
    <row r="1546" spans="1:15" ht="15.75">
      <c r="A1546" s="279"/>
      <c r="B1546" s="286" t="s">
        <v>12503</v>
      </c>
      <c r="C1546" s="363" t="s">
        <v>12504</v>
      </c>
      <c r="D1546" s="545" t="s">
        <v>12505</v>
      </c>
      <c r="E1546" s="365">
        <v>1279</v>
      </c>
      <c r="F1546" s="324" t="s">
        <v>8515</v>
      </c>
      <c r="G1546" s="963"/>
      <c r="H1546" s="654" t="s">
        <v>12502</v>
      </c>
      <c r="I1546" s="413"/>
      <c r="J1546" s="413"/>
      <c r="K1546" s="413"/>
      <c r="L1546" s="413"/>
      <c r="M1546" s="413"/>
      <c r="N1546" s="413"/>
      <c r="O1546" s="413"/>
    </row>
    <row r="1547" spans="1:15" ht="15.75">
      <c r="A1547" s="279"/>
      <c r="B1547" s="286" t="s">
        <v>12506</v>
      </c>
      <c r="C1547" s="363" t="s">
        <v>12507</v>
      </c>
      <c r="D1547" s="545" t="s">
        <v>12508</v>
      </c>
      <c r="E1547" s="365">
        <v>1637</v>
      </c>
      <c r="F1547" s="324" t="s">
        <v>8515</v>
      </c>
      <c r="G1547" s="963"/>
      <c r="H1547" s="654" t="s">
        <v>12502</v>
      </c>
      <c r="I1547" s="413"/>
      <c r="J1547" s="413"/>
      <c r="K1547" s="413"/>
      <c r="L1547" s="413"/>
      <c r="M1547" s="413"/>
      <c r="N1547" s="413"/>
      <c r="O1547" s="413"/>
    </row>
    <row r="1548" spans="1:15" ht="15.75">
      <c r="A1548" s="279"/>
      <c r="B1548" s="286" t="s">
        <v>12509</v>
      </c>
      <c r="C1548" s="363" t="s">
        <v>12510</v>
      </c>
      <c r="D1548" s="545" t="s">
        <v>12511</v>
      </c>
      <c r="E1548" s="365">
        <v>2558</v>
      </c>
      <c r="F1548" s="324" t="s">
        <v>8515</v>
      </c>
      <c r="G1548" s="963"/>
      <c r="H1548" s="654" t="s">
        <v>12502</v>
      </c>
      <c r="I1548" s="413"/>
      <c r="J1548" s="413"/>
      <c r="K1548" s="413"/>
      <c r="L1548" s="413"/>
      <c r="M1548" s="413"/>
      <c r="N1548" s="413"/>
      <c r="O1548" s="413"/>
    </row>
    <row r="1549" spans="1:15" ht="16.5" thickBot="1">
      <c r="A1549" s="279"/>
      <c r="B1549" s="286"/>
      <c r="C1549" s="964"/>
      <c r="D1549" s="941" t="s">
        <v>12512</v>
      </c>
      <c r="E1549" s="500"/>
      <c r="F1549" s="500" t="s">
        <v>9143</v>
      </c>
      <c r="G1549" s="500"/>
      <c r="H1549" s="817"/>
      <c r="I1549" s="502"/>
      <c r="J1549" s="502"/>
      <c r="K1549" s="502"/>
      <c r="L1549" s="502"/>
      <c r="M1549" s="502"/>
      <c r="N1549" s="961"/>
      <c r="O1549" s="965"/>
    </row>
    <row r="1550" spans="1:15" ht="15.75">
      <c r="A1550" s="279"/>
      <c r="B1550" s="286" t="s">
        <v>12513</v>
      </c>
      <c r="C1550" s="966" t="s">
        <v>12514</v>
      </c>
      <c r="D1550" s="967" t="s">
        <v>12515</v>
      </c>
      <c r="E1550" s="576">
        <v>995</v>
      </c>
      <c r="F1550" s="324" t="s">
        <v>8515</v>
      </c>
      <c r="G1550" s="968"/>
      <c r="H1550" s="1265" t="s">
        <v>12516</v>
      </c>
      <c r="I1550" s="1266"/>
      <c r="J1550" s="1266"/>
      <c r="K1550" s="1266"/>
      <c r="L1550" s="1266"/>
      <c r="M1550" s="1266"/>
      <c r="N1550" s="1266"/>
      <c r="O1550" s="1267"/>
    </row>
    <row r="1551" spans="1:15" ht="15.75">
      <c r="A1551" s="279"/>
      <c r="B1551" s="286" t="s">
        <v>12517</v>
      </c>
      <c r="C1551" s="969" t="s">
        <v>12518</v>
      </c>
      <c r="D1551" s="967" t="s">
        <v>12519</v>
      </c>
      <c r="E1551" s="576">
        <v>995</v>
      </c>
      <c r="F1551" s="324" t="s">
        <v>8515</v>
      </c>
      <c r="G1551" s="968"/>
      <c r="H1551" s="1265" t="s">
        <v>12520</v>
      </c>
      <c r="I1551" s="1266"/>
      <c r="J1551" s="1266"/>
      <c r="K1551" s="1266"/>
      <c r="L1551" s="1266"/>
      <c r="M1551" s="1266"/>
      <c r="N1551" s="1266"/>
      <c r="O1551" s="1267"/>
    </row>
    <row r="1552" spans="1:15" ht="15.75">
      <c r="A1552" s="279"/>
      <c r="B1552" s="286" t="s">
        <v>12521</v>
      </c>
      <c r="C1552" s="969" t="s">
        <v>12522</v>
      </c>
      <c r="D1552" s="967" t="s">
        <v>12523</v>
      </c>
      <c r="E1552" s="576">
        <v>995</v>
      </c>
      <c r="F1552" s="324" t="s">
        <v>8515</v>
      </c>
      <c r="G1552" s="968"/>
      <c r="H1552" s="1265" t="s">
        <v>12524</v>
      </c>
      <c r="I1552" s="1266"/>
      <c r="J1552" s="1266"/>
      <c r="K1552" s="1266"/>
      <c r="L1552" s="1266"/>
      <c r="M1552" s="1266"/>
      <c r="N1552" s="1266"/>
      <c r="O1552" s="1267"/>
    </row>
    <row r="1553" spans="1:15" s="279" customFormat="1" ht="15.75">
      <c r="B1553" s="286" t="s">
        <v>9073</v>
      </c>
      <c r="C1553" s="411" t="s">
        <v>9074</v>
      </c>
      <c r="D1553" s="356" t="s">
        <v>9075</v>
      </c>
      <c r="E1553" s="449">
        <v>60</v>
      </c>
      <c r="F1553" s="449" t="s">
        <v>9024</v>
      </c>
      <c r="G1553" s="475"/>
      <c r="H1553" s="454" t="s">
        <v>9076</v>
      </c>
      <c r="I1553" s="455"/>
      <c r="J1553" s="455"/>
      <c r="K1553" s="455"/>
      <c r="L1553" s="455"/>
      <c r="M1553" s="455"/>
      <c r="N1553" s="455"/>
      <c r="O1553" s="456"/>
    </row>
    <row r="1554" spans="1:15" s="279" customFormat="1" ht="15.75">
      <c r="B1554" s="286"/>
      <c r="C1554" s="970"/>
      <c r="D1554" s="504" t="s">
        <v>12525</v>
      </c>
      <c r="E1554" s="971"/>
      <c r="F1554" s="971" t="s">
        <v>9143</v>
      </c>
      <c r="G1554" s="972">
        <v>0</v>
      </c>
      <c r="H1554" s="973"/>
      <c r="I1554" s="973"/>
      <c r="J1554" s="973"/>
      <c r="K1554" s="973"/>
      <c r="L1554" s="973"/>
      <c r="M1554" s="973"/>
      <c r="N1554" s="974"/>
      <c r="O1554" s="502"/>
    </row>
    <row r="1555" spans="1:15" s="279" customFormat="1" ht="15.75">
      <c r="B1555" s="286" t="s">
        <v>12526</v>
      </c>
      <c r="C1555" s="363" t="s">
        <v>12527</v>
      </c>
      <c r="D1555" s="975" t="s">
        <v>12528</v>
      </c>
      <c r="E1555" s="299">
        <v>2995</v>
      </c>
      <c r="F1555" s="324" t="s">
        <v>8515</v>
      </c>
      <c r="G1555" s="968"/>
      <c r="H1555" s="1275" t="s">
        <v>12529</v>
      </c>
      <c r="I1555" s="1276"/>
      <c r="J1555" s="1276"/>
      <c r="K1555" s="1276"/>
      <c r="L1555" s="1276"/>
      <c r="M1555" s="1276"/>
      <c r="N1555" s="1276"/>
      <c r="O1555" s="1277"/>
    </row>
    <row r="1556" spans="1:15" s="279" customFormat="1" ht="15.75">
      <c r="B1556" s="286" t="s">
        <v>12530</v>
      </c>
      <c r="C1556" s="363" t="s">
        <v>12531</v>
      </c>
      <c r="D1556" s="975" t="s">
        <v>12532</v>
      </c>
      <c r="E1556" s="299">
        <v>3495</v>
      </c>
      <c r="F1556" s="324" t="s">
        <v>8515</v>
      </c>
      <c r="G1556" s="968"/>
      <c r="H1556" s="1275" t="s">
        <v>12533</v>
      </c>
      <c r="I1556" s="1276"/>
      <c r="J1556" s="1276"/>
      <c r="K1556" s="1276"/>
      <c r="L1556" s="1276"/>
      <c r="M1556" s="1276"/>
      <c r="N1556" s="1276"/>
      <c r="O1556" s="1277"/>
    </row>
    <row r="1557" spans="1:15" s="279" customFormat="1" ht="15.75">
      <c r="B1557" s="286" t="s">
        <v>12534</v>
      </c>
      <c r="C1557" s="363" t="s">
        <v>12535</v>
      </c>
      <c r="D1557" s="975" t="s">
        <v>12536</v>
      </c>
      <c r="E1557" s="299">
        <v>4495</v>
      </c>
      <c r="F1557" s="324" t="s">
        <v>8515</v>
      </c>
      <c r="G1557" s="968"/>
      <c r="H1557" s="1275" t="s">
        <v>12537</v>
      </c>
      <c r="I1557" s="1276"/>
      <c r="J1557" s="1276"/>
      <c r="K1557" s="1276"/>
      <c r="L1557" s="1276"/>
      <c r="M1557" s="1276"/>
      <c r="N1557" s="1276"/>
      <c r="O1557" s="1277"/>
    </row>
    <row r="1558" spans="1:15" s="279" customFormat="1" ht="15.75">
      <c r="B1558" s="286" t="s">
        <v>12538</v>
      </c>
      <c r="C1558" s="363" t="s">
        <v>12539</v>
      </c>
      <c r="D1558" s="975" t="s">
        <v>12540</v>
      </c>
      <c r="E1558" s="299">
        <v>7995</v>
      </c>
      <c r="F1558" s="324" t="s">
        <v>8515</v>
      </c>
      <c r="G1558" s="968"/>
      <c r="H1558" s="1275" t="s">
        <v>12541</v>
      </c>
      <c r="I1558" s="1276"/>
      <c r="J1558" s="1276"/>
      <c r="K1558" s="1276"/>
      <c r="L1558" s="1276"/>
      <c r="M1558" s="1276"/>
      <c r="N1558" s="1276"/>
      <c r="O1558" s="1277"/>
    </row>
    <row r="1559" spans="1:15" s="279" customFormat="1" ht="15.75">
      <c r="B1559" s="286" t="s">
        <v>12542</v>
      </c>
      <c r="C1559" s="969" t="s">
        <v>12543</v>
      </c>
      <c r="D1559" s="975" t="s">
        <v>12544</v>
      </c>
      <c r="E1559" s="459">
        <v>995</v>
      </c>
      <c r="F1559" s="324" t="s">
        <v>8515</v>
      </c>
      <c r="G1559" s="968"/>
      <c r="H1559" s="1374" t="s">
        <v>12545</v>
      </c>
      <c r="I1559" s="1375"/>
      <c r="J1559" s="1375"/>
      <c r="K1559" s="1375"/>
      <c r="L1559" s="1375"/>
      <c r="M1559" s="1375"/>
      <c r="N1559" s="1375"/>
      <c r="O1559" s="1376"/>
    </row>
    <row r="1560" spans="1:15" s="279" customFormat="1" ht="15.75">
      <c r="B1560" s="286" t="s">
        <v>12546</v>
      </c>
      <c r="C1560" s="311" t="s">
        <v>12547</v>
      </c>
      <c r="D1560" s="301" t="s">
        <v>12548</v>
      </c>
      <c r="E1560" s="296">
        <v>1250</v>
      </c>
      <c r="F1560" s="324" t="s">
        <v>8515</v>
      </c>
      <c r="G1560" s="576"/>
      <c r="H1560" s="1262" t="s">
        <v>12548</v>
      </c>
      <c r="I1560" s="1263" t="s">
        <v>12549</v>
      </c>
      <c r="J1560" s="1263" t="s">
        <v>12549</v>
      </c>
      <c r="K1560" s="1263" t="s">
        <v>12549</v>
      </c>
      <c r="L1560" s="1263" t="s">
        <v>12549</v>
      </c>
      <c r="M1560" s="1263" t="s">
        <v>12549</v>
      </c>
      <c r="N1560" s="1263" t="s">
        <v>12549</v>
      </c>
      <c r="O1560" s="1264" t="s">
        <v>12549</v>
      </c>
    </row>
    <row r="1561" spans="1:15" ht="16.5" thickBot="1">
      <c r="A1561" s="279"/>
      <c r="B1561" s="286"/>
      <c r="C1561" s="326" t="s">
        <v>8580</v>
      </c>
      <c r="D1561" s="976"/>
      <c r="E1561" s="581"/>
      <c r="F1561" s="581" t="s">
        <v>9143</v>
      </c>
      <c r="G1561" s="963"/>
      <c r="H1561" s="977"/>
      <c r="I1561" s="978"/>
    </row>
    <row r="1562" spans="1:15" ht="14.25" customHeight="1">
      <c r="A1562" s="279"/>
      <c r="B1562" s="286"/>
      <c r="C1562" s="320"/>
      <c r="D1562" s="273" t="s">
        <v>12550</v>
      </c>
      <c r="E1562" s="256"/>
      <c r="F1562" s="277" t="s">
        <v>9143</v>
      </c>
      <c r="G1562" s="275"/>
      <c r="H1562" s="279"/>
      <c r="I1562" s="939"/>
      <c r="J1562" s="277"/>
      <c r="K1562" s="277"/>
      <c r="L1562" s="277"/>
      <c r="M1562" s="277"/>
      <c r="N1562" s="277"/>
      <c r="O1562" s="278"/>
    </row>
    <row r="1563" spans="1:15" ht="15.75">
      <c r="A1563" s="279"/>
      <c r="B1563" s="286" t="s">
        <v>12551</v>
      </c>
      <c r="C1563" s="940" t="s">
        <v>12552</v>
      </c>
      <c r="D1563" s="941" t="s">
        <v>12553</v>
      </c>
      <c r="E1563" s="500">
        <v>12000</v>
      </c>
      <c r="F1563" s="500" t="s">
        <v>8515</v>
      </c>
      <c r="G1563" s="501"/>
      <c r="H1563" s="942"/>
      <c r="I1563" s="502"/>
      <c r="J1563" s="502"/>
      <c r="K1563" s="502"/>
      <c r="L1563" s="502"/>
      <c r="M1563" s="502"/>
      <c r="N1563" s="502"/>
      <c r="O1563" s="502"/>
    </row>
    <row r="1564" spans="1:15" ht="15.75">
      <c r="A1564" s="279"/>
      <c r="B1564" s="286" t="s">
        <v>12554</v>
      </c>
      <c r="C1564" s="940" t="s">
        <v>12555</v>
      </c>
      <c r="D1564" s="941" t="s">
        <v>12556</v>
      </c>
      <c r="E1564" s="500">
        <v>3995</v>
      </c>
      <c r="F1564" s="500" t="s">
        <v>8515</v>
      </c>
      <c r="G1564" s="501"/>
      <c r="H1564" s="979"/>
      <c r="I1564" s="502"/>
      <c r="J1564" s="502"/>
      <c r="K1564" s="502"/>
      <c r="L1564" s="502"/>
      <c r="M1564" s="502"/>
      <c r="N1564" s="502"/>
      <c r="O1564" s="502"/>
    </row>
    <row r="1565" spans="1:15" ht="15.75">
      <c r="A1565" s="279"/>
      <c r="B1565" s="286" t="s">
        <v>12557</v>
      </c>
      <c r="C1565" s="943" t="s">
        <v>12558</v>
      </c>
      <c r="D1565" s="944" t="s">
        <v>12559</v>
      </c>
      <c r="E1565" s="945">
        <v>41995</v>
      </c>
      <c r="F1565" s="500" t="s">
        <v>8515</v>
      </c>
      <c r="G1565" s="501"/>
      <c r="H1565" s="946" t="s">
        <v>12560</v>
      </c>
      <c r="I1565" s="502"/>
      <c r="J1565" s="502"/>
      <c r="K1565" s="502"/>
      <c r="L1565" s="502"/>
      <c r="M1565" s="502"/>
      <c r="N1565" s="502"/>
      <c r="O1565" s="502"/>
    </row>
    <row r="1566" spans="1:15" ht="15.75">
      <c r="A1566" s="279"/>
      <c r="B1566" s="286" t="s">
        <v>12561</v>
      </c>
      <c r="C1566" s="943" t="s">
        <v>12562</v>
      </c>
      <c r="D1566" s="944" t="s">
        <v>12563</v>
      </c>
      <c r="E1566" s="945">
        <v>53995</v>
      </c>
      <c r="F1566" s="500" t="s">
        <v>8515</v>
      </c>
      <c r="G1566" s="501"/>
      <c r="H1566" s="946" t="s">
        <v>12564</v>
      </c>
      <c r="I1566" s="502"/>
      <c r="J1566" s="502"/>
      <c r="K1566" s="502"/>
      <c r="L1566" s="502"/>
      <c r="M1566" s="502"/>
      <c r="N1566" s="502"/>
      <c r="O1566" s="502"/>
    </row>
    <row r="1567" spans="1:15" ht="15.75">
      <c r="A1567" s="279"/>
      <c r="B1567" s="286" t="s">
        <v>12565</v>
      </c>
      <c r="C1567" s="943" t="s">
        <v>12566</v>
      </c>
      <c r="D1567" s="947" t="s">
        <v>12567</v>
      </c>
      <c r="E1567" s="638">
        <v>72995</v>
      </c>
      <c r="F1567" s="500" t="s">
        <v>8515</v>
      </c>
      <c r="G1567" s="501"/>
      <c r="H1567" s="946" t="s">
        <v>12568</v>
      </c>
      <c r="I1567" s="502"/>
      <c r="J1567" s="502"/>
      <c r="K1567" s="502"/>
      <c r="L1567" s="502"/>
      <c r="M1567" s="502"/>
      <c r="N1567" s="502"/>
      <c r="O1567" s="502"/>
    </row>
    <row r="1568" spans="1:15" ht="15.75">
      <c r="A1568" s="279"/>
      <c r="B1568" s="286" t="s">
        <v>12569</v>
      </c>
      <c r="C1568" s="943" t="s">
        <v>12570</v>
      </c>
      <c r="D1568" s="947" t="s">
        <v>12571</v>
      </c>
      <c r="E1568" s="638">
        <v>103995</v>
      </c>
      <c r="F1568" s="500" t="s">
        <v>8515</v>
      </c>
      <c r="G1568" s="501"/>
      <c r="H1568" s="946" t="s">
        <v>12572</v>
      </c>
      <c r="I1568" s="502"/>
      <c r="J1568" s="502"/>
      <c r="K1568" s="502"/>
      <c r="L1568" s="502"/>
      <c r="M1568" s="502"/>
      <c r="N1568" s="502"/>
      <c r="O1568" s="502"/>
    </row>
    <row r="1569" spans="1:15" ht="15.75">
      <c r="A1569" s="279"/>
      <c r="B1569" s="286" t="s">
        <v>12573</v>
      </c>
      <c r="C1569" s="342" t="s">
        <v>12574</v>
      </c>
      <c r="D1569" s="359" t="s">
        <v>12575</v>
      </c>
      <c r="E1569" s="449">
        <v>300</v>
      </c>
      <c r="F1569" s="324" t="s">
        <v>9024</v>
      </c>
      <c r="G1569" s="475"/>
      <c r="H1569" s="454" t="s">
        <v>12576</v>
      </c>
      <c r="I1569" s="455"/>
      <c r="J1569" s="455"/>
      <c r="K1569" s="455"/>
      <c r="L1569" s="455"/>
      <c r="M1569" s="455"/>
      <c r="N1569" s="455"/>
      <c r="O1569" s="456"/>
    </row>
    <row r="1570" spans="1:15" ht="15.75">
      <c r="A1570" s="279"/>
      <c r="B1570" s="286" t="s">
        <v>12577</v>
      </c>
      <c r="C1570" s="342" t="s">
        <v>12578</v>
      </c>
      <c r="D1570" s="359" t="s">
        <v>12579</v>
      </c>
      <c r="E1570" s="449">
        <v>400</v>
      </c>
      <c r="F1570" s="324" t="s">
        <v>9024</v>
      </c>
      <c r="G1570" s="475"/>
      <c r="H1570" s="454" t="s">
        <v>12580</v>
      </c>
      <c r="I1570" s="455"/>
      <c r="J1570" s="455"/>
      <c r="K1570" s="455"/>
      <c r="L1570" s="455"/>
      <c r="M1570" s="455"/>
      <c r="N1570" s="455"/>
      <c r="O1570" s="456"/>
    </row>
    <row r="1571" spans="1:15" ht="16.5" thickBot="1">
      <c r="A1571" s="279"/>
      <c r="B1571" s="286" t="s">
        <v>9073</v>
      </c>
      <c r="C1571" s="411" t="s">
        <v>9074</v>
      </c>
      <c r="D1571" s="980" t="s">
        <v>9075</v>
      </c>
      <c r="E1571" s="449">
        <v>60</v>
      </c>
      <c r="F1571" s="449" t="s">
        <v>9024</v>
      </c>
      <c r="G1571" s="475"/>
      <c r="H1571" s="454" t="s">
        <v>9076</v>
      </c>
      <c r="I1571" s="455"/>
      <c r="J1571" s="455"/>
      <c r="K1571" s="455"/>
      <c r="L1571" s="455"/>
      <c r="M1571" s="455"/>
      <c r="N1571" s="455"/>
      <c r="O1571" s="456"/>
    </row>
    <row r="1572" spans="1:15" s="533" customFormat="1" ht="15.75">
      <c r="A1572" s="279"/>
      <c r="B1572" s="286"/>
      <c r="C1572" s="981"/>
      <c r="D1572" s="949" t="s">
        <v>12442</v>
      </c>
      <c r="E1572" s="982"/>
      <c r="F1572" s="982" t="s">
        <v>9143</v>
      </c>
      <c r="G1572" s="982"/>
      <c r="H1572" s="955"/>
      <c r="I1572" s="955"/>
      <c r="J1572" s="955"/>
      <c r="K1572" s="955"/>
      <c r="L1572" s="955"/>
      <c r="M1572" s="955"/>
      <c r="N1572" s="955"/>
      <c r="O1572" s="955"/>
    </row>
    <row r="1573" spans="1:15" s="279" customFormat="1" ht="15.75">
      <c r="B1573" s="286" t="s">
        <v>12581</v>
      </c>
      <c r="C1573" s="363" t="s">
        <v>12582</v>
      </c>
      <c r="D1573" s="364" t="s">
        <v>12583</v>
      </c>
      <c r="E1573" s="299">
        <v>1723</v>
      </c>
      <c r="F1573" s="324" t="s">
        <v>8515</v>
      </c>
      <c r="G1573" s="983"/>
      <c r="H1573" s="395" t="s">
        <v>12446</v>
      </c>
      <c r="I1573" s="725"/>
      <c r="J1573" s="725"/>
      <c r="K1573" s="725"/>
      <c r="L1573" s="725"/>
      <c r="M1573" s="725"/>
      <c r="N1573" s="725"/>
      <c r="O1573" s="725"/>
    </row>
    <row r="1574" spans="1:15" s="279" customFormat="1" ht="15.75">
      <c r="B1574" s="286" t="s">
        <v>12584</v>
      </c>
      <c r="C1574" s="363" t="s">
        <v>12585</v>
      </c>
      <c r="D1574" s="364" t="s">
        <v>12586</v>
      </c>
      <c r="E1574" s="299">
        <v>2756</v>
      </c>
      <c r="F1574" s="324" t="s">
        <v>8515</v>
      </c>
      <c r="G1574" s="983"/>
      <c r="H1574" s="395" t="s">
        <v>12446</v>
      </c>
      <c r="I1574" s="725"/>
      <c r="J1574" s="725"/>
      <c r="K1574" s="725"/>
      <c r="L1574" s="725"/>
      <c r="M1574" s="725"/>
      <c r="N1574" s="725"/>
      <c r="O1574" s="725"/>
    </row>
    <row r="1575" spans="1:15" s="279" customFormat="1" ht="15.75">
      <c r="B1575" s="286" t="s">
        <v>12587</v>
      </c>
      <c r="C1575" s="363" t="s">
        <v>12588</v>
      </c>
      <c r="D1575" s="364" t="s">
        <v>12589</v>
      </c>
      <c r="E1575" s="299">
        <v>3617</v>
      </c>
      <c r="F1575" s="324" t="s">
        <v>8515</v>
      </c>
      <c r="G1575" s="983"/>
      <c r="H1575" s="395" t="s">
        <v>12446</v>
      </c>
      <c r="I1575" s="725"/>
      <c r="J1575" s="725"/>
      <c r="K1575" s="725"/>
      <c r="L1575" s="725"/>
      <c r="M1575" s="725"/>
      <c r="N1575" s="725"/>
      <c r="O1575" s="725"/>
    </row>
    <row r="1576" spans="1:15" s="279" customFormat="1" ht="15.75">
      <c r="B1576" s="286" t="s">
        <v>12590</v>
      </c>
      <c r="C1576" s="363" t="s">
        <v>12591</v>
      </c>
      <c r="D1576" s="364" t="s">
        <v>12592</v>
      </c>
      <c r="E1576" s="299">
        <v>1820</v>
      </c>
      <c r="F1576" s="324" t="s">
        <v>8515</v>
      </c>
      <c r="G1576" s="983"/>
      <c r="H1576" s="395" t="s">
        <v>12446</v>
      </c>
      <c r="I1576" s="725"/>
      <c r="J1576" s="725"/>
      <c r="K1576" s="725"/>
      <c r="L1576" s="725"/>
      <c r="M1576" s="725"/>
      <c r="N1576" s="725"/>
      <c r="O1576" s="725"/>
    </row>
    <row r="1577" spans="1:15" s="279" customFormat="1" ht="15.75">
      <c r="B1577" s="286" t="s">
        <v>12593</v>
      </c>
      <c r="C1577" s="363" t="s">
        <v>12594</v>
      </c>
      <c r="D1577" s="364" t="s">
        <v>12595</v>
      </c>
      <c r="E1577" s="299">
        <v>2912</v>
      </c>
      <c r="F1577" s="324" t="s">
        <v>8515</v>
      </c>
      <c r="G1577" s="983"/>
      <c r="H1577" s="395" t="s">
        <v>12446</v>
      </c>
      <c r="I1577" s="725"/>
      <c r="J1577" s="725"/>
      <c r="K1577" s="725"/>
      <c r="L1577" s="725"/>
      <c r="M1577" s="725"/>
      <c r="N1577" s="725"/>
      <c r="O1577" s="725"/>
    </row>
    <row r="1578" spans="1:15" s="279" customFormat="1" ht="15.75">
      <c r="B1578" s="286" t="s">
        <v>12596</v>
      </c>
      <c r="C1578" s="363" t="s">
        <v>12597</v>
      </c>
      <c r="D1578" s="364" t="s">
        <v>12598</v>
      </c>
      <c r="E1578" s="299">
        <v>4077</v>
      </c>
      <c r="F1578" s="324" t="s">
        <v>8515</v>
      </c>
      <c r="G1578" s="983"/>
      <c r="H1578" s="395" t="s">
        <v>12446</v>
      </c>
      <c r="I1578" s="725"/>
      <c r="J1578" s="725"/>
      <c r="K1578" s="725"/>
      <c r="L1578" s="725"/>
      <c r="M1578" s="725"/>
      <c r="N1578" s="725"/>
      <c r="O1578" s="725"/>
    </row>
    <row r="1579" spans="1:15" s="279" customFormat="1" ht="15.75">
      <c r="B1579" s="286" t="s">
        <v>12599</v>
      </c>
      <c r="C1579" s="363" t="s">
        <v>12600</v>
      </c>
      <c r="D1579" s="364" t="s">
        <v>12601</v>
      </c>
      <c r="E1579" s="299">
        <v>2129</v>
      </c>
      <c r="F1579" s="324" t="s">
        <v>8515</v>
      </c>
      <c r="G1579" s="983"/>
      <c r="H1579" s="395" t="s">
        <v>12446</v>
      </c>
      <c r="I1579" s="725"/>
      <c r="J1579" s="725"/>
      <c r="K1579" s="725"/>
      <c r="L1579" s="725"/>
      <c r="M1579" s="725"/>
      <c r="N1579" s="725"/>
      <c r="O1579" s="725"/>
    </row>
    <row r="1580" spans="1:15" s="279" customFormat="1" ht="15.75">
      <c r="B1580" s="286" t="s">
        <v>12602</v>
      </c>
      <c r="C1580" s="363" t="s">
        <v>12603</v>
      </c>
      <c r="D1580" s="364" t="s">
        <v>12604</v>
      </c>
      <c r="E1580" s="299">
        <v>3406</v>
      </c>
      <c r="F1580" s="324" t="s">
        <v>8515</v>
      </c>
      <c r="G1580" s="983"/>
      <c r="H1580" s="395" t="s">
        <v>12446</v>
      </c>
      <c r="I1580" s="725"/>
      <c r="J1580" s="725"/>
      <c r="K1580" s="725"/>
      <c r="L1580" s="725"/>
      <c r="M1580" s="725"/>
      <c r="N1580" s="725"/>
      <c r="O1580" s="725"/>
    </row>
    <row r="1581" spans="1:15" s="279" customFormat="1" ht="15.75">
      <c r="B1581" s="286" t="s">
        <v>12605</v>
      </c>
      <c r="C1581" s="363" t="s">
        <v>12606</v>
      </c>
      <c r="D1581" s="364" t="s">
        <v>12607</v>
      </c>
      <c r="E1581" s="299">
        <v>4470</v>
      </c>
      <c r="F1581" s="324" t="s">
        <v>8515</v>
      </c>
      <c r="G1581" s="983"/>
      <c r="H1581" s="395" t="s">
        <v>12446</v>
      </c>
      <c r="I1581" s="725"/>
      <c r="J1581" s="725"/>
      <c r="K1581" s="725"/>
      <c r="L1581" s="725"/>
      <c r="M1581" s="725"/>
      <c r="N1581" s="725"/>
      <c r="O1581" s="725"/>
    </row>
    <row r="1582" spans="1:15" s="279" customFormat="1" ht="15.75">
      <c r="B1582" s="286" t="s">
        <v>12608</v>
      </c>
      <c r="C1582" s="363" t="s">
        <v>12609</v>
      </c>
      <c r="D1582" s="364" t="s">
        <v>12610</v>
      </c>
      <c r="E1582" s="299">
        <v>2502</v>
      </c>
      <c r="F1582" s="324" t="s">
        <v>8515</v>
      </c>
      <c r="G1582" s="983"/>
      <c r="H1582" s="395" t="s">
        <v>12446</v>
      </c>
      <c r="I1582" s="725"/>
      <c r="J1582" s="725"/>
      <c r="K1582" s="725"/>
      <c r="L1582" s="725"/>
      <c r="M1582" s="725"/>
      <c r="N1582" s="725"/>
      <c r="O1582" s="725"/>
    </row>
    <row r="1583" spans="1:15" s="279" customFormat="1" ht="15.75">
      <c r="B1583" s="286" t="s">
        <v>12611</v>
      </c>
      <c r="C1583" s="575" t="s">
        <v>12612</v>
      </c>
      <c r="D1583" s="959" t="s">
        <v>12613</v>
      </c>
      <c r="E1583" s="299">
        <v>4003</v>
      </c>
      <c r="F1583" s="324" t="s">
        <v>8515</v>
      </c>
      <c r="G1583" s="983"/>
      <c r="H1583" s="395" t="s">
        <v>12446</v>
      </c>
      <c r="I1583" s="725"/>
      <c r="J1583" s="725"/>
      <c r="K1583" s="725"/>
      <c r="L1583" s="725"/>
      <c r="M1583" s="725"/>
      <c r="N1583" s="725"/>
      <c r="O1583" s="725"/>
    </row>
    <row r="1584" spans="1:15" s="279" customFormat="1" ht="15.75">
      <c r="B1584" s="286" t="s">
        <v>12614</v>
      </c>
      <c r="C1584" s="575" t="s">
        <v>12615</v>
      </c>
      <c r="D1584" s="984" t="s">
        <v>12616</v>
      </c>
      <c r="E1584" s="299">
        <v>5254</v>
      </c>
      <c r="F1584" s="324" t="s">
        <v>8515</v>
      </c>
      <c r="G1584" s="983"/>
      <c r="H1584" s="395" t="s">
        <v>12446</v>
      </c>
      <c r="I1584" s="725"/>
      <c r="J1584" s="725"/>
      <c r="K1584" s="725"/>
      <c r="L1584" s="725"/>
      <c r="M1584" s="725"/>
      <c r="N1584" s="725"/>
      <c r="O1584" s="725"/>
    </row>
    <row r="1585" spans="1:15" s="279" customFormat="1" ht="15.75">
      <c r="B1585" s="286" t="s">
        <v>12617</v>
      </c>
      <c r="C1585" s="575" t="s">
        <v>12618</v>
      </c>
      <c r="D1585" s="364" t="s">
        <v>12619</v>
      </c>
      <c r="E1585" s="299">
        <v>3119</v>
      </c>
      <c r="F1585" s="324" t="s">
        <v>8515</v>
      </c>
      <c r="G1585" s="983"/>
      <c r="H1585" s="395" t="s">
        <v>12446</v>
      </c>
      <c r="I1585" s="725"/>
      <c r="J1585" s="725"/>
      <c r="K1585" s="725"/>
      <c r="L1585" s="725"/>
      <c r="M1585" s="725"/>
      <c r="N1585" s="725"/>
      <c r="O1585" s="725"/>
    </row>
    <row r="1586" spans="1:15" s="279" customFormat="1" ht="15.75">
      <c r="B1586" s="286" t="s">
        <v>12620</v>
      </c>
      <c r="C1586" s="575" t="s">
        <v>12621</v>
      </c>
      <c r="D1586" s="364" t="s">
        <v>12622</v>
      </c>
      <c r="E1586" s="299">
        <v>4991</v>
      </c>
      <c r="F1586" s="324" t="s">
        <v>8515</v>
      </c>
      <c r="G1586" s="983"/>
      <c r="H1586" s="395" t="s">
        <v>12446</v>
      </c>
      <c r="I1586" s="725"/>
      <c r="J1586" s="725"/>
      <c r="K1586" s="725"/>
      <c r="L1586" s="725"/>
      <c r="M1586" s="725"/>
      <c r="N1586" s="725"/>
      <c r="O1586" s="725"/>
    </row>
    <row r="1587" spans="1:15" s="279" customFormat="1" ht="15.75">
      <c r="B1587" s="286" t="s">
        <v>12623</v>
      </c>
      <c r="C1587" s="575" t="s">
        <v>12624</v>
      </c>
      <c r="D1587" s="364" t="s">
        <v>12625</v>
      </c>
      <c r="E1587" s="299">
        <v>6551</v>
      </c>
      <c r="F1587" s="324" t="s">
        <v>8515</v>
      </c>
      <c r="G1587" s="983"/>
      <c r="H1587" s="395" t="s">
        <v>12446</v>
      </c>
      <c r="I1587" s="725"/>
      <c r="J1587" s="725"/>
      <c r="K1587" s="725"/>
      <c r="L1587" s="725"/>
      <c r="M1587" s="725"/>
      <c r="N1587" s="725"/>
      <c r="O1587" s="725"/>
    </row>
    <row r="1588" spans="1:15" ht="15.75">
      <c r="A1588" s="279"/>
      <c r="B1588" s="286" t="s">
        <v>12626</v>
      </c>
      <c r="C1588" s="363" t="s">
        <v>12627</v>
      </c>
      <c r="D1588" s="364" t="s">
        <v>12628</v>
      </c>
      <c r="E1588" s="299">
        <v>4885</v>
      </c>
      <c r="F1588" s="324" t="s">
        <v>8515</v>
      </c>
      <c r="G1588" s="303"/>
      <c r="H1588" s="395" t="s">
        <v>12446</v>
      </c>
      <c r="I1588" s="725"/>
      <c r="J1588" s="725"/>
      <c r="K1588" s="725"/>
      <c r="L1588" s="725"/>
      <c r="M1588" s="725"/>
      <c r="N1588" s="725"/>
      <c r="O1588" s="725"/>
    </row>
    <row r="1589" spans="1:15" ht="15.75">
      <c r="A1589" s="279"/>
      <c r="B1589" s="286" t="s">
        <v>12629</v>
      </c>
      <c r="C1589" s="363" t="s">
        <v>12630</v>
      </c>
      <c r="D1589" s="364" t="s">
        <v>12631</v>
      </c>
      <c r="E1589" s="299">
        <v>7816</v>
      </c>
      <c r="F1589" s="324" t="s">
        <v>8515</v>
      </c>
      <c r="G1589" s="303"/>
      <c r="H1589" s="395" t="s">
        <v>12446</v>
      </c>
      <c r="I1589" s="725"/>
      <c r="J1589" s="725"/>
      <c r="K1589" s="725"/>
      <c r="L1589" s="725"/>
      <c r="M1589" s="725"/>
      <c r="N1589" s="725"/>
      <c r="O1589" s="725"/>
    </row>
    <row r="1590" spans="1:15" ht="15.75">
      <c r="A1590" s="279"/>
      <c r="B1590" s="286" t="s">
        <v>12632</v>
      </c>
      <c r="C1590" s="363" t="s">
        <v>12633</v>
      </c>
      <c r="D1590" s="364" t="s">
        <v>12634</v>
      </c>
      <c r="E1590" s="299">
        <v>10258</v>
      </c>
      <c r="F1590" s="324" t="s">
        <v>8515</v>
      </c>
      <c r="G1590" s="303"/>
      <c r="H1590" s="395" t="s">
        <v>12446</v>
      </c>
      <c r="I1590" s="725"/>
      <c r="J1590" s="725"/>
      <c r="K1590" s="725"/>
      <c r="L1590" s="725"/>
      <c r="M1590" s="725"/>
      <c r="N1590" s="725"/>
      <c r="O1590" s="725"/>
    </row>
    <row r="1591" spans="1:15" s="279" customFormat="1" ht="15.75">
      <c r="B1591" s="286" t="s">
        <v>12635</v>
      </c>
      <c r="C1591" s="575" t="s">
        <v>12636</v>
      </c>
      <c r="D1591" s="985" t="s">
        <v>12637</v>
      </c>
      <c r="E1591" s="299">
        <v>6239</v>
      </c>
      <c r="F1591" s="324" t="s">
        <v>8515</v>
      </c>
      <c r="G1591" s="983"/>
      <c r="H1591" s="395" t="s">
        <v>12446</v>
      </c>
      <c r="I1591" s="725"/>
      <c r="J1591" s="725"/>
      <c r="K1591" s="725"/>
      <c r="L1591" s="725"/>
      <c r="M1591" s="725"/>
      <c r="N1591" s="725"/>
      <c r="O1591" s="725"/>
    </row>
    <row r="1592" spans="1:15" s="279" customFormat="1" ht="15.75">
      <c r="B1592" s="286" t="s">
        <v>12638</v>
      </c>
      <c r="C1592" s="575" t="s">
        <v>12639</v>
      </c>
      <c r="D1592" s="985" t="s">
        <v>12640</v>
      </c>
      <c r="E1592" s="299">
        <v>9983</v>
      </c>
      <c r="F1592" s="324" t="s">
        <v>8515</v>
      </c>
      <c r="G1592" s="983"/>
      <c r="H1592" s="395" t="s">
        <v>12446</v>
      </c>
      <c r="I1592" s="725"/>
      <c r="J1592" s="725"/>
      <c r="K1592" s="725"/>
      <c r="L1592" s="725"/>
      <c r="M1592" s="725"/>
      <c r="N1592" s="725"/>
      <c r="O1592" s="725"/>
    </row>
    <row r="1593" spans="1:15" s="279" customFormat="1" ht="15.75">
      <c r="B1593" s="286" t="s">
        <v>12641</v>
      </c>
      <c r="C1593" s="575" t="s">
        <v>12642</v>
      </c>
      <c r="D1593" s="364" t="s">
        <v>12643</v>
      </c>
      <c r="E1593" s="299">
        <v>13103</v>
      </c>
      <c r="F1593" s="324" t="s">
        <v>8515</v>
      </c>
      <c r="G1593" s="303"/>
      <c r="H1593" s="395" t="s">
        <v>12446</v>
      </c>
      <c r="I1593" s="725"/>
      <c r="J1593" s="725"/>
      <c r="K1593" s="725"/>
      <c r="L1593" s="725"/>
      <c r="M1593" s="725"/>
      <c r="N1593" s="725"/>
      <c r="O1593" s="725"/>
    </row>
    <row r="1594" spans="1:15" s="279" customFormat="1" ht="15.75">
      <c r="B1594" s="286" t="s">
        <v>12644</v>
      </c>
      <c r="C1594" s="575" t="s">
        <v>12645</v>
      </c>
      <c r="D1594" s="364" t="s">
        <v>12646</v>
      </c>
      <c r="E1594" s="299">
        <v>8189</v>
      </c>
      <c r="F1594" s="324" t="s">
        <v>8515</v>
      </c>
      <c r="G1594" s="303"/>
      <c r="H1594" s="395" t="s">
        <v>12446</v>
      </c>
      <c r="I1594" s="725"/>
      <c r="J1594" s="725"/>
      <c r="K1594" s="725"/>
      <c r="L1594" s="725"/>
      <c r="M1594" s="725"/>
      <c r="N1594" s="725"/>
      <c r="O1594" s="725"/>
    </row>
    <row r="1595" spans="1:15" s="279" customFormat="1" ht="15.75">
      <c r="B1595" s="286" t="s">
        <v>12647</v>
      </c>
      <c r="C1595" s="575" t="s">
        <v>12648</v>
      </c>
      <c r="D1595" s="364" t="s">
        <v>12649</v>
      </c>
      <c r="E1595" s="299">
        <v>13103</v>
      </c>
      <c r="F1595" s="324" t="s">
        <v>8515</v>
      </c>
      <c r="G1595" s="303"/>
      <c r="H1595" s="395" t="s">
        <v>12446</v>
      </c>
      <c r="I1595" s="725"/>
      <c r="J1595" s="725"/>
      <c r="K1595" s="725"/>
      <c r="L1595" s="725"/>
      <c r="M1595" s="725"/>
      <c r="N1595" s="725"/>
      <c r="O1595" s="725"/>
    </row>
    <row r="1596" spans="1:15" s="279" customFormat="1" ht="15.75">
      <c r="B1596" s="286" t="s">
        <v>12650</v>
      </c>
      <c r="C1596" s="575" t="s">
        <v>12651</v>
      </c>
      <c r="D1596" s="359" t="s">
        <v>12652</v>
      </c>
      <c r="E1596" s="299">
        <v>17198</v>
      </c>
      <c r="F1596" s="324" t="s">
        <v>8515</v>
      </c>
      <c r="G1596" s="303"/>
      <c r="H1596" s="395" t="s">
        <v>12446</v>
      </c>
      <c r="I1596" s="725"/>
      <c r="J1596" s="725"/>
      <c r="K1596" s="725"/>
      <c r="L1596" s="725"/>
      <c r="M1596" s="725"/>
      <c r="N1596" s="725"/>
      <c r="O1596" s="725"/>
    </row>
    <row r="1597" spans="1:15" s="279" customFormat="1" ht="15.75">
      <c r="B1597" s="286" t="s">
        <v>12653</v>
      </c>
      <c r="C1597" s="575" t="s">
        <v>12654</v>
      </c>
      <c r="D1597" s="359" t="s">
        <v>12655</v>
      </c>
      <c r="E1597" s="299">
        <v>13207</v>
      </c>
      <c r="F1597" s="324" t="s">
        <v>8515</v>
      </c>
      <c r="G1597" s="303"/>
      <c r="H1597" s="395" t="s">
        <v>12446</v>
      </c>
      <c r="I1597" s="725"/>
      <c r="J1597" s="725"/>
      <c r="K1597" s="725"/>
      <c r="L1597" s="725"/>
      <c r="M1597" s="725"/>
      <c r="N1597" s="725"/>
      <c r="O1597" s="725"/>
    </row>
    <row r="1598" spans="1:15" s="279" customFormat="1" ht="15.75">
      <c r="B1598" s="286" t="s">
        <v>12656</v>
      </c>
      <c r="C1598" s="575" t="s">
        <v>12657</v>
      </c>
      <c r="D1598" s="959" t="s">
        <v>12658</v>
      </c>
      <c r="E1598" s="299">
        <v>21132</v>
      </c>
      <c r="F1598" s="324" t="s">
        <v>8515</v>
      </c>
      <c r="G1598" s="303"/>
      <c r="H1598" s="395" t="s">
        <v>12446</v>
      </c>
      <c r="I1598" s="725"/>
      <c r="J1598" s="725"/>
      <c r="K1598" s="725"/>
      <c r="L1598" s="725"/>
      <c r="M1598" s="725"/>
      <c r="N1598" s="725"/>
      <c r="O1598" s="725"/>
    </row>
    <row r="1599" spans="1:15" ht="15.75">
      <c r="A1599" s="279"/>
      <c r="B1599" s="286" t="s">
        <v>12659</v>
      </c>
      <c r="C1599" s="575" t="s">
        <v>12660</v>
      </c>
      <c r="D1599" s="959" t="s">
        <v>12661</v>
      </c>
      <c r="E1599" s="299">
        <v>27735</v>
      </c>
      <c r="F1599" s="324" t="s">
        <v>8515</v>
      </c>
      <c r="G1599" s="303"/>
      <c r="H1599" s="395" t="s">
        <v>12446</v>
      </c>
      <c r="I1599" s="725"/>
      <c r="J1599" s="725"/>
      <c r="K1599" s="725"/>
      <c r="L1599" s="725"/>
      <c r="M1599" s="725"/>
      <c r="N1599" s="725"/>
      <c r="O1599" s="725"/>
    </row>
    <row r="1600" spans="1:15" ht="15.75">
      <c r="A1600" s="279"/>
      <c r="B1600" s="286" t="s">
        <v>12662</v>
      </c>
      <c r="C1600" s="575" t="s">
        <v>12663</v>
      </c>
      <c r="D1600" s="364" t="s">
        <v>12664</v>
      </c>
      <c r="E1600" s="299">
        <v>14995</v>
      </c>
      <c r="F1600" s="324" t="s">
        <v>8515</v>
      </c>
      <c r="G1600" s="303"/>
      <c r="H1600" s="395" t="s">
        <v>12446</v>
      </c>
      <c r="I1600" s="725"/>
      <c r="J1600" s="725"/>
      <c r="K1600" s="725"/>
      <c r="L1600" s="725"/>
      <c r="M1600" s="725"/>
      <c r="N1600" s="725"/>
      <c r="O1600" s="725"/>
    </row>
    <row r="1601" spans="1:15" ht="15.75">
      <c r="A1601" s="279"/>
      <c r="B1601" s="286" t="s">
        <v>12665</v>
      </c>
      <c r="C1601" s="363" t="s">
        <v>12666</v>
      </c>
      <c r="D1601" s="364" t="s">
        <v>12667</v>
      </c>
      <c r="E1601" s="299">
        <v>23992</v>
      </c>
      <c r="F1601" s="324" t="s">
        <v>8515</v>
      </c>
      <c r="G1601" s="303"/>
      <c r="H1601" s="395" t="s">
        <v>12446</v>
      </c>
      <c r="I1601" s="725"/>
      <c r="J1601" s="725"/>
      <c r="K1601" s="725"/>
      <c r="L1601" s="725"/>
      <c r="M1601" s="725"/>
      <c r="N1601" s="725"/>
      <c r="O1601" s="725"/>
    </row>
    <row r="1602" spans="1:15" ht="16.5" thickBot="1">
      <c r="A1602" s="279"/>
      <c r="B1602" s="286" t="s">
        <v>12668</v>
      </c>
      <c r="C1602" s="363" t="s">
        <v>12669</v>
      </c>
      <c r="D1602" s="364" t="s">
        <v>12670</v>
      </c>
      <c r="E1602" s="299">
        <v>31489</v>
      </c>
      <c r="F1602" s="324" t="s">
        <v>8515</v>
      </c>
      <c r="G1602" s="303"/>
      <c r="H1602" s="395" t="s">
        <v>12446</v>
      </c>
      <c r="I1602" s="725"/>
      <c r="J1602" s="725"/>
      <c r="K1602" s="725"/>
      <c r="L1602" s="725"/>
      <c r="M1602" s="725"/>
      <c r="N1602" s="725"/>
      <c r="O1602" s="725"/>
    </row>
    <row r="1603" spans="1:15" ht="15.75">
      <c r="A1603" s="279"/>
      <c r="B1603" s="286"/>
      <c r="C1603" s="986"/>
      <c r="D1603" s="949" t="s">
        <v>12671</v>
      </c>
      <c r="E1603" s="500"/>
      <c r="F1603" s="500" t="s">
        <v>9143</v>
      </c>
      <c r="G1603" s="500"/>
      <c r="H1603" s="817"/>
      <c r="I1603" s="502"/>
      <c r="J1603" s="502"/>
      <c r="K1603" s="502"/>
      <c r="L1603" s="502"/>
      <c r="M1603" s="502"/>
      <c r="N1603" s="961"/>
      <c r="O1603" s="955"/>
    </row>
    <row r="1604" spans="1:15" ht="15.75">
      <c r="A1604" s="279"/>
      <c r="B1604" s="286" t="s">
        <v>12672</v>
      </c>
      <c r="C1604" s="363" t="s">
        <v>12673</v>
      </c>
      <c r="D1604" s="545" t="s">
        <v>12674</v>
      </c>
      <c r="E1604" s="365">
        <v>4480</v>
      </c>
      <c r="F1604" s="324" t="s">
        <v>8515</v>
      </c>
      <c r="G1604" s="963"/>
      <c r="H1604" s="495" t="s">
        <v>12502</v>
      </c>
      <c r="I1604" s="413"/>
      <c r="J1604" s="413"/>
      <c r="K1604" s="413"/>
      <c r="L1604" s="413"/>
      <c r="M1604" s="413"/>
      <c r="N1604" s="413"/>
      <c r="O1604" s="413"/>
    </row>
    <row r="1605" spans="1:15" ht="15.75">
      <c r="A1605" s="279"/>
      <c r="B1605" s="286" t="s">
        <v>12675</v>
      </c>
      <c r="C1605" s="363" t="s">
        <v>12676</v>
      </c>
      <c r="D1605" s="364" t="s">
        <v>12677</v>
      </c>
      <c r="E1605" s="365">
        <v>5167</v>
      </c>
      <c r="F1605" s="324" t="s">
        <v>8515</v>
      </c>
      <c r="G1605" s="963"/>
      <c r="H1605" s="495" t="s">
        <v>12502</v>
      </c>
      <c r="I1605" s="413"/>
      <c r="J1605" s="413"/>
      <c r="K1605" s="413"/>
      <c r="L1605" s="413"/>
      <c r="M1605" s="413"/>
      <c r="N1605" s="413"/>
      <c r="O1605" s="413"/>
    </row>
    <row r="1606" spans="1:15" ht="15.75">
      <c r="A1606" s="279"/>
      <c r="B1606" s="286" t="s">
        <v>12678</v>
      </c>
      <c r="C1606" s="363" t="s">
        <v>12679</v>
      </c>
      <c r="D1606" s="545" t="s">
        <v>12680</v>
      </c>
      <c r="E1606" s="365">
        <v>8960</v>
      </c>
      <c r="F1606" s="324" t="s">
        <v>8515</v>
      </c>
      <c r="G1606" s="963"/>
      <c r="H1606" s="495" t="s">
        <v>12502</v>
      </c>
      <c r="I1606" s="413"/>
      <c r="J1606" s="413"/>
      <c r="K1606" s="413"/>
      <c r="L1606" s="413"/>
      <c r="M1606" s="413"/>
      <c r="N1606" s="413"/>
      <c r="O1606" s="413"/>
    </row>
    <row r="1607" spans="1:15" ht="15.75">
      <c r="A1607" s="279"/>
      <c r="B1607" s="286" t="s">
        <v>12681</v>
      </c>
      <c r="C1607" s="363" t="s">
        <v>12682</v>
      </c>
      <c r="D1607" s="545" t="s">
        <v>12683</v>
      </c>
      <c r="E1607" s="365">
        <v>10335</v>
      </c>
      <c r="F1607" s="324" t="s">
        <v>8515</v>
      </c>
      <c r="G1607" s="963"/>
      <c r="H1607" s="495" t="s">
        <v>12502</v>
      </c>
      <c r="I1607" s="413"/>
      <c r="J1607" s="413"/>
      <c r="K1607" s="413"/>
      <c r="L1607" s="413"/>
      <c r="M1607" s="413"/>
      <c r="N1607" s="413"/>
      <c r="O1607" s="413"/>
    </row>
    <row r="1608" spans="1:15" ht="16.5" thickBot="1">
      <c r="A1608" s="279"/>
      <c r="B1608" s="286"/>
      <c r="C1608" s="987"/>
      <c r="D1608" s="941" t="s">
        <v>12684</v>
      </c>
      <c r="E1608" s="971"/>
      <c r="F1608" s="971"/>
      <c r="G1608" s="971"/>
      <c r="H1608" s="988"/>
      <c r="I1608" s="988"/>
      <c r="J1608" s="988"/>
      <c r="K1608" s="988"/>
      <c r="L1608" s="988"/>
      <c r="M1608" s="988"/>
      <c r="N1608" s="988"/>
      <c r="O1608" s="502"/>
    </row>
    <row r="1609" spans="1:15" ht="15.75">
      <c r="A1609" s="279"/>
      <c r="B1609" s="286" t="s">
        <v>12546</v>
      </c>
      <c r="C1609" s="311" t="s">
        <v>12547</v>
      </c>
      <c r="D1609" s="373" t="s">
        <v>12548</v>
      </c>
      <c r="E1609" s="296">
        <v>1250</v>
      </c>
      <c r="F1609" s="324" t="s">
        <v>8515</v>
      </c>
      <c r="G1609" s="576"/>
      <c r="H1609" s="1262" t="s">
        <v>12548</v>
      </c>
      <c r="I1609" s="1263" t="s">
        <v>12549</v>
      </c>
      <c r="J1609" s="1263" t="s">
        <v>12549</v>
      </c>
      <c r="K1609" s="1263" t="s">
        <v>12549</v>
      </c>
      <c r="L1609" s="1263" t="s">
        <v>12549</v>
      </c>
      <c r="M1609" s="1263" t="s">
        <v>12549</v>
      </c>
      <c r="N1609" s="1263" t="s">
        <v>12549</v>
      </c>
      <c r="O1609" s="1264" t="s">
        <v>12549</v>
      </c>
    </row>
    <row r="1610" spans="1:15" ht="15.75">
      <c r="A1610" s="279"/>
      <c r="B1610" s="286" t="s">
        <v>12542</v>
      </c>
      <c r="C1610" s="966" t="s">
        <v>12543</v>
      </c>
      <c r="D1610" s="928" t="s">
        <v>12544</v>
      </c>
      <c r="E1610" s="459">
        <v>995</v>
      </c>
      <c r="F1610" s="324" t="s">
        <v>8515</v>
      </c>
      <c r="G1610" s="968"/>
      <c r="H1610" s="1275" t="s">
        <v>12545</v>
      </c>
      <c r="I1610" s="1276"/>
      <c r="J1610" s="1276"/>
      <c r="K1610" s="1276"/>
      <c r="L1610" s="1276"/>
      <c r="M1610" s="1276"/>
      <c r="N1610" s="1276"/>
      <c r="O1610" s="1277"/>
    </row>
    <row r="1611" spans="1:15" s="279" customFormat="1" ht="15.75">
      <c r="B1611" s="286" t="s">
        <v>12526</v>
      </c>
      <c r="C1611" s="363" t="s">
        <v>12527</v>
      </c>
      <c r="D1611" s="928" t="s">
        <v>12528</v>
      </c>
      <c r="E1611" s="299">
        <v>2995</v>
      </c>
      <c r="F1611" s="324" t="s">
        <v>8515</v>
      </c>
      <c r="G1611" s="968"/>
      <c r="H1611" s="1275" t="s">
        <v>12529</v>
      </c>
      <c r="I1611" s="1276"/>
      <c r="J1611" s="1276"/>
      <c r="K1611" s="1276"/>
      <c r="L1611" s="1276"/>
      <c r="M1611" s="1276"/>
      <c r="N1611" s="1276"/>
      <c r="O1611" s="1277"/>
    </row>
    <row r="1612" spans="1:15" s="279" customFormat="1" ht="15.75">
      <c r="B1612" s="286" t="s">
        <v>12530</v>
      </c>
      <c r="C1612" s="363" t="s">
        <v>12531</v>
      </c>
      <c r="D1612" s="928" t="s">
        <v>12532</v>
      </c>
      <c r="E1612" s="299">
        <v>3495</v>
      </c>
      <c r="F1612" s="324" t="s">
        <v>8515</v>
      </c>
      <c r="G1612" s="968"/>
      <c r="H1612" s="1275" t="s">
        <v>12533</v>
      </c>
      <c r="I1612" s="1276"/>
      <c r="J1612" s="1276"/>
      <c r="K1612" s="1276"/>
      <c r="L1612" s="1276"/>
      <c r="M1612" s="1276"/>
      <c r="N1612" s="1276"/>
      <c r="O1612" s="1277"/>
    </row>
    <row r="1613" spans="1:15" s="279" customFormat="1" ht="15.75">
      <c r="B1613" s="286" t="s">
        <v>12534</v>
      </c>
      <c r="C1613" s="363" t="s">
        <v>12535</v>
      </c>
      <c r="D1613" s="928" t="s">
        <v>12536</v>
      </c>
      <c r="E1613" s="299">
        <v>4495</v>
      </c>
      <c r="F1613" s="324" t="s">
        <v>8515</v>
      </c>
      <c r="G1613" s="968"/>
      <c r="H1613" s="1275" t="s">
        <v>12537</v>
      </c>
      <c r="I1613" s="1276"/>
      <c r="J1613" s="1276"/>
      <c r="K1613" s="1276"/>
      <c r="L1613" s="1276"/>
      <c r="M1613" s="1276"/>
      <c r="N1613" s="1276"/>
      <c r="O1613" s="1277"/>
    </row>
    <row r="1614" spans="1:15" s="279" customFormat="1" ht="16.5" thickBot="1">
      <c r="B1614" s="286" t="s">
        <v>12538</v>
      </c>
      <c r="C1614" s="363" t="s">
        <v>12539</v>
      </c>
      <c r="D1614" s="928" t="s">
        <v>12540</v>
      </c>
      <c r="E1614" s="299">
        <v>7995</v>
      </c>
      <c r="F1614" s="324" t="s">
        <v>8515</v>
      </c>
      <c r="G1614" s="968"/>
      <c r="H1614" s="1275" t="s">
        <v>12541</v>
      </c>
      <c r="I1614" s="1276"/>
      <c r="J1614" s="1276"/>
      <c r="K1614" s="1276"/>
      <c r="L1614" s="1276"/>
      <c r="M1614" s="1276"/>
      <c r="N1614" s="1276"/>
      <c r="O1614" s="1277"/>
    </row>
    <row r="1615" spans="1:15" ht="15.75">
      <c r="A1615" s="279"/>
      <c r="B1615" s="286"/>
      <c r="C1615" s="320"/>
      <c r="D1615" s="656" t="s">
        <v>12685</v>
      </c>
      <c r="E1615" s="263"/>
      <c r="F1615" s="277" t="s">
        <v>9143</v>
      </c>
      <c r="G1615" s="275"/>
      <c r="H1615" s="939" t="s">
        <v>12423</v>
      </c>
      <c r="I1615" s="939"/>
      <c r="J1615" s="277"/>
      <c r="K1615" s="277"/>
      <c r="L1615" s="277"/>
      <c r="M1615" s="277"/>
      <c r="N1615" s="277"/>
      <c r="O1615" s="278"/>
    </row>
    <row r="1616" spans="1:15" ht="16.5" thickBot="1">
      <c r="A1616" s="279"/>
      <c r="B1616" s="286" t="s">
        <v>12686</v>
      </c>
      <c r="C1616" s="940" t="s">
        <v>12687</v>
      </c>
      <c r="D1616" s="941" t="s">
        <v>12688</v>
      </c>
      <c r="E1616" s="500">
        <v>35000</v>
      </c>
      <c r="F1616" s="500" t="s">
        <v>8515</v>
      </c>
      <c r="G1616" s="501"/>
      <c r="H1616" s="942"/>
      <c r="I1616" s="502"/>
      <c r="J1616" s="502"/>
      <c r="K1616" s="502"/>
      <c r="L1616" s="502"/>
      <c r="M1616" s="502"/>
      <c r="N1616" s="502"/>
      <c r="O1616" s="502"/>
    </row>
    <row r="1617" spans="1:15" ht="15.75">
      <c r="A1617" s="279"/>
      <c r="B1617" s="286"/>
      <c r="C1617" s="989"/>
      <c r="D1617" s="990" t="s">
        <v>12442</v>
      </c>
      <c r="E1617" s="991"/>
      <c r="F1617" s="992"/>
      <c r="G1617" s="993"/>
      <c r="H1617" s="994"/>
      <c r="I1617" s="994"/>
      <c r="J1617" s="994"/>
      <c r="K1617" s="994"/>
      <c r="L1617" s="994"/>
      <c r="M1617" s="994"/>
      <c r="N1617" s="994"/>
      <c r="O1617" s="994"/>
    </row>
    <row r="1618" spans="1:15" ht="15.75">
      <c r="A1618" s="279"/>
      <c r="B1618" s="286" t="s">
        <v>12689</v>
      </c>
      <c r="C1618" s="363" t="s">
        <v>12690</v>
      </c>
      <c r="D1618" s="364" t="s">
        <v>12691</v>
      </c>
      <c r="E1618" s="299">
        <v>2032</v>
      </c>
      <c r="F1618" s="324" t="s">
        <v>8515</v>
      </c>
      <c r="G1618" s="303"/>
      <c r="H1618" s="395" t="s">
        <v>12446</v>
      </c>
      <c r="I1618" s="723"/>
      <c r="J1618" s="723"/>
      <c r="K1618" s="723"/>
      <c r="L1618" s="723"/>
      <c r="M1618" s="723"/>
      <c r="N1618" s="723"/>
      <c r="O1618" s="723"/>
    </row>
    <row r="1619" spans="1:15" ht="15.75">
      <c r="A1619" s="279"/>
      <c r="B1619" s="286" t="s">
        <v>12692</v>
      </c>
      <c r="C1619" s="363" t="s">
        <v>12693</v>
      </c>
      <c r="D1619" s="364" t="s">
        <v>12694</v>
      </c>
      <c r="E1619" s="299">
        <v>3454</v>
      </c>
      <c r="F1619" s="324" t="s">
        <v>8515</v>
      </c>
      <c r="G1619" s="303"/>
      <c r="H1619" s="395" t="s">
        <v>12446</v>
      </c>
      <c r="I1619" s="723"/>
      <c r="J1619" s="723"/>
      <c r="K1619" s="723"/>
      <c r="L1619" s="723"/>
      <c r="M1619" s="723"/>
      <c r="N1619" s="723"/>
      <c r="O1619" s="723"/>
    </row>
    <row r="1620" spans="1:15" ht="15.75">
      <c r="A1620" s="279"/>
      <c r="B1620" s="286" t="s">
        <v>12695</v>
      </c>
      <c r="C1620" s="363" t="s">
        <v>12696</v>
      </c>
      <c r="D1620" s="364" t="s">
        <v>12697</v>
      </c>
      <c r="E1620" s="299">
        <v>4877</v>
      </c>
      <c r="F1620" s="324" t="s">
        <v>8515</v>
      </c>
      <c r="G1620" s="303"/>
      <c r="H1620" s="395" t="s">
        <v>12446</v>
      </c>
      <c r="I1620" s="723"/>
      <c r="J1620" s="723"/>
      <c r="K1620" s="723"/>
      <c r="L1620" s="723"/>
      <c r="M1620" s="723"/>
      <c r="N1620" s="723"/>
      <c r="O1620" s="723"/>
    </row>
    <row r="1621" spans="1:15" ht="15.75">
      <c r="A1621" s="995"/>
      <c r="B1621" s="286" t="s">
        <v>12698</v>
      </c>
      <c r="C1621" s="363" t="s">
        <v>12699</v>
      </c>
      <c r="D1621" s="364" t="s">
        <v>12700</v>
      </c>
      <c r="E1621" s="299">
        <v>2756</v>
      </c>
      <c r="F1621" s="324" t="s">
        <v>8515</v>
      </c>
      <c r="G1621" s="303"/>
      <c r="H1621" s="395" t="s">
        <v>12446</v>
      </c>
      <c r="I1621" s="723"/>
      <c r="J1621" s="723"/>
      <c r="K1621" s="723"/>
      <c r="L1621" s="723"/>
      <c r="M1621" s="723"/>
      <c r="N1621" s="723"/>
      <c r="O1621" s="723"/>
    </row>
    <row r="1622" spans="1:15" ht="15.75">
      <c r="A1622" s="279"/>
      <c r="B1622" s="286" t="s">
        <v>12701</v>
      </c>
      <c r="C1622" s="363" t="s">
        <v>12702</v>
      </c>
      <c r="D1622" s="364" t="s">
        <v>12703</v>
      </c>
      <c r="E1622" s="299">
        <v>4410</v>
      </c>
      <c r="F1622" s="324" t="s">
        <v>8515</v>
      </c>
      <c r="G1622" s="303"/>
      <c r="H1622" s="395" t="s">
        <v>12446</v>
      </c>
      <c r="I1622" s="723"/>
      <c r="J1622" s="723"/>
      <c r="K1622" s="723"/>
      <c r="L1622" s="723"/>
      <c r="M1622" s="723"/>
      <c r="N1622" s="723"/>
      <c r="O1622" s="723"/>
    </row>
    <row r="1623" spans="1:15" ht="15.75">
      <c r="A1623" s="279"/>
      <c r="B1623" s="286" t="s">
        <v>12704</v>
      </c>
      <c r="C1623" s="363" t="s">
        <v>12705</v>
      </c>
      <c r="D1623" s="364" t="s">
        <v>12706</v>
      </c>
      <c r="E1623" s="299">
        <v>5158</v>
      </c>
      <c r="F1623" s="324" t="s">
        <v>8515</v>
      </c>
      <c r="G1623" s="303"/>
      <c r="H1623" s="395" t="s">
        <v>12446</v>
      </c>
      <c r="I1623" s="723"/>
      <c r="J1623" s="723"/>
      <c r="K1623" s="723"/>
      <c r="L1623" s="723"/>
      <c r="M1623" s="723"/>
      <c r="N1623" s="723"/>
      <c r="O1623" s="723"/>
    </row>
    <row r="1624" spans="1:15" ht="15.75">
      <c r="A1624" s="279"/>
      <c r="B1624" s="286" t="s">
        <v>12707</v>
      </c>
      <c r="C1624" s="363" t="s">
        <v>12708</v>
      </c>
      <c r="D1624" s="364" t="s">
        <v>12709</v>
      </c>
      <c r="E1624" s="299">
        <v>3175</v>
      </c>
      <c r="F1624" s="324" t="s">
        <v>8515</v>
      </c>
      <c r="G1624" s="303"/>
      <c r="H1624" s="395" t="s">
        <v>12446</v>
      </c>
      <c r="I1624" s="723"/>
      <c r="J1624" s="723"/>
      <c r="K1624" s="723"/>
      <c r="L1624" s="723"/>
      <c r="M1624" s="723"/>
      <c r="N1624" s="723"/>
      <c r="O1624" s="723"/>
    </row>
    <row r="1625" spans="1:15" ht="15.75">
      <c r="A1625" s="279"/>
      <c r="B1625" s="286" t="s">
        <v>12710</v>
      </c>
      <c r="C1625" s="363" t="s">
        <v>12711</v>
      </c>
      <c r="D1625" s="364" t="s">
        <v>12712</v>
      </c>
      <c r="E1625" s="299">
        <v>5080</v>
      </c>
      <c r="F1625" s="324" t="s">
        <v>8515</v>
      </c>
      <c r="G1625" s="303"/>
      <c r="H1625" s="395" t="s">
        <v>12446</v>
      </c>
      <c r="I1625" s="723"/>
      <c r="J1625" s="723"/>
      <c r="K1625" s="723"/>
      <c r="L1625" s="723"/>
      <c r="M1625" s="723"/>
      <c r="N1625" s="723"/>
      <c r="O1625" s="723"/>
    </row>
    <row r="1626" spans="1:15" ht="15.75">
      <c r="A1626" s="279"/>
      <c r="B1626" s="286" t="s">
        <v>12713</v>
      </c>
      <c r="C1626" s="363" t="s">
        <v>12714</v>
      </c>
      <c r="D1626" s="364" t="s">
        <v>12715</v>
      </c>
      <c r="E1626" s="299">
        <v>6668</v>
      </c>
      <c r="F1626" s="324" t="s">
        <v>8515</v>
      </c>
      <c r="G1626" s="303"/>
      <c r="H1626" s="395" t="s">
        <v>12446</v>
      </c>
      <c r="I1626" s="723"/>
      <c r="J1626" s="723"/>
      <c r="K1626" s="723"/>
      <c r="L1626" s="723"/>
      <c r="M1626" s="723"/>
      <c r="N1626" s="723"/>
      <c r="O1626" s="723"/>
    </row>
    <row r="1627" spans="1:15" ht="15.75">
      <c r="A1627" s="279"/>
      <c r="B1627" s="286" t="s">
        <v>12716</v>
      </c>
      <c r="C1627" s="363" t="s">
        <v>12717</v>
      </c>
      <c r="D1627" s="364" t="s">
        <v>12718</v>
      </c>
      <c r="E1627" s="299">
        <v>3466</v>
      </c>
      <c r="F1627" s="324" t="s">
        <v>8515</v>
      </c>
      <c r="G1627" s="303"/>
      <c r="H1627" s="395" t="s">
        <v>12446</v>
      </c>
      <c r="I1627" s="723"/>
      <c r="J1627" s="723"/>
      <c r="K1627" s="723"/>
      <c r="L1627" s="723"/>
      <c r="M1627" s="723"/>
      <c r="N1627" s="723"/>
      <c r="O1627" s="723"/>
    </row>
    <row r="1628" spans="1:15" ht="15.75">
      <c r="A1628" s="279"/>
      <c r="B1628" s="286" t="s">
        <v>12719</v>
      </c>
      <c r="C1628" s="363" t="s">
        <v>12720</v>
      </c>
      <c r="D1628" s="364" t="s">
        <v>12721</v>
      </c>
      <c r="E1628" s="299">
        <v>5546</v>
      </c>
      <c r="F1628" s="324" t="s">
        <v>8515</v>
      </c>
      <c r="G1628" s="303"/>
      <c r="H1628" s="395" t="s">
        <v>12446</v>
      </c>
      <c r="I1628" s="723"/>
      <c r="J1628" s="723"/>
      <c r="K1628" s="723"/>
      <c r="L1628" s="723"/>
      <c r="M1628" s="723"/>
      <c r="N1628" s="723"/>
      <c r="O1628" s="723"/>
    </row>
    <row r="1629" spans="1:15" ht="15.75">
      <c r="A1629" s="279"/>
      <c r="B1629" s="286" t="s">
        <v>12722</v>
      </c>
      <c r="C1629" s="363" t="s">
        <v>12723</v>
      </c>
      <c r="D1629" s="364" t="s">
        <v>12724</v>
      </c>
      <c r="E1629" s="299">
        <v>7279</v>
      </c>
      <c r="F1629" s="324" t="s">
        <v>8515</v>
      </c>
      <c r="G1629" s="303"/>
      <c r="H1629" s="395" t="s">
        <v>12446</v>
      </c>
      <c r="I1629" s="723"/>
      <c r="J1629" s="723"/>
      <c r="K1629" s="723"/>
      <c r="L1629" s="723"/>
      <c r="M1629" s="723"/>
      <c r="N1629" s="723"/>
      <c r="O1629" s="723"/>
    </row>
    <row r="1630" spans="1:15" ht="15.75">
      <c r="A1630" s="279"/>
      <c r="B1630" s="286" t="s">
        <v>12725</v>
      </c>
      <c r="C1630" s="363" t="s">
        <v>12726</v>
      </c>
      <c r="D1630" s="364" t="s">
        <v>12727</v>
      </c>
      <c r="E1630" s="299">
        <v>3959</v>
      </c>
      <c r="F1630" s="324" t="s">
        <v>8515</v>
      </c>
      <c r="G1630" s="303"/>
      <c r="H1630" s="395" t="s">
        <v>12446</v>
      </c>
      <c r="I1630" s="723"/>
      <c r="J1630" s="723"/>
      <c r="K1630" s="723"/>
      <c r="L1630" s="723"/>
      <c r="M1630" s="723"/>
      <c r="N1630" s="723"/>
      <c r="O1630" s="723"/>
    </row>
    <row r="1631" spans="1:15" ht="15.75">
      <c r="A1631" s="279"/>
      <c r="B1631" s="286" t="s">
        <v>12728</v>
      </c>
      <c r="C1631" s="363" t="s">
        <v>12729</v>
      </c>
      <c r="D1631" s="364" t="s">
        <v>12730</v>
      </c>
      <c r="E1631" s="299">
        <v>6730</v>
      </c>
      <c r="F1631" s="324" t="s">
        <v>8515</v>
      </c>
      <c r="G1631" s="303"/>
      <c r="H1631" s="395" t="s">
        <v>12446</v>
      </c>
      <c r="I1631" s="723"/>
      <c r="J1631" s="723"/>
      <c r="K1631" s="723"/>
      <c r="L1631" s="723"/>
      <c r="M1631" s="723"/>
      <c r="N1631" s="723"/>
      <c r="O1631" s="723"/>
    </row>
    <row r="1632" spans="1:15" ht="15.75">
      <c r="A1632" s="279"/>
      <c r="B1632" s="286" t="s">
        <v>12731</v>
      </c>
      <c r="C1632" s="363" t="s">
        <v>12732</v>
      </c>
      <c r="D1632" s="364" t="s">
        <v>12733</v>
      </c>
      <c r="E1632" s="299">
        <v>9501</v>
      </c>
      <c r="F1632" s="324" t="s">
        <v>8515</v>
      </c>
      <c r="G1632" s="303"/>
      <c r="H1632" s="395" t="s">
        <v>12446</v>
      </c>
      <c r="I1632" s="723"/>
      <c r="J1632" s="723"/>
      <c r="K1632" s="723"/>
      <c r="L1632" s="723"/>
      <c r="M1632" s="723"/>
      <c r="N1632" s="723"/>
      <c r="O1632" s="723"/>
    </row>
    <row r="1633" spans="1:15" ht="15.75">
      <c r="A1633" s="279"/>
      <c r="B1633" s="286" t="s">
        <v>12734</v>
      </c>
      <c r="C1633" s="363" t="s">
        <v>12735</v>
      </c>
      <c r="D1633" s="364" t="s">
        <v>12736</v>
      </c>
      <c r="E1633" s="299">
        <v>6205</v>
      </c>
      <c r="F1633" s="324" t="s">
        <v>8515</v>
      </c>
      <c r="G1633" s="303"/>
      <c r="H1633" s="395" t="s">
        <v>12446</v>
      </c>
      <c r="I1633" s="723"/>
      <c r="J1633" s="723"/>
      <c r="K1633" s="723"/>
      <c r="L1633" s="723"/>
      <c r="M1633" s="723"/>
      <c r="N1633" s="723"/>
      <c r="O1633" s="723"/>
    </row>
    <row r="1634" spans="1:15" ht="15.75">
      <c r="A1634" s="279"/>
      <c r="B1634" s="286" t="s">
        <v>12737</v>
      </c>
      <c r="C1634" s="363" t="s">
        <v>12738</v>
      </c>
      <c r="D1634" s="364" t="s">
        <v>12739</v>
      </c>
      <c r="E1634" s="299">
        <v>9928</v>
      </c>
      <c r="F1634" s="324" t="s">
        <v>8515</v>
      </c>
      <c r="G1634" s="303"/>
      <c r="H1634" s="395" t="s">
        <v>12446</v>
      </c>
      <c r="I1634" s="723"/>
      <c r="J1634" s="723"/>
      <c r="K1634" s="723"/>
      <c r="L1634" s="723"/>
      <c r="M1634" s="723"/>
      <c r="N1634" s="723"/>
      <c r="O1634" s="723"/>
    </row>
    <row r="1635" spans="1:15" ht="15.75">
      <c r="A1635" s="279"/>
      <c r="B1635" s="286" t="s">
        <v>12740</v>
      </c>
      <c r="C1635" s="363" t="s">
        <v>12741</v>
      </c>
      <c r="D1635" s="364" t="s">
        <v>12742</v>
      </c>
      <c r="E1635" s="299">
        <v>13031</v>
      </c>
      <c r="F1635" s="324" t="s">
        <v>8515</v>
      </c>
      <c r="G1635" s="303"/>
      <c r="H1635" s="395" t="s">
        <v>12446</v>
      </c>
      <c r="I1635" s="723"/>
      <c r="J1635" s="723"/>
      <c r="K1635" s="723"/>
      <c r="L1635" s="723"/>
      <c r="M1635" s="723"/>
      <c r="N1635" s="723"/>
      <c r="O1635" s="723"/>
    </row>
    <row r="1636" spans="1:15" ht="15.75">
      <c r="A1636" s="279"/>
      <c r="B1636" s="286" t="s">
        <v>12743</v>
      </c>
      <c r="C1636" s="363" t="s">
        <v>12744</v>
      </c>
      <c r="D1636" s="364" t="s">
        <v>12745</v>
      </c>
      <c r="E1636" s="299">
        <v>7919</v>
      </c>
      <c r="F1636" s="324" t="s">
        <v>8515</v>
      </c>
      <c r="G1636" s="303"/>
      <c r="H1636" s="395" t="s">
        <v>12446</v>
      </c>
      <c r="I1636" s="723"/>
      <c r="J1636" s="723"/>
      <c r="K1636" s="723"/>
      <c r="L1636" s="723"/>
      <c r="M1636" s="723"/>
      <c r="N1636" s="723"/>
      <c r="O1636" s="723"/>
    </row>
    <row r="1637" spans="1:15" ht="15.75">
      <c r="A1637" s="279"/>
      <c r="B1637" s="286" t="s">
        <v>12746</v>
      </c>
      <c r="C1637" s="363" t="s">
        <v>12747</v>
      </c>
      <c r="D1637" s="364" t="s">
        <v>12748</v>
      </c>
      <c r="E1637" s="299">
        <v>13462</v>
      </c>
      <c r="F1637" s="324" t="s">
        <v>8515</v>
      </c>
      <c r="G1637" s="303"/>
      <c r="H1637" s="395" t="s">
        <v>12446</v>
      </c>
      <c r="I1637" s="723"/>
      <c r="J1637" s="723"/>
      <c r="K1637" s="723"/>
      <c r="L1637" s="723"/>
      <c r="M1637" s="723"/>
      <c r="N1637" s="723"/>
      <c r="O1637" s="723"/>
    </row>
    <row r="1638" spans="1:15" ht="15.75">
      <c r="A1638" s="279"/>
      <c r="B1638" s="286" t="s">
        <v>12749</v>
      </c>
      <c r="C1638" s="363" t="s">
        <v>12750</v>
      </c>
      <c r="D1638" s="364" t="s">
        <v>12751</v>
      </c>
      <c r="E1638" s="299">
        <v>19005</v>
      </c>
      <c r="F1638" s="324" t="s">
        <v>8515</v>
      </c>
      <c r="G1638" s="303"/>
      <c r="H1638" s="395" t="s">
        <v>12446</v>
      </c>
      <c r="I1638" s="723"/>
      <c r="J1638" s="723"/>
      <c r="K1638" s="723"/>
      <c r="L1638" s="723"/>
      <c r="M1638" s="723"/>
      <c r="N1638" s="723"/>
      <c r="O1638" s="723"/>
    </row>
    <row r="1639" spans="1:15" ht="15.75">
      <c r="A1639" s="279"/>
      <c r="B1639" s="286" t="s">
        <v>12752</v>
      </c>
      <c r="C1639" s="363" t="s">
        <v>12753</v>
      </c>
      <c r="D1639" s="364" t="s">
        <v>12754</v>
      </c>
      <c r="E1639" s="299">
        <v>10394</v>
      </c>
      <c r="F1639" s="324" t="s">
        <v>8515</v>
      </c>
      <c r="G1639" s="303"/>
      <c r="H1639" s="395" t="s">
        <v>12446</v>
      </c>
      <c r="I1639" s="723"/>
      <c r="J1639" s="723"/>
      <c r="K1639" s="723"/>
      <c r="L1639" s="723"/>
      <c r="M1639" s="723"/>
      <c r="N1639" s="723"/>
      <c r="O1639" s="723"/>
    </row>
    <row r="1640" spans="1:15" ht="15.75">
      <c r="A1640" s="279"/>
      <c r="B1640" s="286" t="s">
        <v>12755</v>
      </c>
      <c r="C1640" s="363" t="s">
        <v>12756</v>
      </c>
      <c r="D1640" s="364" t="s">
        <v>12757</v>
      </c>
      <c r="E1640" s="299">
        <v>17670</v>
      </c>
      <c r="F1640" s="324" t="s">
        <v>8515</v>
      </c>
      <c r="G1640" s="303"/>
      <c r="H1640" s="395" t="s">
        <v>12446</v>
      </c>
      <c r="I1640" s="723"/>
      <c r="J1640" s="723"/>
      <c r="K1640" s="723"/>
      <c r="L1640" s="723"/>
      <c r="M1640" s="723"/>
      <c r="N1640" s="723"/>
      <c r="O1640" s="723"/>
    </row>
    <row r="1641" spans="1:15" ht="15.75">
      <c r="A1641" s="279"/>
      <c r="B1641" s="286" t="s">
        <v>12758</v>
      </c>
      <c r="C1641" s="363" t="s">
        <v>12759</v>
      </c>
      <c r="D1641" s="364" t="s">
        <v>12760</v>
      </c>
      <c r="E1641" s="299">
        <v>24945</v>
      </c>
      <c r="F1641" s="324" t="s">
        <v>8515</v>
      </c>
      <c r="G1641" s="303"/>
      <c r="H1641" s="395" t="s">
        <v>12446</v>
      </c>
      <c r="I1641" s="723"/>
      <c r="J1641" s="723"/>
      <c r="K1641" s="723"/>
      <c r="L1641" s="723"/>
      <c r="M1641" s="723"/>
      <c r="N1641" s="723"/>
      <c r="O1641" s="723"/>
    </row>
    <row r="1642" spans="1:15" ht="15.75">
      <c r="A1642" s="279"/>
      <c r="B1642" s="286" t="s">
        <v>12761</v>
      </c>
      <c r="C1642" s="363" t="s">
        <v>12762</v>
      </c>
      <c r="D1642" s="364" t="s">
        <v>12763</v>
      </c>
      <c r="E1642" s="299">
        <v>13985</v>
      </c>
      <c r="F1642" s="324" t="s">
        <v>8515</v>
      </c>
      <c r="G1642" s="303"/>
      <c r="H1642" s="395" t="s">
        <v>12446</v>
      </c>
      <c r="I1642" s="723"/>
      <c r="J1642" s="723"/>
      <c r="K1642" s="723"/>
      <c r="L1642" s="723"/>
      <c r="M1642" s="723"/>
      <c r="N1642" s="723"/>
      <c r="O1642" s="723"/>
    </row>
    <row r="1643" spans="1:15" ht="15.75">
      <c r="A1643" s="279"/>
      <c r="B1643" s="286" t="s">
        <v>12764</v>
      </c>
      <c r="C1643" s="363" t="s">
        <v>12765</v>
      </c>
      <c r="D1643" s="364" t="s">
        <v>12766</v>
      </c>
      <c r="E1643" s="299">
        <v>22376</v>
      </c>
      <c r="F1643" s="324" t="s">
        <v>8515</v>
      </c>
      <c r="G1643" s="303"/>
      <c r="H1643" s="395" t="s">
        <v>12446</v>
      </c>
      <c r="I1643" s="723"/>
      <c r="J1643" s="723"/>
      <c r="K1643" s="723"/>
      <c r="L1643" s="723"/>
      <c r="M1643" s="723"/>
      <c r="N1643" s="723"/>
      <c r="O1643" s="723"/>
    </row>
    <row r="1644" spans="1:15" s="279" customFormat="1" ht="15.75">
      <c r="B1644" s="286" t="s">
        <v>12767</v>
      </c>
      <c r="C1644" s="363" t="s">
        <v>12768</v>
      </c>
      <c r="D1644" s="364" t="s">
        <v>12769</v>
      </c>
      <c r="E1644" s="299">
        <v>29369</v>
      </c>
      <c r="F1644" s="324" t="s">
        <v>8515</v>
      </c>
      <c r="G1644" s="303"/>
      <c r="H1644" s="395" t="s">
        <v>12446</v>
      </c>
      <c r="I1644" s="723"/>
      <c r="J1644" s="723"/>
      <c r="K1644" s="723"/>
      <c r="L1644" s="723"/>
      <c r="M1644" s="723"/>
      <c r="N1644" s="723"/>
      <c r="O1644" s="723"/>
    </row>
    <row r="1645" spans="1:15" s="279" customFormat="1" ht="15.75">
      <c r="B1645" s="286" t="s">
        <v>12770</v>
      </c>
      <c r="C1645" s="363" t="s">
        <v>12771</v>
      </c>
      <c r="D1645" s="364" t="s">
        <v>12772</v>
      </c>
      <c r="E1645" s="299">
        <v>16366</v>
      </c>
      <c r="F1645" s="324" t="s">
        <v>8515</v>
      </c>
      <c r="G1645" s="303"/>
      <c r="H1645" s="395" t="s">
        <v>12446</v>
      </c>
      <c r="I1645" s="723"/>
      <c r="J1645" s="723"/>
      <c r="K1645" s="723"/>
      <c r="L1645" s="723"/>
      <c r="M1645" s="723"/>
      <c r="N1645" s="723"/>
      <c r="O1645" s="723"/>
    </row>
    <row r="1646" spans="1:15" s="279" customFormat="1" ht="15.75">
      <c r="B1646" s="286" t="s">
        <v>12773</v>
      </c>
      <c r="C1646" s="363" t="s">
        <v>12774</v>
      </c>
      <c r="D1646" s="364" t="s">
        <v>12775</v>
      </c>
      <c r="E1646" s="299">
        <v>27822</v>
      </c>
      <c r="F1646" s="324" t="s">
        <v>8515</v>
      </c>
      <c r="G1646" s="303"/>
      <c r="H1646" s="395" t="s">
        <v>12446</v>
      </c>
      <c r="I1646" s="723"/>
      <c r="J1646" s="723"/>
      <c r="K1646" s="723"/>
      <c r="L1646" s="723"/>
      <c r="M1646" s="723"/>
      <c r="N1646" s="723"/>
      <c r="O1646" s="723"/>
    </row>
    <row r="1647" spans="1:15" ht="15.75">
      <c r="A1647" s="279"/>
      <c r="B1647" s="286" t="s">
        <v>12776</v>
      </c>
      <c r="C1647" s="363" t="s">
        <v>12777</v>
      </c>
      <c r="D1647" s="364" t="s">
        <v>12778</v>
      </c>
      <c r="E1647" s="299">
        <v>39278</v>
      </c>
      <c r="F1647" s="324" t="s">
        <v>8515</v>
      </c>
      <c r="G1647" s="303"/>
      <c r="H1647" s="395" t="s">
        <v>12446</v>
      </c>
      <c r="I1647" s="723"/>
      <c r="J1647" s="723"/>
      <c r="K1647" s="723"/>
      <c r="L1647" s="723"/>
      <c r="M1647" s="723"/>
      <c r="N1647" s="723"/>
      <c r="O1647" s="723"/>
    </row>
    <row r="1648" spans="1:15" ht="15.75">
      <c r="A1648" s="279"/>
      <c r="B1648" s="286" t="s">
        <v>12779</v>
      </c>
      <c r="C1648" s="363" t="s">
        <v>12780</v>
      </c>
      <c r="D1648" s="364" t="s">
        <v>12781</v>
      </c>
      <c r="E1648" s="299">
        <v>17995</v>
      </c>
      <c r="F1648" s="324" t="s">
        <v>8515</v>
      </c>
      <c r="G1648" s="303"/>
      <c r="H1648" s="395" t="s">
        <v>12446</v>
      </c>
      <c r="I1648" s="723"/>
      <c r="J1648" s="723"/>
      <c r="K1648" s="723"/>
      <c r="L1648" s="723"/>
      <c r="M1648" s="723"/>
      <c r="N1648" s="723"/>
      <c r="O1648" s="723"/>
    </row>
    <row r="1649" spans="1:15" ht="15.75">
      <c r="A1649" s="279"/>
      <c r="B1649" s="286" t="s">
        <v>12782</v>
      </c>
      <c r="C1649" s="363" t="s">
        <v>12783</v>
      </c>
      <c r="D1649" s="364" t="s">
        <v>12784</v>
      </c>
      <c r="E1649" s="299">
        <v>30592</v>
      </c>
      <c r="F1649" s="324" t="s">
        <v>8515</v>
      </c>
      <c r="G1649" s="303"/>
      <c r="H1649" s="395" t="s">
        <v>12446</v>
      </c>
      <c r="I1649" s="723"/>
      <c r="J1649" s="723"/>
      <c r="K1649" s="723"/>
      <c r="L1649" s="723"/>
      <c r="M1649" s="723"/>
      <c r="N1649" s="723"/>
      <c r="O1649" s="723"/>
    </row>
    <row r="1650" spans="1:15" ht="15.75">
      <c r="A1650" s="279"/>
      <c r="B1650" s="286" t="s">
        <v>12785</v>
      </c>
      <c r="C1650" s="363" t="s">
        <v>12786</v>
      </c>
      <c r="D1650" s="364" t="s">
        <v>12787</v>
      </c>
      <c r="E1650" s="299">
        <v>43188</v>
      </c>
      <c r="F1650" s="324" t="s">
        <v>8515</v>
      </c>
      <c r="G1650" s="303"/>
      <c r="H1650" s="395" t="s">
        <v>12446</v>
      </c>
      <c r="I1650" s="723"/>
      <c r="J1650" s="723"/>
      <c r="K1650" s="723"/>
      <c r="L1650" s="723"/>
      <c r="M1650" s="723"/>
      <c r="N1650" s="723"/>
      <c r="O1650" s="723"/>
    </row>
    <row r="1651" spans="1:15" ht="15.75">
      <c r="A1651" s="279"/>
      <c r="B1651" s="286" t="s">
        <v>12788</v>
      </c>
      <c r="C1651" s="363" t="s">
        <v>12789</v>
      </c>
      <c r="D1651" s="364" t="s">
        <v>12790</v>
      </c>
      <c r="E1651" s="299">
        <v>19000</v>
      </c>
      <c r="F1651" s="324" t="s">
        <v>8515</v>
      </c>
      <c r="G1651" s="303"/>
      <c r="H1651" s="395" t="s">
        <v>12446</v>
      </c>
      <c r="I1651" s="723"/>
      <c r="J1651" s="723"/>
      <c r="K1651" s="723"/>
      <c r="L1651" s="723"/>
      <c r="M1651" s="723"/>
      <c r="N1651" s="723"/>
      <c r="O1651" s="723"/>
    </row>
    <row r="1652" spans="1:15" ht="15.75">
      <c r="A1652" s="279"/>
      <c r="B1652" s="286" t="s">
        <v>12791</v>
      </c>
      <c r="C1652" s="363" t="s">
        <v>12792</v>
      </c>
      <c r="D1652" s="364" t="s">
        <v>12793</v>
      </c>
      <c r="E1652" s="299">
        <v>32300</v>
      </c>
      <c r="F1652" s="324" t="s">
        <v>8515</v>
      </c>
      <c r="G1652" s="303"/>
      <c r="H1652" s="395" t="s">
        <v>12446</v>
      </c>
      <c r="I1652" s="723"/>
      <c r="J1652" s="723"/>
      <c r="K1652" s="723"/>
      <c r="L1652" s="723"/>
      <c r="M1652" s="723"/>
      <c r="N1652" s="723"/>
      <c r="O1652" s="723"/>
    </row>
    <row r="1653" spans="1:15" ht="15.75">
      <c r="A1653" s="279"/>
      <c r="B1653" s="286" t="s">
        <v>12794</v>
      </c>
      <c r="C1653" s="363" t="s">
        <v>12795</v>
      </c>
      <c r="D1653" s="364" t="s">
        <v>12796</v>
      </c>
      <c r="E1653" s="299">
        <v>45600</v>
      </c>
      <c r="F1653" s="324" t="s">
        <v>8515</v>
      </c>
      <c r="G1653" s="303"/>
      <c r="H1653" s="395" t="s">
        <v>12446</v>
      </c>
      <c r="I1653" s="723"/>
      <c r="J1653" s="723"/>
      <c r="K1653" s="723"/>
      <c r="L1653" s="723"/>
      <c r="M1653" s="723"/>
      <c r="N1653" s="723"/>
      <c r="O1653" s="723"/>
    </row>
    <row r="1654" spans="1:15" ht="15.75">
      <c r="A1654" s="279"/>
      <c r="B1654" s="286" t="s">
        <v>12797</v>
      </c>
      <c r="C1654" s="363" t="s">
        <v>12798</v>
      </c>
      <c r="D1654" s="364" t="s">
        <v>12799</v>
      </c>
      <c r="E1654" s="299">
        <v>23495</v>
      </c>
      <c r="F1654" s="324" t="s">
        <v>8515</v>
      </c>
      <c r="G1654" s="303"/>
      <c r="H1654" s="395" t="s">
        <v>12446</v>
      </c>
      <c r="I1654" s="723"/>
      <c r="J1654" s="723"/>
      <c r="K1654" s="723"/>
      <c r="L1654" s="723"/>
      <c r="M1654" s="723"/>
      <c r="N1654" s="723"/>
      <c r="O1654" s="723"/>
    </row>
    <row r="1655" spans="1:15" ht="15.75">
      <c r="A1655" s="279"/>
      <c r="B1655" s="286" t="s">
        <v>12800</v>
      </c>
      <c r="C1655" s="363" t="s">
        <v>12801</v>
      </c>
      <c r="D1655" s="364" t="s">
        <v>12802</v>
      </c>
      <c r="E1655" s="299">
        <v>39942</v>
      </c>
      <c r="F1655" s="324" t="s">
        <v>8515</v>
      </c>
      <c r="G1655" s="303"/>
      <c r="H1655" s="395" t="s">
        <v>12446</v>
      </c>
      <c r="I1655" s="723"/>
      <c r="J1655" s="723"/>
      <c r="K1655" s="723"/>
      <c r="L1655" s="723"/>
      <c r="M1655" s="723"/>
      <c r="N1655" s="723"/>
      <c r="O1655" s="723"/>
    </row>
    <row r="1656" spans="1:15" ht="15.75">
      <c r="A1656" s="279"/>
      <c r="B1656" s="286" t="s">
        <v>12803</v>
      </c>
      <c r="C1656" s="363" t="s">
        <v>12804</v>
      </c>
      <c r="D1656" s="364" t="s">
        <v>12805</v>
      </c>
      <c r="E1656" s="299">
        <v>56388</v>
      </c>
      <c r="F1656" s="324" t="s">
        <v>8515</v>
      </c>
      <c r="G1656" s="303"/>
      <c r="H1656" s="395" t="s">
        <v>12446</v>
      </c>
      <c r="I1656" s="723"/>
      <c r="J1656" s="723"/>
      <c r="K1656" s="723"/>
      <c r="L1656" s="723"/>
      <c r="M1656" s="723"/>
      <c r="N1656" s="723"/>
      <c r="O1656" s="723"/>
    </row>
    <row r="1657" spans="1:15" ht="15.75">
      <c r="A1657" s="279"/>
      <c r="B1657" s="286" t="s">
        <v>12806</v>
      </c>
      <c r="C1657" s="363" t="s">
        <v>12807</v>
      </c>
      <c r="D1657" s="364" t="s">
        <v>12808</v>
      </c>
      <c r="E1657" s="299">
        <v>25100</v>
      </c>
      <c r="F1657" s="324" t="s">
        <v>8515</v>
      </c>
      <c r="G1657" s="303"/>
      <c r="H1657" s="395" t="s">
        <v>12446</v>
      </c>
      <c r="I1657" s="723"/>
      <c r="J1657" s="723"/>
      <c r="K1657" s="723"/>
      <c r="L1657" s="723"/>
      <c r="M1657" s="723"/>
      <c r="N1657" s="723"/>
      <c r="O1657" s="723"/>
    </row>
    <row r="1658" spans="1:15" ht="15.75">
      <c r="A1658" s="279"/>
      <c r="B1658" s="286" t="s">
        <v>12809</v>
      </c>
      <c r="C1658" s="363" t="s">
        <v>12810</v>
      </c>
      <c r="D1658" s="364" t="s">
        <v>12811</v>
      </c>
      <c r="E1658" s="299">
        <v>42670</v>
      </c>
      <c r="F1658" s="324" t="s">
        <v>8515</v>
      </c>
      <c r="G1658" s="303"/>
      <c r="H1658" s="395" t="s">
        <v>12446</v>
      </c>
      <c r="I1658" s="723"/>
      <c r="J1658" s="723"/>
      <c r="K1658" s="723"/>
      <c r="L1658" s="723"/>
      <c r="M1658" s="723"/>
      <c r="N1658" s="723"/>
      <c r="O1658" s="723"/>
    </row>
    <row r="1659" spans="1:15" s="297" customFormat="1" ht="14.25" customHeight="1">
      <c r="A1659" s="279"/>
      <c r="B1659" s="286" t="s">
        <v>12812</v>
      </c>
      <c r="C1659" s="363" t="s">
        <v>12813</v>
      </c>
      <c r="D1659" s="364" t="s">
        <v>12814</v>
      </c>
      <c r="E1659" s="299">
        <v>60240</v>
      </c>
      <c r="F1659" s="324" t="s">
        <v>8515</v>
      </c>
      <c r="G1659" s="303"/>
      <c r="H1659" s="395" t="s">
        <v>12446</v>
      </c>
      <c r="I1659" s="723"/>
      <c r="J1659" s="723"/>
      <c r="K1659" s="723"/>
      <c r="L1659" s="723"/>
      <c r="M1659" s="723"/>
      <c r="N1659" s="723"/>
      <c r="O1659" s="723"/>
    </row>
    <row r="1660" spans="1:15" ht="15.75">
      <c r="A1660" s="279"/>
      <c r="B1660" s="286"/>
      <c r="C1660" s="960"/>
      <c r="D1660" s="941" t="s">
        <v>12815</v>
      </c>
      <c r="E1660" s="500"/>
      <c r="F1660" s="500" t="s">
        <v>9143</v>
      </c>
      <c r="G1660" s="500"/>
      <c r="H1660" s="817"/>
      <c r="I1660" s="502"/>
      <c r="J1660" s="502"/>
      <c r="K1660" s="502"/>
      <c r="L1660" s="502"/>
      <c r="M1660" s="502"/>
      <c r="N1660" s="961"/>
      <c r="O1660" s="962"/>
    </row>
    <row r="1661" spans="1:15" ht="15.75">
      <c r="A1661" s="279"/>
      <c r="B1661" s="286" t="s">
        <v>12816</v>
      </c>
      <c r="C1661" s="363" t="s">
        <v>12817</v>
      </c>
      <c r="D1661" s="545" t="s">
        <v>12818</v>
      </c>
      <c r="E1661" s="365">
        <v>5167</v>
      </c>
      <c r="F1661" s="324" t="s">
        <v>8515</v>
      </c>
      <c r="G1661" s="963"/>
      <c r="H1661" s="495" t="s">
        <v>12502</v>
      </c>
      <c r="I1661" s="413"/>
      <c r="J1661" s="413"/>
      <c r="K1661" s="413"/>
      <c r="L1661" s="413"/>
      <c r="M1661" s="413"/>
      <c r="N1661" s="413"/>
      <c r="O1661" s="413"/>
    </row>
    <row r="1662" spans="1:15" ht="15.75">
      <c r="A1662" s="279"/>
      <c r="B1662" s="286" t="s">
        <v>12819</v>
      </c>
      <c r="C1662" s="363" t="s">
        <v>12820</v>
      </c>
      <c r="D1662" s="545" t="s">
        <v>12821</v>
      </c>
      <c r="E1662" s="365">
        <v>9000</v>
      </c>
      <c r="F1662" s="324" t="s">
        <v>8515</v>
      </c>
      <c r="G1662" s="963"/>
      <c r="H1662" s="495" t="s">
        <v>12502</v>
      </c>
      <c r="I1662" s="413"/>
      <c r="J1662" s="413"/>
      <c r="K1662" s="413"/>
      <c r="L1662" s="413"/>
      <c r="M1662" s="413"/>
      <c r="N1662" s="413"/>
      <c r="O1662" s="413"/>
    </row>
    <row r="1663" spans="1:15" ht="15.75">
      <c r="A1663" s="279"/>
      <c r="B1663" s="286" t="s">
        <v>12822</v>
      </c>
      <c r="C1663" s="363" t="s">
        <v>12823</v>
      </c>
      <c r="D1663" s="545" t="s">
        <v>12824</v>
      </c>
      <c r="E1663" s="365">
        <v>12500</v>
      </c>
      <c r="F1663" s="324" t="s">
        <v>8515</v>
      </c>
      <c r="G1663" s="963"/>
      <c r="H1663" s="495" t="s">
        <v>12502</v>
      </c>
      <c r="I1663" s="413"/>
      <c r="J1663" s="413"/>
      <c r="K1663" s="413"/>
      <c r="L1663" s="413"/>
      <c r="M1663" s="413"/>
      <c r="N1663" s="413"/>
      <c r="O1663" s="413"/>
    </row>
    <row r="1664" spans="1:15" ht="15.75">
      <c r="A1664" s="279"/>
      <c r="B1664" s="286" t="s">
        <v>12825</v>
      </c>
      <c r="C1664" s="363" t="s">
        <v>12826</v>
      </c>
      <c r="D1664" s="545" t="s">
        <v>12827</v>
      </c>
      <c r="E1664" s="365">
        <v>15000</v>
      </c>
      <c r="F1664" s="324" t="s">
        <v>8515</v>
      </c>
      <c r="G1664" s="963"/>
      <c r="H1664" s="495" t="s">
        <v>12502</v>
      </c>
      <c r="I1664" s="413"/>
      <c r="J1664" s="413"/>
      <c r="K1664" s="413"/>
      <c r="L1664" s="413"/>
      <c r="M1664" s="413"/>
      <c r="N1664" s="413"/>
      <c r="O1664" s="413"/>
    </row>
    <row r="1665" spans="1:15" ht="15.75">
      <c r="A1665" s="279"/>
      <c r="B1665" s="286" t="s">
        <v>12828</v>
      </c>
      <c r="C1665" s="363" t="s">
        <v>12829</v>
      </c>
      <c r="D1665" s="545" t="s">
        <v>12830</v>
      </c>
      <c r="E1665" s="299">
        <v>10335</v>
      </c>
      <c r="F1665" s="324" t="s">
        <v>8515</v>
      </c>
      <c r="G1665" s="963"/>
      <c r="H1665" s="495" t="s">
        <v>12502</v>
      </c>
      <c r="I1665" s="413"/>
      <c r="J1665" s="413"/>
      <c r="K1665" s="413"/>
      <c r="L1665" s="413"/>
      <c r="M1665" s="413"/>
      <c r="N1665" s="413"/>
      <c r="O1665" s="413"/>
    </row>
    <row r="1666" spans="1:15" ht="15.75">
      <c r="A1666" s="279"/>
      <c r="B1666" s="286" t="s">
        <v>12831</v>
      </c>
      <c r="C1666" s="363" t="s">
        <v>12832</v>
      </c>
      <c r="D1666" s="545" t="s">
        <v>12833</v>
      </c>
      <c r="E1666" s="299">
        <v>22000</v>
      </c>
      <c r="F1666" s="324" t="s">
        <v>8515</v>
      </c>
      <c r="G1666" s="963"/>
      <c r="H1666" s="495" t="s">
        <v>12502</v>
      </c>
      <c r="I1666" s="413"/>
      <c r="J1666" s="413"/>
      <c r="K1666" s="413"/>
      <c r="L1666" s="413"/>
      <c r="M1666" s="413"/>
      <c r="N1666" s="413"/>
      <c r="O1666" s="413"/>
    </row>
    <row r="1667" spans="1:15" ht="15.75">
      <c r="A1667" s="279"/>
      <c r="B1667" s="286" t="s">
        <v>12834</v>
      </c>
      <c r="C1667" s="363" t="s">
        <v>12835</v>
      </c>
      <c r="D1667" s="364" t="s">
        <v>12836</v>
      </c>
      <c r="E1667" s="299">
        <v>25000</v>
      </c>
      <c r="F1667" s="324" t="s">
        <v>8515</v>
      </c>
      <c r="G1667" s="963"/>
      <c r="H1667" s="495" t="s">
        <v>12502</v>
      </c>
      <c r="I1667" s="413"/>
      <c r="J1667" s="413"/>
      <c r="K1667" s="413"/>
      <c r="L1667" s="413"/>
      <c r="M1667" s="413"/>
      <c r="N1667" s="413"/>
      <c r="O1667" s="413"/>
    </row>
    <row r="1668" spans="1:15" ht="16.5" thickBot="1">
      <c r="A1668" s="279"/>
      <c r="B1668" s="286" t="s">
        <v>12837</v>
      </c>
      <c r="C1668" s="342" t="s">
        <v>12838</v>
      </c>
      <c r="D1668" s="364" t="s">
        <v>12839</v>
      </c>
      <c r="E1668" s="365">
        <v>30000</v>
      </c>
      <c r="F1668" s="324" t="s">
        <v>8515</v>
      </c>
      <c r="G1668" s="963"/>
      <c r="H1668" s="495" t="s">
        <v>12502</v>
      </c>
      <c r="I1668" s="413"/>
      <c r="J1668" s="413"/>
      <c r="K1668" s="413"/>
      <c r="L1668" s="413"/>
      <c r="M1668" s="413"/>
      <c r="N1668" s="413"/>
      <c r="O1668" s="413"/>
    </row>
    <row r="1669" spans="1:15" ht="16.5" thickBot="1">
      <c r="A1669" s="279"/>
      <c r="B1669" s="286"/>
      <c r="C1669" s="996"/>
      <c r="D1669" s="941" t="s">
        <v>12840</v>
      </c>
      <c r="E1669" s="972"/>
      <c r="F1669" s="971"/>
      <c r="G1669" s="988"/>
      <c r="H1669" s="988"/>
      <c r="I1669" s="988"/>
      <c r="J1669" s="988"/>
      <c r="K1669" s="988"/>
      <c r="L1669" s="988"/>
      <c r="M1669" s="988"/>
      <c r="N1669" s="502"/>
      <c r="O1669" s="997"/>
    </row>
    <row r="1670" spans="1:15" ht="15.75">
      <c r="A1670" s="279"/>
      <c r="B1670" s="286" t="s">
        <v>12542</v>
      </c>
      <c r="C1670" s="966" t="s">
        <v>12543</v>
      </c>
      <c r="D1670" s="928" t="s">
        <v>12544</v>
      </c>
      <c r="E1670" s="459">
        <v>995</v>
      </c>
      <c r="F1670" s="324" t="s">
        <v>8515</v>
      </c>
      <c r="G1670" s="968"/>
      <c r="H1670" s="1275" t="s">
        <v>12545</v>
      </c>
      <c r="I1670" s="1276"/>
      <c r="J1670" s="1276"/>
      <c r="K1670" s="1276"/>
      <c r="L1670" s="1276"/>
      <c r="M1670" s="1276"/>
      <c r="N1670" s="1276"/>
      <c r="O1670" s="1277"/>
    </row>
    <row r="1671" spans="1:15" ht="15.75">
      <c r="A1671" s="279"/>
      <c r="B1671" s="286" t="s">
        <v>12526</v>
      </c>
      <c r="C1671" s="363" t="s">
        <v>12527</v>
      </c>
      <c r="D1671" s="928" t="s">
        <v>12528</v>
      </c>
      <c r="E1671" s="299">
        <v>2995</v>
      </c>
      <c r="F1671" s="324" t="s">
        <v>8515</v>
      </c>
      <c r="G1671" s="968"/>
      <c r="H1671" s="1275" t="s">
        <v>12529</v>
      </c>
      <c r="I1671" s="1276"/>
      <c r="J1671" s="1276"/>
      <c r="K1671" s="1276"/>
      <c r="L1671" s="1276"/>
      <c r="M1671" s="1276"/>
      <c r="N1671" s="1276"/>
      <c r="O1671" s="1277"/>
    </row>
    <row r="1672" spans="1:15" ht="15.75">
      <c r="A1672" s="279"/>
      <c r="B1672" s="286" t="s">
        <v>12530</v>
      </c>
      <c r="C1672" s="363" t="s">
        <v>12531</v>
      </c>
      <c r="D1672" s="928" t="s">
        <v>12532</v>
      </c>
      <c r="E1672" s="299">
        <v>3495</v>
      </c>
      <c r="F1672" s="324" t="s">
        <v>8515</v>
      </c>
      <c r="G1672" s="968"/>
      <c r="H1672" s="1275" t="s">
        <v>12533</v>
      </c>
      <c r="I1672" s="1276"/>
      <c r="J1672" s="1276"/>
      <c r="K1672" s="1276"/>
      <c r="L1672" s="1276"/>
      <c r="M1672" s="1276"/>
      <c r="N1672" s="1276"/>
      <c r="O1672" s="1277"/>
    </row>
    <row r="1673" spans="1:15" ht="15.75">
      <c r="A1673" s="279"/>
      <c r="B1673" s="286" t="s">
        <v>12534</v>
      </c>
      <c r="C1673" s="363" t="s">
        <v>12535</v>
      </c>
      <c r="D1673" s="928" t="s">
        <v>12536</v>
      </c>
      <c r="E1673" s="299">
        <v>4495</v>
      </c>
      <c r="F1673" s="324" t="s">
        <v>8515</v>
      </c>
      <c r="G1673" s="968"/>
      <c r="H1673" s="1275" t="s">
        <v>12537</v>
      </c>
      <c r="I1673" s="1276"/>
      <c r="J1673" s="1276"/>
      <c r="K1673" s="1276"/>
      <c r="L1673" s="1276"/>
      <c r="M1673" s="1276"/>
      <c r="N1673" s="1276"/>
      <c r="O1673" s="1277"/>
    </row>
    <row r="1674" spans="1:15" ht="15.75">
      <c r="A1674" s="279"/>
      <c r="B1674" s="286" t="s">
        <v>12538</v>
      </c>
      <c r="C1674" s="363" t="s">
        <v>12539</v>
      </c>
      <c r="D1674" s="928" t="s">
        <v>12540</v>
      </c>
      <c r="E1674" s="299">
        <v>7995</v>
      </c>
      <c r="F1674" s="324" t="s">
        <v>8515</v>
      </c>
      <c r="G1674" s="968"/>
      <c r="H1674" s="1275" t="s">
        <v>12541</v>
      </c>
      <c r="I1674" s="1276"/>
      <c r="J1674" s="1276"/>
      <c r="K1674" s="1276"/>
      <c r="L1674" s="1276"/>
      <c r="M1674" s="1276"/>
      <c r="N1674" s="1276"/>
      <c r="O1674" s="1277"/>
    </row>
    <row r="1675" spans="1:15" ht="15.75">
      <c r="A1675" s="279"/>
      <c r="B1675" s="286" t="s">
        <v>12841</v>
      </c>
      <c r="C1675" s="998" t="s">
        <v>12842</v>
      </c>
      <c r="D1675" s="999" t="s">
        <v>12843</v>
      </c>
      <c r="E1675" s="299">
        <v>80</v>
      </c>
      <c r="F1675" s="324" t="s">
        <v>1072</v>
      </c>
      <c r="G1675" s="968"/>
      <c r="H1675" s="578"/>
      <c r="I1675" s="455"/>
      <c r="J1675" s="455"/>
      <c r="K1675" s="455"/>
      <c r="L1675" s="455"/>
      <c r="M1675" s="455"/>
      <c r="N1675" s="455"/>
      <c r="O1675" s="456"/>
    </row>
    <row r="1676" spans="1:15" ht="15.75">
      <c r="A1676" s="279"/>
      <c r="B1676" s="286" t="s">
        <v>12844</v>
      </c>
      <c r="C1676" s="998" t="s">
        <v>12845</v>
      </c>
      <c r="D1676" s="999" t="s">
        <v>12846</v>
      </c>
      <c r="E1676" s="299">
        <v>1175</v>
      </c>
      <c r="F1676" s="324" t="s">
        <v>1072</v>
      </c>
      <c r="G1676" s="968"/>
      <c r="H1676" s="578"/>
      <c r="I1676" s="455"/>
      <c r="J1676" s="455"/>
      <c r="K1676" s="455"/>
      <c r="L1676" s="455"/>
      <c r="M1676" s="455"/>
      <c r="N1676" s="455"/>
      <c r="O1676" s="456"/>
    </row>
    <row r="1677" spans="1:15" ht="15.75">
      <c r="A1677" s="279"/>
      <c r="B1677" s="286" t="s">
        <v>12847</v>
      </c>
      <c r="C1677" s="998" t="s">
        <v>12848</v>
      </c>
      <c r="D1677" s="999" t="s">
        <v>12849</v>
      </c>
      <c r="E1677" s="299">
        <v>75</v>
      </c>
      <c r="F1677" s="324" t="s">
        <v>1072</v>
      </c>
      <c r="G1677" s="968"/>
      <c r="H1677" s="578"/>
      <c r="I1677" s="455"/>
      <c r="J1677" s="455"/>
      <c r="K1677" s="455"/>
      <c r="L1677" s="455"/>
      <c r="M1677" s="455"/>
      <c r="N1677" s="455"/>
      <c r="O1677" s="456"/>
    </row>
    <row r="1678" spans="1:15" ht="15.75">
      <c r="A1678" s="279"/>
      <c r="B1678" s="286" t="s">
        <v>12850</v>
      </c>
      <c r="C1678" s="998" t="s">
        <v>12851</v>
      </c>
      <c r="D1678" s="999" t="s">
        <v>12852</v>
      </c>
      <c r="E1678" s="299">
        <v>800</v>
      </c>
      <c r="F1678" s="324" t="s">
        <v>1072</v>
      </c>
      <c r="G1678" s="968"/>
      <c r="H1678" s="578"/>
      <c r="I1678" s="455"/>
      <c r="J1678" s="455"/>
      <c r="K1678" s="455"/>
      <c r="L1678" s="455"/>
      <c r="M1678" s="455"/>
      <c r="N1678" s="455"/>
      <c r="O1678" s="456"/>
    </row>
    <row r="1679" spans="1:15" ht="16.5" thickBot="1">
      <c r="A1679" s="279"/>
      <c r="B1679" s="286"/>
      <c r="C1679" s="326" t="s">
        <v>8580</v>
      </c>
      <c r="D1679" s="1000"/>
      <c r="E1679" s="1001"/>
      <c r="F1679" s="1001" t="s">
        <v>9143</v>
      </c>
      <c r="H1679" s="826"/>
      <c r="I1679" s="826"/>
      <c r="J1679" s="826"/>
      <c r="K1679" s="826"/>
      <c r="L1679" s="826"/>
      <c r="M1679" s="826"/>
      <c r="N1679" s="826"/>
      <c r="O1679" s="826"/>
    </row>
    <row r="1680" spans="1:15" ht="15.75">
      <c r="A1680" s="279"/>
      <c r="B1680" s="286"/>
      <c r="C1680" s="572"/>
      <c r="D1680" s="1002" t="s">
        <v>12853</v>
      </c>
      <c r="E1680" s="1003"/>
      <c r="F1680" s="1003"/>
      <c r="G1680" s="620"/>
      <c r="H1680" s="906"/>
      <c r="I1680" s="906"/>
      <c r="J1680" s="906"/>
      <c r="K1680" s="906"/>
      <c r="L1680" s="906"/>
      <c r="M1680" s="906"/>
      <c r="N1680" s="906"/>
      <c r="O1680" s="907"/>
    </row>
    <row r="1681" spans="1:15" ht="15.75">
      <c r="A1681" s="279"/>
      <c r="B1681" s="286" t="s">
        <v>12854</v>
      </c>
      <c r="C1681" s="943" t="s">
        <v>12855</v>
      </c>
      <c r="D1681" s="944" t="s">
        <v>12856</v>
      </c>
      <c r="E1681" s="1004">
        <v>1995</v>
      </c>
      <c r="F1681" s="1004" t="s">
        <v>8515</v>
      </c>
      <c r="G1681" s="1005"/>
      <c r="H1681" s="1451" t="s">
        <v>12856</v>
      </c>
      <c r="I1681" s="1452"/>
      <c r="J1681" s="1452"/>
      <c r="K1681" s="1452"/>
      <c r="L1681" s="1452"/>
      <c r="M1681" s="1452"/>
      <c r="N1681" s="1452"/>
      <c r="O1681" s="1453"/>
    </row>
    <row r="1682" spans="1:15" ht="15.75">
      <c r="A1682" s="279"/>
      <c r="B1682" s="286" t="s">
        <v>12857</v>
      </c>
      <c r="C1682" s="363" t="s">
        <v>12858</v>
      </c>
      <c r="D1682" s="364" t="s">
        <v>12859</v>
      </c>
      <c r="E1682" s="299">
        <v>404</v>
      </c>
      <c r="F1682" s="324" t="s">
        <v>8515</v>
      </c>
      <c r="G1682" s="968"/>
      <c r="H1682" s="395" t="s">
        <v>12446</v>
      </c>
      <c r="I1682" s="723"/>
      <c r="J1682" s="723"/>
      <c r="K1682" s="723"/>
      <c r="L1682" s="723"/>
      <c r="M1682" s="723"/>
      <c r="N1682" s="723"/>
      <c r="O1682" s="723"/>
    </row>
    <row r="1683" spans="1:15" ht="15.75">
      <c r="A1683" s="279"/>
      <c r="B1683" s="286" t="s">
        <v>12860</v>
      </c>
      <c r="C1683" s="363" t="s">
        <v>12861</v>
      </c>
      <c r="D1683" s="364" t="s">
        <v>12862</v>
      </c>
      <c r="E1683" s="299">
        <v>688</v>
      </c>
      <c r="F1683" s="324" t="s">
        <v>8515</v>
      </c>
      <c r="G1683" s="968"/>
      <c r="H1683" s="395" t="s">
        <v>12446</v>
      </c>
      <c r="I1683" s="723"/>
      <c r="J1683" s="723"/>
      <c r="K1683" s="723"/>
      <c r="L1683" s="723"/>
      <c r="M1683" s="723"/>
      <c r="N1683" s="723"/>
      <c r="O1683" s="723"/>
    </row>
    <row r="1684" spans="1:15" ht="15.75">
      <c r="A1684" s="279"/>
      <c r="B1684" s="286" t="s">
        <v>12863</v>
      </c>
      <c r="C1684" s="363" t="s">
        <v>12864</v>
      </c>
      <c r="D1684" s="364" t="s">
        <v>12865</v>
      </c>
      <c r="E1684" s="299">
        <v>971</v>
      </c>
      <c r="F1684" s="324" t="s">
        <v>8515</v>
      </c>
      <c r="G1684" s="968"/>
      <c r="H1684" s="395" t="s">
        <v>12446</v>
      </c>
      <c r="I1684" s="723"/>
      <c r="J1684" s="723"/>
      <c r="K1684" s="723"/>
      <c r="L1684" s="723"/>
      <c r="M1684" s="723"/>
      <c r="N1684" s="723"/>
      <c r="O1684" s="723"/>
    </row>
    <row r="1685" spans="1:15" ht="15.75">
      <c r="A1685" s="279"/>
      <c r="B1685" s="286" t="s">
        <v>12866</v>
      </c>
      <c r="C1685" s="363" t="s">
        <v>12867</v>
      </c>
      <c r="D1685" s="364" t="s">
        <v>12868</v>
      </c>
      <c r="E1685" s="299">
        <v>449</v>
      </c>
      <c r="F1685" s="324" t="s">
        <v>8515</v>
      </c>
      <c r="G1685" s="968"/>
      <c r="H1685" s="395" t="s">
        <v>12446</v>
      </c>
      <c r="I1685" s="723"/>
      <c r="J1685" s="723"/>
      <c r="K1685" s="723"/>
      <c r="L1685" s="723"/>
      <c r="M1685" s="723"/>
      <c r="N1685" s="723"/>
      <c r="O1685" s="723"/>
    </row>
    <row r="1686" spans="1:15" ht="15.75">
      <c r="A1686" s="279"/>
      <c r="B1686" s="286" t="s">
        <v>12869</v>
      </c>
      <c r="C1686" s="363" t="s">
        <v>12870</v>
      </c>
      <c r="D1686" s="364" t="s">
        <v>12871</v>
      </c>
      <c r="E1686" s="299">
        <v>764</v>
      </c>
      <c r="F1686" s="324" t="s">
        <v>8515</v>
      </c>
      <c r="G1686" s="968"/>
      <c r="H1686" s="395" t="s">
        <v>12446</v>
      </c>
      <c r="I1686" s="723"/>
      <c r="J1686" s="723"/>
      <c r="K1686" s="723"/>
      <c r="L1686" s="723"/>
      <c r="M1686" s="723"/>
      <c r="N1686" s="723"/>
      <c r="O1686" s="723"/>
    </row>
    <row r="1687" spans="1:15" ht="15.75">
      <c r="A1687" s="279"/>
      <c r="B1687" s="286" t="s">
        <v>12872</v>
      </c>
      <c r="C1687" s="363" t="s">
        <v>12873</v>
      </c>
      <c r="D1687" s="364" t="s">
        <v>12874</v>
      </c>
      <c r="E1687" s="299">
        <v>1079</v>
      </c>
      <c r="F1687" s="324" t="s">
        <v>8515</v>
      </c>
      <c r="G1687" s="968"/>
      <c r="H1687" s="395" t="s">
        <v>12446</v>
      </c>
      <c r="I1687" s="723"/>
      <c r="J1687" s="723"/>
      <c r="K1687" s="723"/>
      <c r="L1687" s="723"/>
      <c r="M1687" s="723"/>
      <c r="N1687" s="723"/>
      <c r="O1687" s="723"/>
    </row>
    <row r="1688" spans="1:15" ht="15.75">
      <c r="A1688" s="279"/>
      <c r="B1688" s="286" t="s">
        <v>12875</v>
      </c>
      <c r="C1688" s="363" t="s">
        <v>12876</v>
      </c>
      <c r="D1688" s="364" t="s">
        <v>12877</v>
      </c>
      <c r="E1688" s="299">
        <v>731</v>
      </c>
      <c r="F1688" s="324" t="s">
        <v>8515</v>
      </c>
      <c r="G1688" s="968"/>
      <c r="H1688" s="395" t="s">
        <v>12446</v>
      </c>
      <c r="I1688" s="723"/>
      <c r="J1688" s="723"/>
      <c r="K1688" s="723"/>
      <c r="L1688" s="723"/>
      <c r="M1688" s="723"/>
      <c r="N1688" s="723"/>
      <c r="O1688" s="723"/>
    </row>
    <row r="1689" spans="1:15" ht="15.75">
      <c r="A1689" s="279"/>
      <c r="B1689" s="286" t="s">
        <v>12878</v>
      </c>
      <c r="C1689" s="363" t="s">
        <v>12879</v>
      </c>
      <c r="D1689" s="364" t="s">
        <v>12880</v>
      </c>
      <c r="E1689" s="299">
        <v>1242</v>
      </c>
      <c r="F1689" s="324" t="s">
        <v>8515</v>
      </c>
      <c r="G1689" s="968"/>
      <c r="H1689" s="395" t="s">
        <v>12446</v>
      </c>
      <c r="I1689" s="723"/>
      <c r="J1689" s="723"/>
      <c r="K1689" s="723"/>
      <c r="L1689" s="723"/>
      <c r="M1689" s="723"/>
      <c r="N1689" s="723"/>
      <c r="O1689" s="723"/>
    </row>
    <row r="1690" spans="1:15" ht="15.75">
      <c r="A1690" s="279"/>
      <c r="B1690" s="286" t="s">
        <v>12881</v>
      </c>
      <c r="C1690" s="363" t="s">
        <v>12882</v>
      </c>
      <c r="D1690" s="364" t="s">
        <v>12883</v>
      </c>
      <c r="E1690" s="299">
        <v>1754</v>
      </c>
      <c r="F1690" s="324" t="s">
        <v>8515</v>
      </c>
      <c r="G1690" s="968"/>
      <c r="H1690" s="395" t="s">
        <v>12446</v>
      </c>
      <c r="I1690" s="723"/>
      <c r="J1690" s="723"/>
      <c r="K1690" s="723"/>
      <c r="L1690" s="723"/>
      <c r="M1690" s="723"/>
      <c r="N1690" s="723"/>
      <c r="O1690" s="723"/>
    </row>
    <row r="1691" spans="1:15" ht="15.75">
      <c r="A1691" s="279"/>
      <c r="B1691" s="286" t="s">
        <v>12884</v>
      </c>
      <c r="C1691" s="363" t="s">
        <v>12885</v>
      </c>
      <c r="D1691" s="364" t="s">
        <v>12886</v>
      </c>
      <c r="E1691" s="299">
        <v>1209</v>
      </c>
      <c r="F1691" s="324" t="s">
        <v>8515</v>
      </c>
      <c r="G1691" s="968"/>
      <c r="H1691" s="395" t="s">
        <v>12446</v>
      </c>
      <c r="I1691" s="723"/>
      <c r="J1691" s="723"/>
      <c r="K1691" s="723"/>
      <c r="L1691" s="723"/>
      <c r="M1691" s="723"/>
      <c r="N1691" s="723"/>
      <c r="O1691" s="723"/>
    </row>
    <row r="1692" spans="1:15" ht="15.75">
      <c r="A1692" s="279"/>
      <c r="B1692" s="286" t="s">
        <v>12887</v>
      </c>
      <c r="C1692" s="363" t="s">
        <v>12888</v>
      </c>
      <c r="D1692" s="364" t="s">
        <v>12889</v>
      </c>
      <c r="E1692" s="299">
        <v>2055</v>
      </c>
      <c r="F1692" s="324" t="s">
        <v>8515</v>
      </c>
      <c r="G1692" s="968"/>
      <c r="H1692" s="395" t="s">
        <v>12446</v>
      </c>
      <c r="I1692" s="723"/>
      <c r="J1692" s="723"/>
      <c r="K1692" s="723"/>
      <c r="L1692" s="723"/>
      <c r="M1692" s="723"/>
      <c r="N1692" s="723"/>
      <c r="O1692" s="723"/>
    </row>
    <row r="1693" spans="1:15" ht="15.75">
      <c r="A1693" s="279"/>
      <c r="B1693" s="286" t="s">
        <v>12890</v>
      </c>
      <c r="C1693" s="363" t="s">
        <v>12891</v>
      </c>
      <c r="D1693" s="364" t="s">
        <v>12892</v>
      </c>
      <c r="E1693" s="299">
        <v>2901</v>
      </c>
      <c r="F1693" s="324" t="s">
        <v>8515</v>
      </c>
      <c r="G1693" s="968"/>
      <c r="H1693" s="395" t="s">
        <v>12446</v>
      </c>
      <c r="I1693" s="723"/>
      <c r="J1693" s="723"/>
      <c r="K1693" s="723"/>
      <c r="L1693" s="723"/>
      <c r="M1693" s="723"/>
      <c r="N1693" s="723"/>
      <c r="O1693" s="723"/>
    </row>
    <row r="1694" spans="1:15" ht="15.75">
      <c r="A1694" s="279"/>
      <c r="B1694" s="286" t="s">
        <v>12893</v>
      </c>
      <c r="C1694" s="363" t="s">
        <v>12894</v>
      </c>
      <c r="D1694" s="364" t="s">
        <v>12895</v>
      </c>
      <c r="E1694" s="299">
        <v>1745</v>
      </c>
      <c r="F1694" s="324" t="s">
        <v>8515</v>
      </c>
      <c r="G1694" s="968"/>
      <c r="H1694" s="395" t="s">
        <v>12446</v>
      </c>
      <c r="I1694" s="399"/>
      <c r="J1694" s="399"/>
      <c r="K1694" s="399"/>
      <c r="L1694" s="399"/>
      <c r="M1694" s="399"/>
      <c r="N1694" s="399"/>
      <c r="O1694" s="399"/>
    </row>
    <row r="1695" spans="1:15" ht="15.75">
      <c r="A1695" s="279"/>
      <c r="B1695" s="286" t="s">
        <v>12896</v>
      </c>
      <c r="C1695" s="363" t="s">
        <v>12897</v>
      </c>
      <c r="D1695" s="364" t="s">
        <v>12898</v>
      </c>
      <c r="E1695" s="299">
        <v>2995</v>
      </c>
      <c r="F1695" s="324" t="s">
        <v>8515</v>
      </c>
      <c r="G1695" s="968"/>
      <c r="H1695" s="395" t="s">
        <v>12446</v>
      </c>
      <c r="I1695" s="399"/>
      <c r="J1695" s="399"/>
      <c r="K1695" s="399"/>
      <c r="L1695" s="399"/>
      <c r="M1695" s="399"/>
      <c r="N1695" s="399"/>
      <c r="O1695" s="399"/>
    </row>
    <row r="1696" spans="1:15" ht="15.75">
      <c r="A1696" s="279"/>
      <c r="B1696" s="286" t="s">
        <v>12899</v>
      </c>
      <c r="C1696" s="363" t="s">
        <v>12900</v>
      </c>
      <c r="D1696" s="364" t="s">
        <v>12901</v>
      </c>
      <c r="E1696" s="299">
        <v>4295</v>
      </c>
      <c r="F1696" s="324" t="s">
        <v>8515</v>
      </c>
      <c r="G1696" s="968"/>
      <c r="H1696" s="395" t="s">
        <v>12446</v>
      </c>
      <c r="I1696" s="399"/>
      <c r="J1696" s="399"/>
      <c r="K1696" s="399"/>
      <c r="L1696" s="399"/>
      <c r="M1696" s="399"/>
      <c r="N1696" s="399"/>
      <c r="O1696" s="399"/>
    </row>
    <row r="1697" spans="1:15" ht="15.75">
      <c r="A1697" s="279"/>
      <c r="B1697" s="286" t="s">
        <v>12902</v>
      </c>
      <c r="C1697" s="363" t="s">
        <v>12903</v>
      </c>
      <c r="D1697" s="364" t="s">
        <v>12904</v>
      </c>
      <c r="E1697" s="299">
        <v>3094</v>
      </c>
      <c r="F1697" s="324" t="s">
        <v>8515</v>
      </c>
      <c r="G1697" s="968"/>
      <c r="H1697" s="395" t="s">
        <v>12446</v>
      </c>
      <c r="I1697" s="399"/>
      <c r="J1697" s="399"/>
      <c r="K1697" s="399"/>
      <c r="L1697" s="399"/>
      <c r="M1697" s="399"/>
      <c r="N1697" s="399"/>
      <c r="O1697" s="399"/>
    </row>
    <row r="1698" spans="1:15" ht="15.75">
      <c r="A1698" s="279"/>
      <c r="B1698" s="286" t="s">
        <v>12905</v>
      </c>
      <c r="C1698" s="363" t="s">
        <v>12906</v>
      </c>
      <c r="D1698" s="364" t="s">
        <v>12907</v>
      </c>
      <c r="E1698" s="299">
        <v>5329</v>
      </c>
      <c r="F1698" s="324" t="s">
        <v>8515</v>
      </c>
      <c r="G1698" s="968"/>
      <c r="H1698" s="395" t="s">
        <v>12446</v>
      </c>
      <c r="I1698" s="399"/>
      <c r="J1698" s="399"/>
      <c r="K1698" s="399"/>
      <c r="L1698" s="399"/>
      <c r="M1698" s="399"/>
      <c r="N1698" s="399"/>
      <c r="O1698" s="399"/>
    </row>
    <row r="1699" spans="1:15" ht="15.75">
      <c r="A1699" s="279"/>
      <c r="B1699" s="286" t="s">
        <v>12908</v>
      </c>
      <c r="C1699" s="363" t="s">
        <v>12909</v>
      </c>
      <c r="D1699" s="364" t="s">
        <v>12910</v>
      </c>
      <c r="E1699" s="299">
        <v>7621</v>
      </c>
      <c r="F1699" s="324" t="s">
        <v>8515</v>
      </c>
      <c r="G1699" s="968"/>
      <c r="H1699" s="395" t="s">
        <v>12446</v>
      </c>
      <c r="I1699" s="399"/>
      <c r="J1699" s="399"/>
      <c r="K1699" s="399"/>
      <c r="L1699" s="399"/>
      <c r="M1699" s="399"/>
      <c r="N1699" s="399"/>
      <c r="O1699" s="399"/>
    </row>
    <row r="1700" spans="1:15" ht="15.75">
      <c r="A1700" s="279"/>
      <c r="B1700" s="286" t="s">
        <v>12911</v>
      </c>
      <c r="C1700" s="363" t="s">
        <v>12912</v>
      </c>
      <c r="D1700" s="364" t="s">
        <v>12913</v>
      </c>
      <c r="E1700" s="299">
        <v>4985</v>
      </c>
      <c r="F1700" s="324" t="s">
        <v>8515</v>
      </c>
      <c r="G1700" s="303"/>
      <c r="H1700" s="1403" t="s">
        <v>12446</v>
      </c>
      <c r="I1700" s="1403"/>
      <c r="J1700" s="1403"/>
      <c r="K1700" s="1403"/>
      <c r="L1700" s="1403"/>
      <c r="M1700" s="1403"/>
      <c r="N1700" s="1403"/>
      <c r="O1700" s="1403"/>
    </row>
    <row r="1701" spans="1:15" ht="15.75">
      <c r="A1701" s="279"/>
      <c r="B1701" s="286" t="s">
        <v>12914</v>
      </c>
      <c r="C1701" s="363" t="s">
        <v>12915</v>
      </c>
      <c r="D1701" s="364" t="s">
        <v>12916</v>
      </c>
      <c r="E1701" s="299">
        <v>7976</v>
      </c>
      <c r="F1701" s="324" t="s">
        <v>8515</v>
      </c>
      <c r="G1701" s="303"/>
      <c r="H1701" s="1403" t="s">
        <v>12446</v>
      </c>
      <c r="I1701" s="1403"/>
      <c r="J1701" s="1403"/>
      <c r="K1701" s="1403"/>
      <c r="L1701" s="1403"/>
      <c r="M1701" s="1403"/>
      <c r="N1701" s="1403"/>
      <c r="O1701" s="1403"/>
    </row>
    <row r="1702" spans="1:15" ht="15.75">
      <c r="A1702" s="279"/>
      <c r="B1702" s="286" t="s">
        <v>12917</v>
      </c>
      <c r="C1702" s="363" t="s">
        <v>12918</v>
      </c>
      <c r="D1702" s="364" t="s">
        <v>12919</v>
      </c>
      <c r="E1702" s="299">
        <v>10469</v>
      </c>
      <c r="F1702" s="324" t="s">
        <v>8515</v>
      </c>
      <c r="G1702" s="303"/>
      <c r="H1702" s="1403" t="s">
        <v>12446</v>
      </c>
      <c r="I1702" s="1403"/>
      <c r="J1702" s="1403"/>
      <c r="K1702" s="1403"/>
      <c r="L1702" s="1403"/>
      <c r="M1702" s="1403"/>
      <c r="N1702" s="1403"/>
      <c r="O1702" s="1403"/>
    </row>
    <row r="1703" spans="1:15" ht="15.75">
      <c r="A1703" s="279"/>
      <c r="B1703" s="286" t="s">
        <v>12920</v>
      </c>
      <c r="C1703" s="363" t="s">
        <v>12921</v>
      </c>
      <c r="D1703" s="364" t="s">
        <v>12922</v>
      </c>
      <c r="E1703" s="299">
        <v>6985</v>
      </c>
      <c r="F1703" s="324" t="s">
        <v>8515</v>
      </c>
      <c r="G1703" s="303"/>
      <c r="H1703" s="1403" t="s">
        <v>12446</v>
      </c>
      <c r="I1703" s="1403"/>
      <c r="J1703" s="1403"/>
      <c r="K1703" s="1403"/>
      <c r="L1703" s="1403"/>
      <c r="M1703" s="1403"/>
      <c r="N1703" s="1403"/>
      <c r="O1703" s="1403"/>
    </row>
    <row r="1704" spans="1:15" ht="15.75">
      <c r="A1704" s="279"/>
      <c r="B1704" s="286" t="s">
        <v>12923</v>
      </c>
      <c r="C1704" s="363" t="s">
        <v>12924</v>
      </c>
      <c r="D1704" s="364" t="s">
        <v>12925</v>
      </c>
      <c r="E1704" s="299">
        <v>11176</v>
      </c>
      <c r="F1704" s="324" t="s">
        <v>8515</v>
      </c>
      <c r="G1704" s="303"/>
      <c r="H1704" s="1403" t="s">
        <v>12446</v>
      </c>
      <c r="I1704" s="1403"/>
      <c r="J1704" s="1403"/>
      <c r="K1704" s="1403"/>
      <c r="L1704" s="1403"/>
      <c r="M1704" s="1403"/>
      <c r="N1704" s="1403"/>
      <c r="O1704" s="1403"/>
    </row>
    <row r="1705" spans="1:15" ht="15.75">
      <c r="A1705" s="279"/>
      <c r="B1705" s="286" t="s">
        <v>12926</v>
      </c>
      <c r="C1705" s="363" t="s">
        <v>12927</v>
      </c>
      <c r="D1705" s="364" t="s">
        <v>12928</v>
      </c>
      <c r="E1705" s="299">
        <v>14669</v>
      </c>
      <c r="F1705" s="324" t="s">
        <v>8515</v>
      </c>
      <c r="G1705" s="303"/>
      <c r="H1705" s="1403" t="s">
        <v>12446</v>
      </c>
      <c r="I1705" s="1403"/>
      <c r="J1705" s="1403"/>
      <c r="K1705" s="1403"/>
      <c r="L1705" s="1403"/>
      <c r="M1705" s="1403"/>
      <c r="N1705" s="1403"/>
      <c r="O1705" s="1403"/>
    </row>
    <row r="1706" spans="1:15" ht="15.75">
      <c r="A1706" s="279"/>
      <c r="B1706" s="286" t="s">
        <v>12929</v>
      </c>
      <c r="C1706" s="363" t="s">
        <v>12930</v>
      </c>
      <c r="D1706" s="364" t="s">
        <v>12931</v>
      </c>
      <c r="E1706" s="299">
        <v>9875</v>
      </c>
      <c r="F1706" s="324" t="s">
        <v>8515</v>
      </c>
      <c r="G1706" s="303"/>
      <c r="H1706" s="1403" t="s">
        <v>12446</v>
      </c>
      <c r="I1706" s="1403"/>
      <c r="J1706" s="1403"/>
      <c r="K1706" s="1403"/>
      <c r="L1706" s="1403"/>
      <c r="M1706" s="1403"/>
      <c r="N1706" s="1403"/>
      <c r="O1706" s="1403"/>
    </row>
    <row r="1707" spans="1:15" ht="15.75">
      <c r="A1707" s="279"/>
      <c r="B1707" s="286" t="s">
        <v>12932</v>
      </c>
      <c r="C1707" s="363" t="s">
        <v>12933</v>
      </c>
      <c r="D1707" s="364" t="s">
        <v>12934</v>
      </c>
      <c r="E1707" s="299">
        <v>15800</v>
      </c>
      <c r="F1707" s="324" t="s">
        <v>8515</v>
      </c>
      <c r="G1707" s="303"/>
      <c r="H1707" s="1403" t="s">
        <v>12446</v>
      </c>
      <c r="I1707" s="1403"/>
      <c r="J1707" s="1403"/>
      <c r="K1707" s="1403"/>
      <c r="L1707" s="1403"/>
      <c r="M1707" s="1403"/>
      <c r="N1707" s="1403"/>
      <c r="O1707" s="1403"/>
    </row>
    <row r="1708" spans="1:15" ht="15.75">
      <c r="A1708" s="279"/>
      <c r="B1708" s="286" t="s">
        <v>12935</v>
      </c>
      <c r="C1708" s="363" t="s">
        <v>12936</v>
      </c>
      <c r="D1708" s="364" t="s">
        <v>12937</v>
      </c>
      <c r="E1708" s="299">
        <v>20738</v>
      </c>
      <c r="F1708" s="324" t="s">
        <v>8515</v>
      </c>
      <c r="G1708" s="303"/>
      <c r="H1708" s="1403" t="s">
        <v>12446</v>
      </c>
      <c r="I1708" s="1403"/>
      <c r="J1708" s="1403"/>
      <c r="K1708" s="1403"/>
      <c r="L1708" s="1403"/>
      <c r="M1708" s="1403"/>
      <c r="N1708" s="1403"/>
      <c r="O1708" s="1403"/>
    </row>
    <row r="1709" spans="1:15" ht="15.75">
      <c r="A1709" s="279"/>
      <c r="B1709" s="286" t="s">
        <v>12938</v>
      </c>
      <c r="C1709" s="363" t="s">
        <v>12939</v>
      </c>
      <c r="D1709" s="364" t="s">
        <v>12940</v>
      </c>
      <c r="E1709" s="299">
        <v>11471</v>
      </c>
      <c r="F1709" s="324" t="s">
        <v>8515</v>
      </c>
      <c r="G1709" s="303"/>
      <c r="H1709" s="1403" t="s">
        <v>12446</v>
      </c>
      <c r="I1709" s="1403"/>
      <c r="J1709" s="1403"/>
      <c r="K1709" s="1403"/>
      <c r="L1709" s="1403"/>
      <c r="M1709" s="1403"/>
      <c r="N1709" s="1403"/>
      <c r="O1709" s="1403"/>
    </row>
    <row r="1710" spans="1:15" ht="15.75">
      <c r="A1710" s="279"/>
      <c r="B1710" s="286" t="s">
        <v>12941</v>
      </c>
      <c r="C1710" s="363" t="s">
        <v>12942</v>
      </c>
      <c r="D1710" s="364" t="s">
        <v>12943</v>
      </c>
      <c r="E1710" s="299">
        <v>19506</v>
      </c>
      <c r="F1710" s="324" t="s">
        <v>8515</v>
      </c>
      <c r="G1710" s="303"/>
      <c r="H1710" s="1403" t="s">
        <v>12446</v>
      </c>
      <c r="I1710" s="1403"/>
      <c r="J1710" s="1403"/>
      <c r="K1710" s="1403"/>
      <c r="L1710" s="1403"/>
      <c r="M1710" s="1403"/>
      <c r="N1710" s="1403"/>
      <c r="O1710" s="1403"/>
    </row>
    <row r="1711" spans="1:15" ht="15.75">
      <c r="A1711" s="279"/>
      <c r="B1711" s="286" t="s">
        <v>12944</v>
      </c>
      <c r="C1711" s="363" t="s">
        <v>12945</v>
      </c>
      <c r="D1711" s="364" t="s">
        <v>12946</v>
      </c>
      <c r="E1711" s="299">
        <v>27539</v>
      </c>
      <c r="F1711" s="324" t="s">
        <v>8515</v>
      </c>
      <c r="G1711" s="303"/>
      <c r="H1711" s="1403" t="s">
        <v>12446</v>
      </c>
      <c r="I1711" s="1403"/>
      <c r="J1711" s="1403"/>
      <c r="K1711" s="1403"/>
      <c r="L1711" s="1403"/>
      <c r="M1711" s="1403"/>
      <c r="N1711" s="1403"/>
      <c r="O1711" s="1403"/>
    </row>
    <row r="1712" spans="1:15" ht="15.75">
      <c r="A1712" s="279"/>
      <c r="B1712" s="286"/>
      <c r="C1712" s="960"/>
      <c r="D1712" s="941" t="s">
        <v>12947</v>
      </c>
      <c r="E1712" s="500"/>
      <c r="F1712" s="500" t="s">
        <v>9143</v>
      </c>
      <c r="G1712" s="500"/>
      <c r="H1712" s="817"/>
      <c r="I1712" s="502"/>
      <c r="J1712" s="502"/>
      <c r="K1712" s="502"/>
      <c r="L1712" s="502"/>
      <c r="M1712" s="502"/>
      <c r="N1712" s="961"/>
      <c r="O1712" s="962"/>
    </row>
    <row r="1713" spans="1:15" ht="15.75">
      <c r="A1713" s="279"/>
      <c r="B1713" s="286" t="s">
        <v>12948</v>
      </c>
      <c r="C1713" s="342" t="s">
        <v>12949</v>
      </c>
      <c r="D1713" s="364" t="s">
        <v>12950</v>
      </c>
      <c r="E1713" s="365">
        <v>4480</v>
      </c>
      <c r="F1713" s="324" t="s">
        <v>8515</v>
      </c>
      <c r="G1713" s="963"/>
      <c r="H1713" s="495" t="s">
        <v>12502</v>
      </c>
      <c r="I1713" s="413"/>
      <c r="J1713" s="413"/>
      <c r="K1713" s="413"/>
      <c r="L1713" s="413"/>
      <c r="M1713" s="413"/>
      <c r="N1713" s="413"/>
      <c r="O1713" s="413"/>
    </row>
    <row r="1714" spans="1:15" ht="15.75">
      <c r="A1714" s="279"/>
      <c r="B1714" s="286" t="s">
        <v>12951</v>
      </c>
      <c r="C1714" s="342" t="s">
        <v>12952</v>
      </c>
      <c r="D1714" s="393" t="s">
        <v>12953</v>
      </c>
      <c r="E1714" s="394">
        <v>5167</v>
      </c>
      <c r="F1714" s="324" t="s">
        <v>8515</v>
      </c>
      <c r="G1714" s="963"/>
      <c r="H1714" s="495" t="s">
        <v>12502</v>
      </c>
      <c r="I1714" s="413"/>
      <c r="J1714" s="413"/>
      <c r="K1714" s="413"/>
      <c r="L1714" s="413"/>
      <c r="M1714" s="413"/>
      <c r="N1714" s="413"/>
      <c r="O1714" s="413"/>
    </row>
    <row r="1715" spans="1:15" ht="15.75">
      <c r="A1715" s="279"/>
      <c r="B1715" s="286" t="s">
        <v>12954</v>
      </c>
      <c r="C1715" s="363" t="s">
        <v>12955</v>
      </c>
      <c r="D1715" s="354" t="s">
        <v>12956</v>
      </c>
      <c r="E1715" s="299">
        <v>8960</v>
      </c>
      <c r="F1715" s="324" t="s">
        <v>8515</v>
      </c>
      <c r="G1715" s="963"/>
      <c r="H1715" s="495" t="s">
        <v>12502</v>
      </c>
      <c r="I1715" s="413"/>
      <c r="J1715" s="413"/>
      <c r="K1715" s="413"/>
      <c r="L1715" s="413"/>
      <c r="M1715" s="413"/>
      <c r="N1715" s="413"/>
      <c r="O1715" s="413"/>
    </row>
    <row r="1716" spans="1:15" ht="15.75">
      <c r="A1716" s="279"/>
      <c r="B1716" s="286" t="s">
        <v>12957</v>
      </c>
      <c r="C1716" s="342" t="s">
        <v>12958</v>
      </c>
      <c r="D1716" s="393" t="s">
        <v>12959</v>
      </c>
      <c r="E1716" s="394">
        <v>10335</v>
      </c>
      <c r="F1716" s="324" t="s">
        <v>8515</v>
      </c>
      <c r="G1716" s="963"/>
      <c r="H1716" s="495" t="s">
        <v>12502</v>
      </c>
      <c r="I1716" s="413"/>
      <c r="J1716" s="413"/>
      <c r="K1716" s="413"/>
      <c r="L1716" s="413"/>
      <c r="M1716" s="413"/>
      <c r="N1716" s="413"/>
      <c r="O1716" s="413"/>
    </row>
    <row r="1717" spans="1:15" ht="15.75">
      <c r="A1717" s="279"/>
      <c r="B1717" s="286"/>
      <c r="C1717" s="1006"/>
      <c r="D1717" s="1007" t="s">
        <v>12960</v>
      </c>
      <c r="E1717" s="1008"/>
      <c r="F1717" s="1009"/>
      <c r="G1717" s="1010"/>
      <c r="H1717" s="1011"/>
      <c r="I1717" s="1012"/>
      <c r="J1717" s="1012"/>
      <c r="K1717" s="1012"/>
      <c r="L1717" s="1012"/>
      <c r="M1717" s="1012"/>
      <c r="N1717" s="1012"/>
      <c r="O1717" s="1013"/>
    </row>
    <row r="1718" spans="1:15" ht="15.75">
      <c r="A1718" s="279"/>
      <c r="B1718" s="286" t="s">
        <v>12526</v>
      </c>
      <c r="C1718" s="363" t="s">
        <v>12527</v>
      </c>
      <c r="D1718" s="928" t="s">
        <v>12528</v>
      </c>
      <c r="E1718" s="576">
        <v>2995</v>
      </c>
      <c r="F1718" s="576" t="s">
        <v>8515</v>
      </c>
      <c r="G1718" s="303"/>
      <c r="H1718" s="1403" t="s">
        <v>12529</v>
      </c>
      <c r="I1718" s="1403"/>
      <c r="J1718" s="1403"/>
      <c r="K1718" s="1403"/>
      <c r="L1718" s="1403"/>
      <c r="M1718" s="1403"/>
      <c r="N1718" s="1403"/>
      <c r="O1718" s="1403"/>
    </row>
    <row r="1719" spans="1:15" s="252" customFormat="1" ht="15.75">
      <c r="A1719" s="279"/>
      <c r="B1719" s="286" t="s">
        <v>12530</v>
      </c>
      <c r="C1719" s="363" t="s">
        <v>12531</v>
      </c>
      <c r="D1719" s="928" t="s">
        <v>12532</v>
      </c>
      <c r="E1719" s="576">
        <v>3495</v>
      </c>
      <c r="F1719" s="576" t="s">
        <v>8515</v>
      </c>
      <c r="G1719" s="303"/>
      <c r="H1719" s="1403" t="s">
        <v>12533</v>
      </c>
      <c r="I1719" s="1403"/>
      <c r="J1719" s="1403"/>
      <c r="K1719" s="1403"/>
      <c r="L1719" s="1403"/>
      <c r="M1719" s="1403"/>
      <c r="N1719" s="1403"/>
      <c r="O1719" s="1403"/>
    </row>
    <row r="1720" spans="1:15" ht="15.75">
      <c r="A1720" s="279"/>
      <c r="B1720" s="286" t="s">
        <v>12534</v>
      </c>
      <c r="C1720" s="363" t="s">
        <v>12535</v>
      </c>
      <c r="D1720" s="928" t="s">
        <v>12536</v>
      </c>
      <c r="E1720" s="576">
        <v>4495</v>
      </c>
      <c r="F1720" s="576" t="s">
        <v>8515</v>
      </c>
      <c r="G1720" s="303"/>
      <c r="H1720" s="1403" t="s">
        <v>12537</v>
      </c>
      <c r="I1720" s="1403"/>
      <c r="J1720" s="1403"/>
      <c r="K1720" s="1403"/>
      <c r="L1720" s="1403"/>
      <c r="M1720" s="1403"/>
      <c r="N1720" s="1403"/>
      <c r="O1720" s="1403"/>
    </row>
    <row r="1721" spans="1:15" ht="15.75">
      <c r="A1721" s="279"/>
      <c r="B1721" s="286" t="s">
        <v>12513</v>
      </c>
      <c r="C1721" s="363" t="s">
        <v>12514</v>
      </c>
      <c r="D1721" s="967" t="s">
        <v>12515</v>
      </c>
      <c r="E1721" s="576">
        <v>995</v>
      </c>
      <c r="F1721" s="576" t="s">
        <v>8515</v>
      </c>
      <c r="G1721" s="303"/>
      <c r="H1721" s="1403" t="s">
        <v>12516</v>
      </c>
      <c r="I1721" s="1403"/>
      <c r="J1721" s="1403"/>
      <c r="K1721" s="1403"/>
      <c r="L1721" s="1403"/>
      <c r="M1721" s="1403"/>
      <c r="N1721" s="1403"/>
      <c r="O1721" s="1403"/>
    </row>
    <row r="1722" spans="1:15" ht="15.75">
      <c r="A1722" s="279"/>
      <c r="B1722" s="286" t="s">
        <v>12517</v>
      </c>
      <c r="C1722" s="363" t="s">
        <v>12518</v>
      </c>
      <c r="D1722" s="967" t="s">
        <v>12519</v>
      </c>
      <c r="E1722" s="576">
        <v>995</v>
      </c>
      <c r="F1722" s="576" t="s">
        <v>8515</v>
      </c>
      <c r="G1722" s="303"/>
      <c r="H1722" s="1403" t="s">
        <v>12520</v>
      </c>
      <c r="I1722" s="1403"/>
      <c r="J1722" s="1403"/>
      <c r="K1722" s="1403"/>
      <c r="L1722" s="1403"/>
      <c r="M1722" s="1403"/>
      <c r="N1722" s="1403"/>
      <c r="O1722" s="1403"/>
    </row>
    <row r="1723" spans="1:15" ht="15.75" customHeight="1">
      <c r="A1723" s="279"/>
      <c r="B1723" s="286" t="s">
        <v>12521</v>
      </c>
      <c r="C1723" s="363" t="s">
        <v>12522</v>
      </c>
      <c r="D1723" s="967" t="s">
        <v>12523</v>
      </c>
      <c r="E1723" s="576">
        <v>995</v>
      </c>
      <c r="F1723" s="576" t="s">
        <v>8515</v>
      </c>
      <c r="G1723" s="303"/>
      <c r="H1723" s="1403" t="s">
        <v>12524</v>
      </c>
      <c r="I1723" s="1403"/>
      <c r="J1723" s="1403"/>
      <c r="K1723" s="1403"/>
      <c r="L1723" s="1403"/>
      <c r="M1723" s="1403"/>
      <c r="N1723" s="1403"/>
      <c r="O1723" s="1403"/>
    </row>
    <row r="1724" spans="1:15" ht="15.75">
      <c r="A1724" s="279"/>
      <c r="B1724" s="286" t="s">
        <v>12542</v>
      </c>
      <c r="C1724" s="363" t="s">
        <v>12543</v>
      </c>
      <c r="D1724" s="1014" t="s">
        <v>12544</v>
      </c>
      <c r="E1724" s="576">
        <v>995</v>
      </c>
      <c r="F1724" s="576" t="s">
        <v>8515</v>
      </c>
      <c r="G1724" s="303"/>
      <c r="H1724" s="1403" t="s">
        <v>12545</v>
      </c>
      <c r="I1724" s="1403"/>
      <c r="J1724" s="1403"/>
      <c r="K1724" s="1403"/>
      <c r="L1724" s="1403"/>
      <c r="M1724" s="1403"/>
      <c r="N1724" s="1403"/>
      <c r="O1724" s="1403"/>
    </row>
    <row r="1725" spans="1:15" ht="15.75">
      <c r="A1725" s="279"/>
      <c r="B1725" s="286" t="s">
        <v>12546</v>
      </c>
      <c r="C1725" s="311" t="s">
        <v>12547</v>
      </c>
      <c r="D1725" s="373" t="s">
        <v>12548</v>
      </c>
      <c r="E1725" s="296">
        <v>1250</v>
      </c>
      <c r="F1725" s="324" t="s">
        <v>8515</v>
      </c>
      <c r="G1725" s="576"/>
      <c r="H1725" s="1262" t="s">
        <v>12548</v>
      </c>
      <c r="I1725" s="1263" t="s">
        <v>12549</v>
      </c>
      <c r="J1725" s="1263" t="s">
        <v>12549</v>
      </c>
      <c r="K1725" s="1263" t="s">
        <v>12549</v>
      </c>
      <c r="L1725" s="1263" t="s">
        <v>12549</v>
      </c>
      <c r="M1725" s="1263" t="s">
        <v>12549</v>
      </c>
      <c r="N1725" s="1263" t="s">
        <v>12549</v>
      </c>
      <c r="O1725" s="1264" t="s">
        <v>12549</v>
      </c>
    </row>
    <row r="1726" spans="1:15" ht="15.75">
      <c r="A1726" s="279"/>
      <c r="B1726" s="286"/>
      <c r="C1726" s="1015"/>
      <c r="D1726" s="1016" t="s">
        <v>12961</v>
      </c>
      <c r="E1726" s="1017"/>
      <c r="F1726" s="1018"/>
      <c r="G1726" s="1019"/>
      <c r="H1726" s="1020"/>
      <c r="I1726" s="1021"/>
      <c r="J1726" s="1021"/>
      <c r="K1726" s="1021"/>
      <c r="L1726" s="1021"/>
      <c r="M1726" s="1022"/>
      <c r="N1726" s="1022"/>
      <c r="O1726" s="1022"/>
    </row>
    <row r="1727" spans="1:15" ht="15.75">
      <c r="A1727" s="279"/>
      <c r="B1727" s="286" t="s">
        <v>12962</v>
      </c>
      <c r="C1727" s="342" t="s">
        <v>12963</v>
      </c>
      <c r="D1727" s="928" t="s">
        <v>12964</v>
      </c>
      <c r="E1727" s="1023">
        <v>95</v>
      </c>
      <c r="F1727" s="324" t="s">
        <v>8515</v>
      </c>
      <c r="G1727" s="1001"/>
      <c r="H1727" s="395" t="s">
        <v>12965</v>
      </c>
      <c r="I1727" s="397"/>
      <c r="J1727" s="397"/>
      <c r="K1727" s="397"/>
      <c r="L1727" s="397"/>
      <c r="M1727" s="397"/>
      <c r="N1727" s="397"/>
      <c r="O1727" s="397"/>
    </row>
    <row r="1728" spans="1:15" ht="15.75">
      <c r="A1728" s="279"/>
      <c r="B1728" s="286" t="s">
        <v>12966</v>
      </c>
      <c r="C1728" s="342" t="s">
        <v>12967</v>
      </c>
      <c r="D1728" s="928" t="s">
        <v>12968</v>
      </c>
      <c r="E1728" s="1023">
        <v>1250</v>
      </c>
      <c r="F1728" s="324" t="s">
        <v>8515</v>
      </c>
      <c r="G1728" s="1001"/>
      <c r="H1728" s="654" t="s">
        <v>12969</v>
      </c>
      <c r="I1728" s="397"/>
      <c r="J1728" s="397"/>
      <c r="K1728" s="397"/>
      <c r="L1728" s="397"/>
      <c r="M1728" s="397"/>
      <c r="N1728" s="397"/>
      <c r="O1728" s="397"/>
    </row>
    <row r="1729" spans="1:15" ht="15.75">
      <c r="A1729" s="279"/>
      <c r="B1729" s="286" t="s">
        <v>12970</v>
      </c>
      <c r="C1729" s="363" t="s">
        <v>12971</v>
      </c>
      <c r="D1729" s="928" t="s">
        <v>12972</v>
      </c>
      <c r="E1729" s="1024">
        <v>2000</v>
      </c>
      <c r="F1729" s="324" t="s">
        <v>8515</v>
      </c>
      <c r="G1729" s="1001"/>
      <c r="H1729" s="654" t="s">
        <v>12973</v>
      </c>
      <c r="I1729" s="397"/>
      <c r="J1729" s="397"/>
      <c r="K1729" s="397"/>
      <c r="L1729" s="397"/>
      <c r="M1729" s="397"/>
      <c r="N1729" s="397"/>
      <c r="O1729" s="397"/>
    </row>
    <row r="1730" spans="1:15" ht="15.75">
      <c r="A1730" s="279"/>
      <c r="B1730" s="286" t="s">
        <v>12974</v>
      </c>
      <c r="C1730" s="342" t="s">
        <v>12975</v>
      </c>
      <c r="D1730" s="928" t="s">
        <v>12976</v>
      </c>
      <c r="E1730" s="1025">
        <v>4375</v>
      </c>
      <c r="F1730" s="324" t="s">
        <v>8515</v>
      </c>
      <c r="G1730" s="1001"/>
      <c r="H1730" s="654" t="s">
        <v>12977</v>
      </c>
      <c r="I1730" s="397"/>
      <c r="J1730" s="397"/>
      <c r="K1730" s="397"/>
      <c r="L1730" s="397"/>
      <c r="M1730" s="397"/>
      <c r="N1730" s="397"/>
      <c r="O1730" s="397"/>
    </row>
    <row r="1731" spans="1:15" ht="15.75">
      <c r="A1731" s="279"/>
      <c r="B1731" s="286" t="s">
        <v>12978</v>
      </c>
      <c r="C1731" s="342" t="s">
        <v>12979</v>
      </c>
      <c r="D1731" s="928" t="s">
        <v>12980</v>
      </c>
      <c r="E1731" s="1023">
        <v>7245</v>
      </c>
      <c r="F1731" s="324" t="s">
        <v>8515</v>
      </c>
      <c r="G1731" s="1001"/>
      <c r="H1731" s="654" t="s">
        <v>12981</v>
      </c>
      <c r="I1731" s="397"/>
      <c r="J1731" s="397"/>
      <c r="K1731" s="397"/>
      <c r="L1731" s="397"/>
      <c r="M1731" s="397"/>
      <c r="N1731" s="397"/>
      <c r="O1731" s="397"/>
    </row>
    <row r="1732" spans="1:15" ht="15.75">
      <c r="A1732" s="279"/>
      <c r="B1732" s="286" t="s">
        <v>12982</v>
      </c>
      <c r="C1732" s="342" t="s">
        <v>12983</v>
      </c>
      <c r="D1732" s="928" t="s">
        <v>12984</v>
      </c>
      <c r="E1732" s="1023">
        <v>11995</v>
      </c>
      <c r="F1732" s="324" t="s">
        <v>8515</v>
      </c>
      <c r="G1732" s="1001"/>
      <c r="H1732" s="654" t="s">
        <v>12985</v>
      </c>
      <c r="I1732" s="397"/>
      <c r="J1732" s="397"/>
      <c r="K1732" s="397"/>
      <c r="L1732" s="397"/>
      <c r="M1732" s="397"/>
      <c r="N1732" s="397"/>
      <c r="O1732" s="397"/>
    </row>
    <row r="1733" spans="1:15" ht="15.75">
      <c r="A1733" s="279"/>
      <c r="B1733" s="286" t="s">
        <v>12986</v>
      </c>
      <c r="C1733" s="481" t="s">
        <v>12987</v>
      </c>
      <c r="D1733" s="928" t="s">
        <v>12988</v>
      </c>
      <c r="E1733" s="1023">
        <v>25575</v>
      </c>
      <c r="F1733" s="324" t="s">
        <v>8515</v>
      </c>
      <c r="G1733" s="1001"/>
      <c r="H1733" s="1026" t="s">
        <v>12989</v>
      </c>
      <c r="I1733" s="397"/>
      <c r="J1733" s="397"/>
      <c r="K1733" s="397"/>
      <c r="L1733" s="397"/>
      <c r="M1733" s="397"/>
      <c r="N1733" s="397"/>
      <c r="O1733" s="397"/>
    </row>
    <row r="1734" spans="1:15" ht="15.75">
      <c r="A1734" s="279"/>
      <c r="B1734" s="286" t="s">
        <v>12990</v>
      </c>
      <c r="C1734" s="481" t="s">
        <v>12991</v>
      </c>
      <c r="D1734" s="928" t="s">
        <v>12992</v>
      </c>
      <c r="E1734" s="1023">
        <v>35995</v>
      </c>
      <c r="F1734" s="324" t="s">
        <v>8515</v>
      </c>
      <c r="G1734" s="1001"/>
      <c r="H1734" s="1026" t="s">
        <v>12993</v>
      </c>
      <c r="I1734" s="397"/>
      <c r="J1734" s="397"/>
      <c r="K1734" s="397"/>
      <c r="L1734" s="397"/>
      <c r="M1734" s="397"/>
      <c r="N1734" s="397"/>
      <c r="O1734" s="397"/>
    </row>
    <row r="1735" spans="1:15" ht="15.75">
      <c r="A1735" s="279"/>
      <c r="B1735" s="286" t="s">
        <v>12994</v>
      </c>
      <c r="C1735" s="481" t="s">
        <v>12995</v>
      </c>
      <c r="D1735" s="928" t="s">
        <v>12996</v>
      </c>
      <c r="E1735" s="1023">
        <v>50995</v>
      </c>
      <c r="F1735" s="324" t="s">
        <v>8515</v>
      </c>
      <c r="G1735" s="1001"/>
      <c r="H1735" s="654" t="s">
        <v>12997</v>
      </c>
      <c r="I1735" s="397"/>
      <c r="J1735" s="397"/>
      <c r="K1735" s="397"/>
      <c r="L1735" s="397"/>
      <c r="M1735" s="397"/>
      <c r="N1735" s="397"/>
      <c r="O1735" s="397"/>
    </row>
    <row r="1736" spans="1:15" ht="15.75">
      <c r="A1736" s="279"/>
      <c r="B1736" s="286" t="s">
        <v>12998</v>
      </c>
      <c r="C1736" s="481" t="s">
        <v>12999</v>
      </c>
      <c r="D1736" s="928" t="s">
        <v>13000</v>
      </c>
      <c r="E1736" s="1023">
        <v>89595</v>
      </c>
      <c r="F1736" s="324" t="s">
        <v>8515</v>
      </c>
      <c r="G1736" s="1001"/>
      <c r="H1736" s="654" t="s">
        <v>13001</v>
      </c>
      <c r="I1736" s="397"/>
      <c r="J1736" s="397"/>
      <c r="K1736" s="397"/>
      <c r="L1736" s="397"/>
      <c r="M1736" s="397"/>
      <c r="N1736" s="397"/>
      <c r="O1736" s="397"/>
    </row>
    <row r="1737" spans="1:15" ht="15.75">
      <c r="A1737" s="279"/>
      <c r="B1737" s="286" t="s">
        <v>13002</v>
      </c>
      <c r="C1737" s="363" t="s">
        <v>13003</v>
      </c>
      <c r="D1737" s="928" t="s">
        <v>13004</v>
      </c>
      <c r="E1737" s="1024">
        <v>103345</v>
      </c>
      <c r="F1737" s="324" t="s">
        <v>8515</v>
      </c>
      <c r="G1737" s="1001"/>
      <c r="H1737" s="654" t="s">
        <v>13005</v>
      </c>
      <c r="I1737" s="397"/>
      <c r="J1737" s="397"/>
      <c r="K1737" s="397"/>
      <c r="L1737" s="397"/>
      <c r="M1737" s="397"/>
      <c r="N1737" s="397"/>
      <c r="O1737" s="397"/>
    </row>
    <row r="1738" spans="1:15" ht="15.75">
      <c r="A1738" s="279"/>
      <c r="B1738" s="286" t="s">
        <v>13006</v>
      </c>
      <c r="C1738" s="363" t="s">
        <v>13007</v>
      </c>
      <c r="D1738" s="928" t="s">
        <v>13008</v>
      </c>
      <c r="E1738" s="1024">
        <v>145000</v>
      </c>
      <c r="F1738" s="324" t="s">
        <v>8515</v>
      </c>
      <c r="G1738" s="1001"/>
      <c r="H1738" s="654" t="s">
        <v>13009</v>
      </c>
      <c r="I1738" s="397"/>
      <c r="J1738" s="397"/>
      <c r="K1738" s="397"/>
      <c r="L1738" s="397"/>
      <c r="M1738" s="397"/>
      <c r="N1738" s="397"/>
      <c r="O1738" s="397"/>
    </row>
    <row r="1739" spans="1:15" ht="15.75">
      <c r="A1739" s="279"/>
      <c r="B1739" s="286" t="s">
        <v>13010</v>
      </c>
      <c r="C1739" s="363" t="s">
        <v>13011</v>
      </c>
      <c r="D1739" s="928" t="s">
        <v>13012</v>
      </c>
      <c r="E1739" s="1024">
        <v>180000</v>
      </c>
      <c r="F1739" s="324" t="s">
        <v>8515</v>
      </c>
      <c r="G1739" s="1001"/>
      <c r="H1739" s="654" t="s">
        <v>13013</v>
      </c>
      <c r="I1739" s="397"/>
      <c r="J1739" s="397"/>
      <c r="K1739" s="397"/>
      <c r="L1739" s="397"/>
      <c r="M1739" s="397"/>
      <c r="N1739" s="397"/>
      <c r="O1739" s="397"/>
    </row>
    <row r="1740" spans="1:15" ht="15.75">
      <c r="A1740" s="279"/>
      <c r="B1740" s="286" t="s">
        <v>13014</v>
      </c>
      <c r="C1740" s="363" t="s">
        <v>13015</v>
      </c>
      <c r="D1740" s="928" t="s">
        <v>13016</v>
      </c>
      <c r="E1740" s="1025">
        <v>250000</v>
      </c>
      <c r="F1740" s="324" t="s">
        <v>8515</v>
      </c>
      <c r="G1740" s="1001"/>
      <c r="H1740" s="654" t="s">
        <v>13017</v>
      </c>
      <c r="I1740" s="397"/>
      <c r="J1740" s="397"/>
      <c r="K1740" s="397"/>
      <c r="L1740" s="397"/>
      <c r="M1740" s="397"/>
      <c r="N1740" s="397"/>
      <c r="O1740" s="397"/>
    </row>
    <row r="1741" spans="1:15" ht="15.75">
      <c r="A1741" s="279"/>
      <c r="B1741" s="286" t="s">
        <v>13018</v>
      </c>
      <c r="C1741" s="363" t="s">
        <v>13019</v>
      </c>
      <c r="D1741" s="928" t="s">
        <v>13020</v>
      </c>
      <c r="E1741" s="1024">
        <v>300000</v>
      </c>
      <c r="F1741" s="324" t="s">
        <v>8515</v>
      </c>
      <c r="G1741" s="1001"/>
      <c r="H1741" s="654" t="s">
        <v>13021</v>
      </c>
      <c r="I1741" s="397"/>
      <c r="J1741" s="397"/>
      <c r="K1741" s="397"/>
      <c r="L1741" s="397"/>
      <c r="M1741" s="397"/>
      <c r="N1741" s="397"/>
      <c r="O1741" s="397"/>
    </row>
    <row r="1742" spans="1:15" ht="15.75">
      <c r="A1742" s="279"/>
      <c r="B1742" s="286"/>
      <c r="C1742" s="1015"/>
      <c r="D1742" s="1027" t="s">
        <v>13022</v>
      </c>
      <c r="E1742" s="1017"/>
      <c r="F1742" s="1018"/>
      <c r="G1742" s="1019"/>
      <c r="H1742" s="1020"/>
      <c r="I1742" s="1021"/>
      <c r="J1742" s="1021"/>
      <c r="K1742" s="1021"/>
      <c r="L1742" s="1021"/>
      <c r="M1742" s="1022"/>
      <c r="N1742" s="1022"/>
      <c r="O1742" s="1022"/>
    </row>
    <row r="1743" spans="1:15" ht="15.75">
      <c r="A1743" s="279"/>
      <c r="B1743" s="286" t="s">
        <v>13023</v>
      </c>
      <c r="C1743" s="423" t="s">
        <v>13024</v>
      </c>
      <c r="D1743" s="928" t="s">
        <v>13025</v>
      </c>
      <c r="E1743" s="1023">
        <v>750</v>
      </c>
      <c r="F1743" s="324" t="s">
        <v>8515</v>
      </c>
      <c r="G1743" s="1001"/>
      <c r="H1743" s="654" t="s">
        <v>13026</v>
      </c>
      <c r="I1743" s="397"/>
      <c r="J1743" s="397"/>
      <c r="K1743" s="397"/>
      <c r="L1743" s="397"/>
      <c r="M1743" s="397"/>
      <c r="N1743" s="397"/>
      <c r="O1743" s="397"/>
    </row>
    <row r="1744" spans="1:15" ht="15.75">
      <c r="A1744" s="279"/>
      <c r="B1744" s="286" t="s">
        <v>13027</v>
      </c>
      <c r="C1744" s="423" t="s">
        <v>13028</v>
      </c>
      <c r="D1744" s="928" t="s">
        <v>13029</v>
      </c>
      <c r="E1744" s="1024">
        <v>1200</v>
      </c>
      <c r="F1744" s="324" t="s">
        <v>8515</v>
      </c>
      <c r="G1744" s="1001"/>
      <c r="H1744" s="654" t="s">
        <v>13026</v>
      </c>
      <c r="I1744" s="397"/>
      <c r="J1744" s="397"/>
      <c r="K1744" s="397"/>
      <c r="L1744" s="397"/>
      <c r="M1744" s="397"/>
      <c r="N1744" s="397"/>
      <c r="O1744" s="397"/>
    </row>
    <row r="1745" spans="1:15" ht="15.75">
      <c r="A1745" s="279"/>
      <c r="B1745" s="286" t="s">
        <v>13030</v>
      </c>
      <c r="C1745" s="423" t="s">
        <v>13031</v>
      </c>
      <c r="D1745" s="928" t="s">
        <v>13032</v>
      </c>
      <c r="E1745" s="1025">
        <v>2625</v>
      </c>
      <c r="F1745" s="324" t="s">
        <v>8515</v>
      </c>
      <c r="G1745" s="1001"/>
      <c r="H1745" s="654" t="s">
        <v>13026</v>
      </c>
      <c r="I1745" s="397"/>
      <c r="J1745" s="397"/>
      <c r="K1745" s="397"/>
      <c r="L1745" s="397"/>
      <c r="M1745" s="397"/>
      <c r="N1745" s="397"/>
      <c r="O1745" s="397"/>
    </row>
    <row r="1746" spans="1:15" ht="15.75">
      <c r="A1746" s="279"/>
      <c r="B1746" s="286" t="s">
        <v>13033</v>
      </c>
      <c r="C1746" s="423" t="s">
        <v>13034</v>
      </c>
      <c r="D1746" s="928" t="s">
        <v>13035</v>
      </c>
      <c r="E1746" s="1023">
        <v>4347</v>
      </c>
      <c r="F1746" s="324" t="s">
        <v>8515</v>
      </c>
      <c r="G1746" s="1001"/>
      <c r="H1746" s="654" t="s">
        <v>13026</v>
      </c>
      <c r="I1746" s="397"/>
      <c r="J1746" s="397"/>
      <c r="K1746" s="397"/>
      <c r="L1746" s="397"/>
      <c r="M1746" s="397"/>
      <c r="N1746" s="397"/>
      <c r="O1746" s="397"/>
    </row>
    <row r="1747" spans="1:15" ht="15.75">
      <c r="A1747" s="279"/>
      <c r="B1747" s="286" t="s">
        <v>13036</v>
      </c>
      <c r="C1747" s="423" t="s">
        <v>13037</v>
      </c>
      <c r="D1747" s="928" t="s">
        <v>13038</v>
      </c>
      <c r="E1747" s="1023">
        <v>7197</v>
      </c>
      <c r="F1747" s="324" t="s">
        <v>8515</v>
      </c>
      <c r="G1747" s="1001"/>
      <c r="H1747" s="654" t="s">
        <v>13026</v>
      </c>
      <c r="I1747" s="397"/>
      <c r="J1747" s="397"/>
      <c r="K1747" s="397"/>
      <c r="L1747" s="397"/>
      <c r="M1747" s="397"/>
      <c r="N1747" s="397"/>
      <c r="O1747" s="397"/>
    </row>
    <row r="1748" spans="1:15" ht="15.75">
      <c r="A1748" s="279"/>
      <c r="B1748" s="286" t="s">
        <v>13039</v>
      </c>
      <c r="C1748" s="423" t="s">
        <v>13040</v>
      </c>
      <c r="D1748" s="928" t="s">
        <v>13041</v>
      </c>
      <c r="E1748" s="1023">
        <v>15345</v>
      </c>
      <c r="F1748" s="324" t="s">
        <v>8515</v>
      </c>
      <c r="G1748" s="1001"/>
      <c r="H1748" s="654" t="s">
        <v>13026</v>
      </c>
      <c r="I1748" s="397"/>
      <c r="J1748" s="397"/>
      <c r="K1748" s="397"/>
      <c r="L1748" s="397"/>
      <c r="M1748" s="397"/>
      <c r="N1748" s="397"/>
      <c r="O1748" s="397"/>
    </row>
    <row r="1749" spans="1:15" ht="15.75">
      <c r="A1749" s="279"/>
      <c r="B1749" s="286" t="s">
        <v>13042</v>
      </c>
      <c r="C1749" s="423" t="s">
        <v>13043</v>
      </c>
      <c r="D1749" s="928" t="s">
        <v>13044</v>
      </c>
      <c r="E1749" s="1023">
        <v>21597</v>
      </c>
      <c r="F1749" s="324" t="s">
        <v>8515</v>
      </c>
      <c r="G1749" s="1001"/>
      <c r="H1749" s="654" t="s">
        <v>13026</v>
      </c>
      <c r="I1749" s="397"/>
      <c r="J1749" s="397"/>
      <c r="K1749" s="397"/>
      <c r="L1749" s="397"/>
      <c r="M1749" s="397"/>
      <c r="N1749" s="397"/>
      <c r="O1749" s="397"/>
    </row>
    <row r="1750" spans="1:15" ht="15.75">
      <c r="A1750" s="279"/>
      <c r="B1750" s="286" t="s">
        <v>13045</v>
      </c>
      <c r="C1750" s="423" t="s">
        <v>13046</v>
      </c>
      <c r="D1750" s="928" t="s">
        <v>13047</v>
      </c>
      <c r="E1750" s="1023">
        <v>30597</v>
      </c>
      <c r="F1750" s="324" t="s">
        <v>8515</v>
      </c>
      <c r="G1750" s="1001"/>
      <c r="H1750" s="654" t="s">
        <v>13026</v>
      </c>
      <c r="I1750" s="397"/>
      <c r="J1750" s="397"/>
      <c r="K1750" s="397"/>
      <c r="L1750" s="397"/>
      <c r="M1750" s="397"/>
      <c r="N1750" s="397"/>
      <c r="O1750" s="397"/>
    </row>
    <row r="1751" spans="1:15" ht="15.75">
      <c r="A1751" s="279"/>
      <c r="B1751" s="286" t="s">
        <v>13048</v>
      </c>
      <c r="C1751" s="423" t="s">
        <v>13049</v>
      </c>
      <c r="D1751" s="928" t="s">
        <v>13050</v>
      </c>
      <c r="E1751" s="1023">
        <v>53757</v>
      </c>
      <c r="F1751" s="324" t="s">
        <v>8515</v>
      </c>
      <c r="G1751" s="1001"/>
      <c r="H1751" s="654" t="s">
        <v>13026</v>
      </c>
      <c r="I1751" s="397"/>
      <c r="J1751" s="397"/>
      <c r="K1751" s="397"/>
      <c r="L1751" s="397"/>
      <c r="M1751" s="397"/>
      <c r="N1751" s="397"/>
      <c r="O1751" s="397"/>
    </row>
    <row r="1752" spans="1:15" ht="15.75">
      <c r="A1752" s="279"/>
      <c r="B1752" s="286" t="s">
        <v>13051</v>
      </c>
      <c r="C1752" s="423" t="s">
        <v>13052</v>
      </c>
      <c r="D1752" s="928" t="s">
        <v>13053</v>
      </c>
      <c r="E1752" s="1024">
        <v>62007</v>
      </c>
      <c r="F1752" s="324" t="s">
        <v>8515</v>
      </c>
      <c r="G1752" s="1001"/>
      <c r="H1752" s="654" t="s">
        <v>13026</v>
      </c>
      <c r="I1752" s="397"/>
      <c r="J1752" s="397"/>
      <c r="K1752" s="397"/>
      <c r="L1752" s="397"/>
      <c r="M1752" s="397"/>
      <c r="N1752" s="397"/>
      <c r="O1752" s="397"/>
    </row>
    <row r="1753" spans="1:15" ht="15.75">
      <c r="A1753" s="279"/>
      <c r="B1753" s="286" t="s">
        <v>13054</v>
      </c>
      <c r="C1753" s="423" t="s">
        <v>13055</v>
      </c>
      <c r="D1753" s="364" t="s">
        <v>13056</v>
      </c>
      <c r="E1753" s="1024">
        <v>87000</v>
      </c>
      <c r="F1753" s="324" t="s">
        <v>8515</v>
      </c>
      <c r="G1753" s="1001"/>
      <c r="H1753" s="654" t="s">
        <v>13026</v>
      </c>
      <c r="I1753" s="397"/>
      <c r="J1753" s="397"/>
      <c r="K1753" s="397"/>
      <c r="L1753" s="397"/>
      <c r="M1753" s="397"/>
      <c r="N1753" s="397"/>
      <c r="O1753" s="397"/>
    </row>
    <row r="1754" spans="1:15" ht="15.75">
      <c r="A1754" s="279"/>
      <c r="B1754" s="286" t="s">
        <v>13057</v>
      </c>
      <c r="C1754" s="423" t="s">
        <v>13058</v>
      </c>
      <c r="D1754" s="364" t="s">
        <v>13059</v>
      </c>
      <c r="E1754" s="1024">
        <v>108000</v>
      </c>
      <c r="F1754" s="324" t="s">
        <v>8515</v>
      </c>
      <c r="G1754" s="1001"/>
      <c r="H1754" s="654" t="s">
        <v>13026</v>
      </c>
      <c r="I1754" s="397"/>
      <c r="J1754" s="397"/>
      <c r="K1754" s="397"/>
      <c r="L1754" s="397"/>
      <c r="M1754" s="397"/>
      <c r="N1754" s="397"/>
      <c r="O1754" s="397"/>
    </row>
    <row r="1755" spans="1:15" ht="15.75">
      <c r="A1755" s="279"/>
      <c r="B1755" s="286" t="s">
        <v>13060</v>
      </c>
      <c r="C1755" s="423" t="s">
        <v>13061</v>
      </c>
      <c r="D1755" s="364" t="s">
        <v>13062</v>
      </c>
      <c r="E1755" s="1025">
        <v>150000</v>
      </c>
      <c r="F1755" s="324" t="s">
        <v>8515</v>
      </c>
      <c r="G1755" s="1001"/>
      <c r="H1755" s="654" t="s">
        <v>13026</v>
      </c>
      <c r="I1755" s="397"/>
      <c r="J1755" s="397"/>
      <c r="K1755" s="397"/>
      <c r="L1755" s="397"/>
      <c r="M1755" s="397"/>
      <c r="N1755" s="397"/>
      <c r="O1755" s="397"/>
    </row>
    <row r="1756" spans="1:15" ht="15.75">
      <c r="A1756" s="279"/>
      <c r="B1756" s="286" t="s">
        <v>13063</v>
      </c>
      <c r="C1756" s="423" t="s">
        <v>13064</v>
      </c>
      <c r="D1756" s="1028" t="s">
        <v>13065</v>
      </c>
      <c r="E1756" s="1024">
        <v>180000</v>
      </c>
      <c r="F1756" s="324" t="s">
        <v>8515</v>
      </c>
      <c r="G1756" s="1001"/>
      <c r="H1756" s="654" t="s">
        <v>13026</v>
      </c>
      <c r="I1756" s="397"/>
      <c r="J1756" s="397"/>
      <c r="K1756" s="397"/>
      <c r="L1756" s="397"/>
      <c r="M1756" s="397"/>
      <c r="N1756" s="397"/>
      <c r="O1756" s="397"/>
    </row>
    <row r="1757" spans="1:15" s="533" customFormat="1" ht="16.5" thickBot="1">
      <c r="A1757" s="279"/>
      <c r="B1757" s="286"/>
      <c r="C1757" s="326" t="s">
        <v>8580</v>
      </c>
      <c r="D1757" s="1000"/>
      <c r="E1757" s="1001"/>
      <c r="F1757" s="1001"/>
      <c r="G1757" s="252"/>
      <c r="H1757" s="826"/>
      <c r="I1757" s="826"/>
      <c r="J1757" s="826"/>
      <c r="K1757" s="826"/>
      <c r="L1757" s="826"/>
      <c r="M1757" s="826"/>
      <c r="N1757" s="826"/>
      <c r="O1757" s="826"/>
    </row>
    <row r="1758" spans="1:15" s="533" customFormat="1" ht="16.5" thickBot="1">
      <c r="A1758" s="279"/>
      <c r="B1758" s="286"/>
      <c r="C1758" s="1029"/>
      <c r="D1758" s="1030" t="s">
        <v>13066</v>
      </c>
      <c r="E1758" s="1003"/>
      <c r="F1758" s="1003" t="s">
        <v>9143</v>
      </c>
      <c r="G1758" s="620"/>
      <c r="H1758" s="906"/>
      <c r="I1758" s="906"/>
      <c r="J1758" s="906"/>
      <c r="K1758" s="906"/>
      <c r="L1758" s="906"/>
      <c r="M1758" s="906"/>
      <c r="N1758" s="906"/>
      <c r="O1758" s="907"/>
    </row>
    <row r="1759" spans="1:15" s="533" customFormat="1" ht="31.5" customHeight="1">
      <c r="A1759" s="279"/>
      <c r="B1759" s="286" t="s">
        <v>13067</v>
      </c>
      <c r="C1759" s="1031" t="s">
        <v>13068</v>
      </c>
      <c r="D1759" s="1032" t="s">
        <v>13069</v>
      </c>
      <c r="E1759" s="1033">
        <v>1750</v>
      </c>
      <c r="F1759" s="1033" t="s">
        <v>9080</v>
      </c>
      <c r="G1759" s="702"/>
      <c r="H1759" s="1454" t="s">
        <v>13070</v>
      </c>
      <c r="I1759" s="1455"/>
      <c r="J1759" s="1455"/>
      <c r="K1759" s="1455"/>
      <c r="L1759" s="1455"/>
      <c r="M1759" s="1455"/>
      <c r="N1759" s="1455"/>
      <c r="O1759" s="1456"/>
    </row>
    <row r="1760" spans="1:15" s="533" customFormat="1" ht="15.75">
      <c r="A1760" s="279"/>
      <c r="B1760" s="286" t="s">
        <v>13071</v>
      </c>
      <c r="C1760" s="342" t="s">
        <v>13072</v>
      </c>
      <c r="D1760" s="354" t="s">
        <v>13073</v>
      </c>
      <c r="E1760" s="299">
        <v>450</v>
      </c>
      <c r="F1760" s="438" t="s">
        <v>9080</v>
      </c>
      <c r="G1760" s="303"/>
      <c r="H1760" s="1034" t="s">
        <v>13074</v>
      </c>
      <c r="I1760" s="1035"/>
      <c r="J1760" s="1035"/>
      <c r="K1760" s="1035"/>
      <c r="L1760" s="1035"/>
      <c r="M1760" s="1035"/>
      <c r="N1760" s="1035"/>
      <c r="O1760" s="1036"/>
    </row>
    <row r="1761" spans="1:15" s="533" customFormat="1" ht="15.75" customHeight="1">
      <c r="A1761" s="279"/>
      <c r="B1761" s="286" t="s">
        <v>13075</v>
      </c>
      <c r="C1761" s="342" t="s">
        <v>13076</v>
      </c>
      <c r="D1761" s="354" t="s">
        <v>13077</v>
      </c>
      <c r="E1761" s="299">
        <v>875</v>
      </c>
      <c r="F1761" s="438" t="s">
        <v>9080</v>
      </c>
      <c r="G1761" s="303"/>
      <c r="H1761" s="1034" t="s">
        <v>13078</v>
      </c>
      <c r="I1761" s="1035"/>
      <c r="J1761" s="1035"/>
      <c r="K1761" s="1035"/>
      <c r="L1761" s="1035"/>
      <c r="M1761" s="1035"/>
      <c r="N1761" s="1035"/>
      <c r="O1761" s="1036"/>
    </row>
    <row r="1762" spans="1:15" s="533" customFormat="1" ht="15.75" customHeight="1">
      <c r="A1762" s="279"/>
      <c r="B1762" s="286" t="s">
        <v>13079</v>
      </c>
      <c r="C1762" s="342" t="s">
        <v>13080</v>
      </c>
      <c r="D1762" s="354" t="s">
        <v>13081</v>
      </c>
      <c r="E1762" s="299">
        <v>2500</v>
      </c>
      <c r="F1762" s="438" t="s">
        <v>9080</v>
      </c>
      <c r="G1762" s="303"/>
      <c r="H1762" s="1034" t="s">
        <v>13082</v>
      </c>
      <c r="I1762" s="1035"/>
      <c r="J1762" s="1035"/>
      <c r="K1762" s="1035"/>
      <c r="L1762" s="1035"/>
      <c r="M1762" s="1035"/>
      <c r="N1762" s="1035"/>
      <c r="O1762" s="1036"/>
    </row>
    <row r="1763" spans="1:15" s="533" customFormat="1" ht="15.75">
      <c r="A1763" s="279"/>
      <c r="B1763" s="286" t="s">
        <v>13083</v>
      </c>
      <c r="C1763" s="342" t="s">
        <v>13084</v>
      </c>
      <c r="D1763" s="354" t="s">
        <v>13085</v>
      </c>
      <c r="E1763" s="299">
        <v>885</v>
      </c>
      <c r="F1763" s="438" t="s">
        <v>9080</v>
      </c>
      <c r="G1763" s="303"/>
      <c r="H1763" s="1034" t="s">
        <v>13085</v>
      </c>
      <c r="I1763" s="1037"/>
      <c r="J1763" s="1037"/>
      <c r="K1763" s="1037"/>
      <c r="L1763" s="1037"/>
      <c r="M1763" s="1037"/>
      <c r="N1763" s="1037"/>
      <c r="O1763" s="885"/>
    </row>
    <row r="1764" spans="1:15" s="533" customFormat="1" ht="15.75" customHeight="1">
      <c r="A1764" s="279"/>
      <c r="B1764" s="286" t="s">
        <v>13086</v>
      </c>
      <c r="C1764" s="342" t="s">
        <v>13087</v>
      </c>
      <c r="D1764" s="1038" t="s">
        <v>13088</v>
      </c>
      <c r="E1764" s="299">
        <v>1895</v>
      </c>
      <c r="F1764" s="438" t="s">
        <v>9080</v>
      </c>
      <c r="G1764" s="303"/>
      <c r="H1764" s="1039" t="s">
        <v>13088</v>
      </c>
      <c r="I1764" s="1035"/>
      <c r="J1764" s="1035"/>
      <c r="K1764" s="1035"/>
      <c r="L1764" s="1035"/>
      <c r="M1764" s="1035"/>
      <c r="N1764" s="1035"/>
      <c r="O1764" s="1036"/>
    </row>
    <row r="1765" spans="1:15" s="533" customFormat="1" ht="15.75">
      <c r="A1765" s="279"/>
      <c r="B1765" s="286" t="s">
        <v>13089</v>
      </c>
      <c r="C1765" s="342" t="s">
        <v>13090</v>
      </c>
      <c r="D1765" s="354" t="s">
        <v>13091</v>
      </c>
      <c r="E1765" s="299">
        <v>529</v>
      </c>
      <c r="F1765" s="438" t="s">
        <v>9080</v>
      </c>
      <c r="G1765" s="303"/>
      <c r="H1765" s="1034" t="s">
        <v>13092</v>
      </c>
      <c r="I1765" s="1035"/>
      <c r="J1765" s="1035"/>
      <c r="K1765" s="1035"/>
      <c r="L1765" s="1035"/>
      <c r="M1765" s="1035"/>
      <c r="N1765" s="1035"/>
      <c r="O1765" s="1036"/>
    </row>
    <row r="1766" spans="1:15" s="533" customFormat="1" ht="15.75">
      <c r="A1766" s="279"/>
      <c r="B1766" s="286" t="s">
        <v>13093</v>
      </c>
      <c r="C1766" s="342" t="s">
        <v>13094</v>
      </c>
      <c r="D1766" s="354" t="s">
        <v>13095</v>
      </c>
      <c r="E1766" s="299">
        <v>899</v>
      </c>
      <c r="F1766" s="438" t="s">
        <v>9080</v>
      </c>
      <c r="G1766" s="303"/>
      <c r="H1766" s="1034" t="s">
        <v>13096</v>
      </c>
      <c r="I1766" s="1035"/>
      <c r="J1766" s="1035"/>
      <c r="K1766" s="1035"/>
      <c r="L1766" s="1035"/>
      <c r="M1766" s="1035"/>
      <c r="N1766" s="1035"/>
      <c r="O1766" s="1036"/>
    </row>
    <row r="1767" spans="1:15" s="533" customFormat="1" ht="15.75">
      <c r="A1767" s="279"/>
      <c r="B1767" s="286" t="s">
        <v>13097</v>
      </c>
      <c r="C1767" s="342" t="s">
        <v>13098</v>
      </c>
      <c r="D1767" s="354" t="s">
        <v>13099</v>
      </c>
      <c r="E1767" s="299">
        <v>1269</v>
      </c>
      <c r="F1767" s="438" t="s">
        <v>9080</v>
      </c>
      <c r="G1767" s="303"/>
      <c r="H1767" s="1040" t="s">
        <v>13100</v>
      </c>
      <c r="I1767" s="1041"/>
      <c r="J1767" s="1041"/>
      <c r="K1767" s="1041"/>
      <c r="L1767" s="1041"/>
      <c r="M1767" s="1041"/>
      <c r="N1767" s="1041"/>
      <c r="O1767" s="1042"/>
    </row>
    <row r="1768" spans="1:15" s="533" customFormat="1" ht="15.75" customHeight="1">
      <c r="A1768" s="279"/>
      <c r="B1768" s="286" t="s">
        <v>13101</v>
      </c>
      <c r="C1768" s="342" t="s">
        <v>13102</v>
      </c>
      <c r="D1768" s="354" t="s">
        <v>13103</v>
      </c>
      <c r="E1768" s="299">
        <v>390</v>
      </c>
      <c r="F1768" s="438" t="s">
        <v>9080</v>
      </c>
      <c r="G1768" s="303"/>
      <c r="H1768" s="1034" t="s">
        <v>13104</v>
      </c>
      <c r="I1768" s="1035"/>
      <c r="J1768" s="1035"/>
      <c r="K1768" s="1035"/>
      <c r="L1768" s="1035"/>
      <c r="M1768" s="1035"/>
      <c r="N1768" s="1035"/>
      <c r="O1768" s="1036"/>
    </row>
    <row r="1769" spans="1:15" s="533" customFormat="1" ht="15.75">
      <c r="A1769" s="279"/>
      <c r="B1769" s="286" t="s">
        <v>13105</v>
      </c>
      <c r="C1769" s="342" t="s">
        <v>13106</v>
      </c>
      <c r="D1769" s="354" t="s">
        <v>13107</v>
      </c>
      <c r="E1769" s="299">
        <v>663</v>
      </c>
      <c r="F1769" s="438" t="s">
        <v>9080</v>
      </c>
      <c r="G1769" s="303"/>
      <c r="H1769" s="1034" t="s">
        <v>13108</v>
      </c>
      <c r="I1769" s="1035"/>
      <c r="J1769" s="1035"/>
      <c r="K1769" s="1035"/>
      <c r="L1769" s="1035"/>
      <c r="M1769" s="1035"/>
      <c r="N1769" s="1035"/>
      <c r="O1769" s="1036"/>
    </row>
    <row r="1770" spans="1:15" s="533" customFormat="1" ht="15.75">
      <c r="A1770" s="279"/>
      <c r="B1770" s="286" t="s">
        <v>13109</v>
      </c>
      <c r="C1770" s="342" t="s">
        <v>13110</v>
      </c>
      <c r="D1770" s="354" t="s">
        <v>13111</v>
      </c>
      <c r="E1770" s="299">
        <v>936</v>
      </c>
      <c r="F1770" s="438" t="s">
        <v>9080</v>
      </c>
      <c r="G1770" s="303"/>
      <c r="H1770" s="1034" t="s">
        <v>13112</v>
      </c>
      <c r="I1770" s="1041"/>
      <c r="J1770" s="1041"/>
      <c r="K1770" s="1041"/>
      <c r="L1770" s="1041"/>
      <c r="M1770" s="1041"/>
      <c r="N1770" s="1041"/>
      <c r="O1770" s="1042"/>
    </row>
    <row r="1771" spans="1:15" s="533" customFormat="1" ht="15.75" customHeight="1">
      <c r="A1771" s="279"/>
      <c r="B1771" s="286" t="s">
        <v>13113</v>
      </c>
      <c r="C1771" s="342" t="s">
        <v>13114</v>
      </c>
      <c r="D1771" s="354" t="s">
        <v>13115</v>
      </c>
      <c r="E1771" s="1043">
        <v>1530</v>
      </c>
      <c r="F1771" s="438" t="s">
        <v>9080</v>
      </c>
      <c r="G1771" s="303"/>
      <c r="H1771" s="1034" t="s">
        <v>13116</v>
      </c>
      <c r="I1771" s="1035"/>
      <c r="J1771" s="1035"/>
      <c r="K1771" s="1035"/>
      <c r="L1771" s="1035"/>
      <c r="M1771" s="1035"/>
      <c r="N1771" s="1035"/>
      <c r="O1771" s="1036"/>
    </row>
    <row r="1772" spans="1:15" s="533" customFormat="1" ht="15.75">
      <c r="A1772" s="279"/>
      <c r="B1772" s="286" t="s">
        <v>13117</v>
      </c>
      <c r="C1772" s="342" t="s">
        <v>13118</v>
      </c>
      <c r="D1772" s="354" t="s">
        <v>13119</v>
      </c>
      <c r="E1772" s="299">
        <v>2660</v>
      </c>
      <c r="F1772" s="438" t="s">
        <v>9080</v>
      </c>
      <c r="G1772" s="303"/>
      <c r="H1772" s="1034" t="s">
        <v>13120</v>
      </c>
      <c r="I1772" s="1035"/>
      <c r="J1772" s="1035"/>
      <c r="K1772" s="1035"/>
      <c r="L1772" s="1035"/>
      <c r="M1772" s="1035"/>
      <c r="N1772" s="1035"/>
      <c r="O1772" s="1036"/>
    </row>
    <row r="1773" spans="1:15" s="533" customFormat="1" ht="15.75">
      <c r="A1773" s="279"/>
      <c r="B1773" s="286" t="s">
        <v>13121</v>
      </c>
      <c r="C1773" s="342" t="s">
        <v>13122</v>
      </c>
      <c r="D1773" s="354" t="s">
        <v>13123</v>
      </c>
      <c r="E1773" s="299">
        <v>3591</v>
      </c>
      <c r="F1773" s="438" t="s">
        <v>9080</v>
      </c>
      <c r="G1773" s="303"/>
      <c r="H1773" s="1034" t="s">
        <v>13124</v>
      </c>
      <c r="I1773" s="1041"/>
      <c r="J1773" s="1041"/>
      <c r="K1773" s="1041"/>
      <c r="L1773" s="1041"/>
      <c r="M1773" s="1041"/>
      <c r="N1773" s="1041"/>
      <c r="O1773" s="1042"/>
    </row>
    <row r="1774" spans="1:15" s="533" customFormat="1" ht="15.75" customHeight="1">
      <c r="A1774" s="279"/>
      <c r="B1774" s="286" t="s">
        <v>13125</v>
      </c>
      <c r="C1774" s="342" t="s">
        <v>13126</v>
      </c>
      <c r="D1774" s="354" t="s">
        <v>13127</v>
      </c>
      <c r="E1774" s="299">
        <v>1131</v>
      </c>
      <c r="F1774" s="438" t="s">
        <v>9080</v>
      </c>
      <c r="G1774" s="303"/>
      <c r="H1774" s="1034" t="s">
        <v>13128</v>
      </c>
      <c r="I1774" s="1035"/>
      <c r="J1774" s="1035"/>
      <c r="K1774" s="1035"/>
      <c r="L1774" s="1035"/>
      <c r="M1774" s="1035"/>
      <c r="N1774" s="1035"/>
      <c r="O1774" s="1036"/>
    </row>
    <row r="1775" spans="1:15" s="533" customFormat="1" ht="15.75">
      <c r="A1775" s="279"/>
      <c r="B1775" s="286" t="s">
        <v>13129</v>
      </c>
      <c r="C1775" s="342" t="s">
        <v>13130</v>
      </c>
      <c r="D1775" s="354" t="s">
        <v>13131</v>
      </c>
      <c r="E1775" s="299">
        <v>1995</v>
      </c>
      <c r="F1775" s="438" t="s">
        <v>9080</v>
      </c>
      <c r="G1775" s="1044"/>
      <c r="H1775" s="1034" t="s">
        <v>13132</v>
      </c>
      <c r="I1775" s="1035"/>
      <c r="J1775" s="1035"/>
      <c r="K1775" s="1035"/>
      <c r="L1775" s="1035"/>
      <c r="M1775" s="1035"/>
      <c r="N1775" s="1035"/>
      <c r="O1775" s="1036"/>
    </row>
    <row r="1776" spans="1:15" s="533" customFormat="1" ht="15.75">
      <c r="A1776" s="279"/>
      <c r="B1776" s="286" t="s">
        <v>13133</v>
      </c>
      <c r="C1776" s="342" t="s">
        <v>13134</v>
      </c>
      <c r="D1776" s="354" t="s">
        <v>13135</v>
      </c>
      <c r="E1776" s="299">
        <v>2594</v>
      </c>
      <c r="F1776" s="438" t="s">
        <v>9080</v>
      </c>
      <c r="G1776" s="303"/>
      <c r="H1776" s="1034" t="s">
        <v>13136</v>
      </c>
      <c r="I1776" s="1041"/>
      <c r="J1776" s="1041"/>
      <c r="K1776" s="1041"/>
      <c r="L1776" s="1041"/>
      <c r="M1776" s="1041"/>
      <c r="N1776" s="1041"/>
      <c r="O1776" s="1042"/>
    </row>
    <row r="1777" spans="1:15" s="533" customFormat="1" ht="15.75" customHeight="1">
      <c r="A1777" s="279"/>
      <c r="B1777" s="286" t="s">
        <v>13137</v>
      </c>
      <c r="C1777" s="342" t="s">
        <v>13138</v>
      </c>
      <c r="D1777" s="354" t="s">
        <v>13139</v>
      </c>
      <c r="E1777" s="299">
        <v>800</v>
      </c>
      <c r="F1777" s="438" t="s">
        <v>9080</v>
      </c>
      <c r="G1777" s="303"/>
      <c r="H1777" s="1034" t="s">
        <v>13139</v>
      </c>
      <c r="I1777" s="1035"/>
      <c r="J1777" s="1035"/>
      <c r="K1777" s="1035"/>
      <c r="L1777" s="1035"/>
      <c r="M1777" s="1035"/>
      <c r="N1777" s="1035"/>
      <c r="O1777" s="1036"/>
    </row>
    <row r="1778" spans="1:15" s="533" customFormat="1" ht="15.75" customHeight="1">
      <c r="A1778" s="279"/>
      <c r="B1778" s="286" t="s">
        <v>13140</v>
      </c>
      <c r="C1778" s="342" t="s">
        <v>13141</v>
      </c>
      <c r="D1778" s="354" t="s">
        <v>13142</v>
      </c>
      <c r="E1778" s="449">
        <v>1392</v>
      </c>
      <c r="F1778" s="438" t="s">
        <v>9080</v>
      </c>
      <c r="G1778" s="303"/>
      <c r="H1778" s="1034" t="s">
        <v>13142</v>
      </c>
      <c r="I1778" s="1035"/>
      <c r="J1778" s="1035"/>
      <c r="K1778" s="1035"/>
      <c r="L1778" s="1035"/>
      <c r="M1778" s="1035"/>
      <c r="N1778" s="1035"/>
      <c r="O1778" s="1036"/>
    </row>
    <row r="1779" spans="1:15" s="533" customFormat="1" ht="15.75" customHeight="1">
      <c r="A1779" s="279"/>
      <c r="B1779" s="286" t="s">
        <v>13143</v>
      </c>
      <c r="C1779" s="342" t="s">
        <v>13144</v>
      </c>
      <c r="D1779" s="354" t="s">
        <v>13145</v>
      </c>
      <c r="E1779" s="449">
        <v>1752</v>
      </c>
      <c r="F1779" s="438" t="s">
        <v>9080</v>
      </c>
      <c r="G1779" s="303"/>
      <c r="H1779" s="1040" t="s">
        <v>13145</v>
      </c>
      <c r="I1779" s="1035"/>
      <c r="J1779" s="1035"/>
      <c r="K1779" s="1035"/>
      <c r="L1779" s="1035"/>
      <c r="M1779" s="1035"/>
      <c r="N1779" s="1035"/>
      <c r="O1779" s="1036"/>
    </row>
    <row r="1780" spans="1:15" s="252" customFormat="1" ht="15.75">
      <c r="A1780" s="279"/>
      <c r="B1780" s="286" t="s">
        <v>13146</v>
      </c>
      <c r="C1780" s="1045" t="s">
        <v>13147</v>
      </c>
      <c r="D1780" s="1046" t="s">
        <v>13148</v>
      </c>
      <c r="E1780" s="1047">
        <v>1995</v>
      </c>
      <c r="F1780" s="1048" t="s">
        <v>9080</v>
      </c>
      <c r="G1780" s="303"/>
      <c r="H1780" s="1457" t="s">
        <v>13149</v>
      </c>
      <c r="I1780" s="1458"/>
      <c r="J1780" s="1458"/>
      <c r="K1780" s="1458"/>
      <c r="L1780" s="1458"/>
      <c r="M1780" s="1458"/>
      <c r="N1780" s="1458"/>
      <c r="O1780" s="1459"/>
    </row>
    <row r="1781" spans="1:15" s="252" customFormat="1" ht="15.75">
      <c r="A1781" s="279"/>
      <c r="B1781" s="286" t="s">
        <v>13150</v>
      </c>
      <c r="C1781" s="1049" t="s">
        <v>13151</v>
      </c>
      <c r="D1781" s="1050" t="s">
        <v>13152</v>
      </c>
      <c r="E1781" s="576">
        <v>2995</v>
      </c>
      <c r="F1781" s="438" t="s">
        <v>9080</v>
      </c>
      <c r="G1781" s="303"/>
      <c r="H1781" s="1446" t="s">
        <v>13153</v>
      </c>
      <c r="I1781" s="1447"/>
      <c r="J1781" s="1447"/>
      <c r="K1781" s="1447"/>
      <c r="L1781" s="1447"/>
      <c r="M1781" s="1447"/>
      <c r="N1781" s="1447"/>
      <c r="O1781" s="1448"/>
    </row>
    <row r="1782" spans="1:15" s="252" customFormat="1" ht="15.75">
      <c r="A1782" s="279"/>
      <c r="B1782" s="286" t="s">
        <v>13154</v>
      </c>
      <c r="C1782" s="1049" t="s">
        <v>13155</v>
      </c>
      <c r="D1782" s="1050" t="s">
        <v>13156</v>
      </c>
      <c r="E1782" s="576">
        <v>3495</v>
      </c>
      <c r="F1782" s="438" t="s">
        <v>9080</v>
      </c>
      <c r="G1782" s="303"/>
      <c r="H1782" s="1446" t="s">
        <v>13157</v>
      </c>
      <c r="I1782" s="1447"/>
      <c r="J1782" s="1447"/>
      <c r="K1782" s="1447"/>
      <c r="L1782" s="1447"/>
      <c r="M1782" s="1447"/>
      <c r="N1782" s="1447"/>
      <c r="O1782" s="1448"/>
    </row>
    <row r="1783" spans="1:15" s="252" customFormat="1" ht="15.75">
      <c r="A1783" s="279"/>
      <c r="B1783" s="286" t="s">
        <v>13158</v>
      </c>
      <c r="C1783" s="300" t="s">
        <v>13159</v>
      </c>
      <c r="D1783" s="1051" t="s">
        <v>13160</v>
      </c>
      <c r="E1783" s="296">
        <v>250</v>
      </c>
      <c r="F1783" s="302" t="s">
        <v>9080</v>
      </c>
      <c r="G1783" s="576"/>
      <c r="H1783" s="1262" t="s">
        <v>13161</v>
      </c>
      <c r="I1783" s="1263" t="s">
        <v>13162</v>
      </c>
      <c r="J1783" s="1263" t="s">
        <v>13162</v>
      </c>
      <c r="K1783" s="1263" t="s">
        <v>13162</v>
      </c>
      <c r="L1783" s="1263" t="s">
        <v>13162</v>
      </c>
      <c r="M1783" s="1263" t="s">
        <v>13162</v>
      </c>
      <c r="N1783" s="1263" t="s">
        <v>13162</v>
      </c>
      <c r="O1783" s="1264" t="s">
        <v>13162</v>
      </c>
    </row>
    <row r="1784" spans="1:15" s="533" customFormat="1" ht="16.5" thickBot="1">
      <c r="A1784" s="279"/>
      <c r="B1784" s="286"/>
      <c r="C1784" s="326" t="s">
        <v>8580</v>
      </c>
      <c r="D1784" s="1000"/>
      <c r="E1784" s="1001"/>
      <c r="F1784" s="1001"/>
      <c r="G1784" s="252"/>
      <c r="H1784" s="826"/>
      <c r="I1784" s="826"/>
      <c r="J1784" s="826"/>
      <c r="K1784" s="826"/>
      <c r="L1784" s="826"/>
      <c r="M1784" s="826"/>
      <c r="N1784" s="826"/>
      <c r="O1784" s="826"/>
    </row>
    <row r="1785" spans="1:15" ht="16.5" thickBot="1">
      <c r="A1785" s="279"/>
      <c r="B1785" s="286"/>
      <c r="C1785" s="1052"/>
      <c r="D1785" s="1053" t="s">
        <v>13163</v>
      </c>
      <c r="E1785" s="1054"/>
      <c r="F1785" s="1054" t="s">
        <v>9143</v>
      </c>
      <c r="G1785" s="269"/>
      <c r="H1785" s="1055"/>
      <c r="I1785" s="1055"/>
      <c r="J1785" s="1055"/>
      <c r="K1785" s="1055"/>
      <c r="L1785" s="1055"/>
      <c r="M1785" s="1055"/>
      <c r="N1785" s="1055"/>
      <c r="O1785" s="1056"/>
    </row>
    <row r="1786" spans="1:15" ht="15.75">
      <c r="A1786" s="279"/>
      <c r="B1786" s="286" t="s">
        <v>13164</v>
      </c>
      <c r="C1786" s="1057" t="s">
        <v>13165</v>
      </c>
      <c r="D1786" s="1058" t="s">
        <v>13166</v>
      </c>
      <c r="E1786" s="1059">
        <v>450</v>
      </c>
      <c r="F1786" s="1059" t="s">
        <v>9080</v>
      </c>
      <c r="G1786" s="784"/>
      <c r="H1786" s="1400" t="s">
        <v>13167</v>
      </c>
      <c r="I1786" s="1401"/>
      <c r="J1786" s="1401"/>
      <c r="K1786" s="1401"/>
      <c r="L1786" s="1401"/>
      <c r="M1786" s="1401"/>
      <c r="N1786" s="1401"/>
      <c r="O1786" s="1402"/>
    </row>
    <row r="1787" spans="1:15" ht="15.75">
      <c r="A1787" s="279"/>
      <c r="B1787" s="286" t="s">
        <v>13168</v>
      </c>
      <c r="C1787" s="969" t="s">
        <v>13169</v>
      </c>
      <c r="D1787" s="967" t="s">
        <v>13170</v>
      </c>
      <c r="E1787" s="438">
        <v>875</v>
      </c>
      <c r="F1787" s="438" t="s">
        <v>9080</v>
      </c>
      <c r="G1787" s="303"/>
      <c r="H1787" s="1446" t="s">
        <v>13171</v>
      </c>
      <c r="I1787" s="1447"/>
      <c r="J1787" s="1447"/>
      <c r="K1787" s="1447"/>
      <c r="L1787" s="1447"/>
      <c r="M1787" s="1447"/>
      <c r="N1787" s="1447"/>
      <c r="O1787" s="1448"/>
    </row>
    <row r="1788" spans="1:15" ht="15.75">
      <c r="A1788" s="279"/>
      <c r="B1788" s="286" t="s">
        <v>13172</v>
      </c>
      <c r="C1788" s="969" t="s">
        <v>13173</v>
      </c>
      <c r="D1788" s="967" t="s">
        <v>13174</v>
      </c>
      <c r="E1788" s="438">
        <v>2500</v>
      </c>
      <c r="F1788" s="438" t="s">
        <v>9080</v>
      </c>
      <c r="G1788" s="303"/>
      <c r="H1788" s="1446" t="s">
        <v>13175</v>
      </c>
      <c r="I1788" s="1447"/>
      <c r="J1788" s="1447"/>
      <c r="K1788" s="1447"/>
      <c r="L1788" s="1447"/>
      <c r="M1788" s="1447"/>
      <c r="N1788" s="1447"/>
      <c r="O1788" s="1448"/>
    </row>
    <row r="1789" spans="1:15" ht="15.75">
      <c r="A1789" s="279"/>
      <c r="B1789" s="286" t="s">
        <v>13176</v>
      </c>
      <c r="C1789" s="969" t="s">
        <v>13177</v>
      </c>
      <c r="D1789" s="967" t="s">
        <v>13178</v>
      </c>
      <c r="E1789" s="438">
        <v>885</v>
      </c>
      <c r="F1789" s="438" t="s">
        <v>9080</v>
      </c>
      <c r="G1789" s="303"/>
      <c r="H1789" s="1272" t="s">
        <v>13179</v>
      </c>
      <c r="I1789" s="1273"/>
      <c r="J1789" s="1273"/>
      <c r="K1789" s="1273"/>
      <c r="L1789" s="1273"/>
      <c r="M1789" s="1273"/>
      <c r="N1789" s="1273"/>
      <c r="O1789" s="1274"/>
    </row>
    <row r="1790" spans="1:15" ht="15.75">
      <c r="A1790" s="279"/>
      <c r="B1790" s="286" t="s">
        <v>13180</v>
      </c>
      <c r="C1790" s="969" t="s">
        <v>13181</v>
      </c>
      <c r="D1790" s="967" t="s">
        <v>13182</v>
      </c>
      <c r="E1790" s="438">
        <v>1895</v>
      </c>
      <c r="F1790" s="438" t="s">
        <v>9080</v>
      </c>
      <c r="G1790" s="303"/>
      <c r="H1790" s="1445" t="s">
        <v>13183</v>
      </c>
      <c r="I1790" s="1414"/>
      <c r="J1790" s="1414"/>
      <c r="K1790" s="1414"/>
      <c r="L1790" s="1414"/>
      <c r="M1790" s="1414"/>
      <c r="N1790" s="1414"/>
      <c r="O1790" s="1415"/>
    </row>
    <row r="1791" spans="1:15" ht="15.75">
      <c r="A1791" s="279"/>
      <c r="B1791" s="286" t="s">
        <v>13184</v>
      </c>
      <c r="C1791" s="969" t="s">
        <v>13185</v>
      </c>
      <c r="D1791" s="967" t="s">
        <v>13186</v>
      </c>
      <c r="E1791" s="576">
        <v>529</v>
      </c>
      <c r="F1791" s="438" t="s">
        <v>9080</v>
      </c>
      <c r="G1791" s="303"/>
      <c r="H1791" s="1460" t="s">
        <v>8764</v>
      </c>
      <c r="I1791" s="1395"/>
      <c r="J1791" s="1395"/>
      <c r="K1791" s="1395"/>
      <c r="L1791" s="1395"/>
      <c r="M1791" s="1395"/>
      <c r="N1791" s="1395"/>
      <c r="O1791" s="1396"/>
    </row>
    <row r="1792" spans="1:15" ht="15.75">
      <c r="A1792" s="279"/>
      <c r="B1792" s="286" t="s">
        <v>13187</v>
      </c>
      <c r="C1792" s="969" t="s">
        <v>13188</v>
      </c>
      <c r="D1792" s="967" t="s">
        <v>13189</v>
      </c>
      <c r="E1792" s="576">
        <v>390</v>
      </c>
      <c r="F1792" s="438" t="s">
        <v>9080</v>
      </c>
      <c r="G1792" s="303"/>
      <c r="H1792" s="1460" t="s">
        <v>9816</v>
      </c>
      <c r="I1792" s="1395"/>
      <c r="J1792" s="1395"/>
      <c r="K1792" s="1395"/>
      <c r="L1792" s="1395"/>
      <c r="M1792" s="1395"/>
      <c r="N1792" s="1395"/>
      <c r="O1792" s="1396"/>
    </row>
    <row r="1793" spans="1:15" s="252" customFormat="1" ht="15.75">
      <c r="A1793" s="279"/>
      <c r="B1793" s="286" t="s">
        <v>13190</v>
      </c>
      <c r="C1793" s="969" t="s">
        <v>13191</v>
      </c>
      <c r="D1793" s="967" t="s">
        <v>13192</v>
      </c>
      <c r="E1793" s="576">
        <v>1530</v>
      </c>
      <c r="F1793" s="438" t="s">
        <v>9080</v>
      </c>
      <c r="G1793" s="303"/>
      <c r="H1793" s="1460" t="s">
        <v>8764</v>
      </c>
      <c r="I1793" s="1395"/>
      <c r="J1793" s="1395"/>
      <c r="K1793" s="1395"/>
      <c r="L1793" s="1395"/>
      <c r="M1793" s="1395"/>
      <c r="N1793" s="1395"/>
      <c r="O1793" s="1396"/>
    </row>
    <row r="1794" spans="1:15" s="252" customFormat="1" ht="15.75">
      <c r="A1794" s="279"/>
      <c r="B1794" s="286" t="s">
        <v>13193</v>
      </c>
      <c r="C1794" s="969" t="s">
        <v>13194</v>
      </c>
      <c r="D1794" s="967" t="s">
        <v>13195</v>
      </c>
      <c r="E1794" s="576">
        <v>1131</v>
      </c>
      <c r="F1794" s="438" t="s">
        <v>9080</v>
      </c>
      <c r="G1794" s="303"/>
      <c r="H1794" s="1460" t="s">
        <v>9816</v>
      </c>
      <c r="I1794" s="1395"/>
      <c r="J1794" s="1395"/>
      <c r="K1794" s="1395"/>
      <c r="L1794" s="1395"/>
      <c r="M1794" s="1395"/>
      <c r="N1794" s="1395"/>
      <c r="O1794" s="1396"/>
    </row>
    <row r="1795" spans="1:15" s="252" customFormat="1" ht="15.75">
      <c r="A1795" s="279"/>
      <c r="B1795" s="286" t="s">
        <v>13196</v>
      </c>
      <c r="C1795" s="969" t="s">
        <v>13197</v>
      </c>
      <c r="D1795" s="967" t="s">
        <v>13198</v>
      </c>
      <c r="E1795" s="576">
        <v>800</v>
      </c>
      <c r="F1795" s="438" t="s">
        <v>9080</v>
      </c>
      <c r="G1795" s="303"/>
      <c r="H1795" s="1446" t="s">
        <v>13199</v>
      </c>
      <c r="I1795" s="1447"/>
      <c r="J1795" s="1447"/>
      <c r="K1795" s="1447"/>
      <c r="L1795" s="1447"/>
      <c r="M1795" s="1447"/>
      <c r="N1795" s="1447"/>
      <c r="O1795" s="1448"/>
    </row>
    <row r="1796" spans="1:15" s="533" customFormat="1" ht="15.75">
      <c r="A1796" s="279"/>
      <c r="B1796" s="286" t="s">
        <v>13200</v>
      </c>
      <c r="C1796" s="969" t="s">
        <v>13201</v>
      </c>
      <c r="D1796" s="967" t="s">
        <v>13202</v>
      </c>
      <c r="E1796" s="576">
        <v>1392</v>
      </c>
      <c r="F1796" s="438" t="s">
        <v>9080</v>
      </c>
      <c r="G1796" s="303"/>
      <c r="H1796" s="1446" t="s">
        <v>13203</v>
      </c>
      <c r="I1796" s="1447"/>
      <c r="J1796" s="1447"/>
      <c r="K1796" s="1447"/>
      <c r="L1796" s="1447"/>
      <c r="M1796" s="1447"/>
      <c r="N1796" s="1447"/>
      <c r="O1796" s="1448"/>
    </row>
    <row r="1797" spans="1:15" s="252" customFormat="1" ht="15.75">
      <c r="A1797" s="279"/>
      <c r="B1797" s="286" t="s">
        <v>13204</v>
      </c>
      <c r="C1797" s="969" t="s">
        <v>13205</v>
      </c>
      <c r="D1797" s="967" t="s">
        <v>13206</v>
      </c>
      <c r="E1797" s="576">
        <v>1752</v>
      </c>
      <c r="F1797" s="438" t="s">
        <v>9080</v>
      </c>
      <c r="G1797" s="303"/>
      <c r="H1797" s="1446" t="s">
        <v>13207</v>
      </c>
      <c r="I1797" s="1447"/>
      <c r="J1797" s="1447"/>
      <c r="K1797" s="1447"/>
      <c r="L1797" s="1447"/>
      <c r="M1797" s="1447"/>
      <c r="N1797" s="1447"/>
      <c r="O1797" s="1448"/>
    </row>
    <row r="1798" spans="1:15" s="252" customFormat="1" ht="15.75">
      <c r="A1798" s="279"/>
      <c r="B1798" s="286" t="s">
        <v>13208</v>
      </c>
      <c r="C1798" s="1049" t="s">
        <v>13209</v>
      </c>
      <c r="D1798" s="1050" t="s">
        <v>13210</v>
      </c>
      <c r="E1798" s="576">
        <v>495</v>
      </c>
      <c r="F1798" s="438" t="s">
        <v>9080</v>
      </c>
      <c r="G1798" s="303"/>
      <c r="H1798" s="1446" t="s">
        <v>13211</v>
      </c>
      <c r="I1798" s="1447"/>
      <c r="J1798" s="1447"/>
      <c r="K1798" s="1447"/>
      <c r="L1798" s="1447"/>
      <c r="M1798" s="1447"/>
      <c r="N1798" s="1447"/>
      <c r="O1798" s="1448"/>
    </row>
    <row r="1799" spans="1:15" s="252" customFormat="1" ht="15.75">
      <c r="A1799" s="279"/>
      <c r="B1799" s="286" t="s">
        <v>13146</v>
      </c>
      <c r="C1799" s="1045" t="s">
        <v>13147</v>
      </c>
      <c r="D1799" s="1046" t="s">
        <v>13148</v>
      </c>
      <c r="E1799" s="1047">
        <v>1995</v>
      </c>
      <c r="F1799" s="1048" t="s">
        <v>9080</v>
      </c>
      <c r="G1799" s="303"/>
      <c r="H1799" s="1457" t="s">
        <v>13149</v>
      </c>
      <c r="I1799" s="1458"/>
      <c r="J1799" s="1458"/>
      <c r="K1799" s="1458"/>
      <c r="L1799" s="1458"/>
      <c r="M1799" s="1458"/>
      <c r="N1799" s="1458"/>
      <c r="O1799" s="1459"/>
    </row>
    <row r="1800" spans="1:15" s="252" customFormat="1" ht="15.75">
      <c r="A1800" s="279"/>
      <c r="B1800" s="286" t="s">
        <v>13150</v>
      </c>
      <c r="C1800" s="1049" t="s">
        <v>13151</v>
      </c>
      <c r="D1800" s="1050" t="s">
        <v>13152</v>
      </c>
      <c r="E1800" s="576">
        <v>2995</v>
      </c>
      <c r="F1800" s="438" t="s">
        <v>9080</v>
      </c>
      <c r="G1800" s="303"/>
      <c r="H1800" s="1446" t="s">
        <v>13153</v>
      </c>
      <c r="I1800" s="1447"/>
      <c r="J1800" s="1447"/>
      <c r="K1800" s="1447"/>
      <c r="L1800" s="1447"/>
      <c r="M1800" s="1447"/>
      <c r="N1800" s="1447"/>
      <c r="O1800" s="1448"/>
    </row>
    <row r="1801" spans="1:15" s="252" customFormat="1" ht="15.75">
      <c r="A1801" s="279"/>
      <c r="B1801" s="286" t="s">
        <v>13154</v>
      </c>
      <c r="C1801" s="1049" t="s">
        <v>13155</v>
      </c>
      <c r="D1801" s="1050" t="s">
        <v>13156</v>
      </c>
      <c r="E1801" s="576">
        <v>3495</v>
      </c>
      <c r="F1801" s="438" t="s">
        <v>9080</v>
      </c>
      <c r="G1801" s="303"/>
      <c r="H1801" s="1446" t="s">
        <v>13157</v>
      </c>
      <c r="I1801" s="1447"/>
      <c r="J1801" s="1447"/>
      <c r="K1801" s="1447"/>
      <c r="L1801" s="1447"/>
      <c r="M1801" s="1447"/>
      <c r="N1801" s="1447"/>
      <c r="O1801" s="1448"/>
    </row>
    <row r="1802" spans="1:15" s="252" customFormat="1" ht="15.75">
      <c r="A1802" s="279"/>
      <c r="B1802" s="286" t="s">
        <v>13158</v>
      </c>
      <c r="C1802" s="300" t="s">
        <v>13159</v>
      </c>
      <c r="D1802" s="1051" t="s">
        <v>13160</v>
      </c>
      <c r="E1802" s="296">
        <v>250</v>
      </c>
      <c r="F1802" s="302" t="s">
        <v>9080</v>
      </c>
      <c r="G1802" s="576"/>
      <c r="H1802" s="1262" t="s">
        <v>13161</v>
      </c>
      <c r="I1802" s="1263" t="s">
        <v>13162</v>
      </c>
      <c r="J1802" s="1263" t="s">
        <v>13162</v>
      </c>
      <c r="K1802" s="1263" t="s">
        <v>13162</v>
      </c>
      <c r="L1802" s="1263" t="s">
        <v>13162</v>
      </c>
      <c r="M1802" s="1263" t="s">
        <v>13162</v>
      </c>
      <c r="N1802" s="1263" t="s">
        <v>13162</v>
      </c>
      <c r="O1802" s="1264" t="s">
        <v>13162</v>
      </c>
    </row>
    <row r="1803" spans="1:15" s="252" customFormat="1" ht="16.5" thickBot="1">
      <c r="A1803" s="279"/>
      <c r="B1803" s="286"/>
      <c r="C1803" s="326" t="s">
        <v>8580</v>
      </c>
      <c r="D1803" s="497"/>
      <c r="E1803" s="305"/>
      <c r="F1803" s="306"/>
      <c r="G1803" s="1001"/>
      <c r="H1803" s="498"/>
      <c r="I1803" s="498"/>
      <c r="J1803" s="498"/>
      <c r="K1803" s="498"/>
      <c r="L1803" s="498"/>
      <c r="M1803" s="498"/>
      <c r="N1803" s="498"/>
      <c r="O1803" s="498"/>
    </row>
    <row r="1804" spans="1:15" s="252" customFormat="1" ht="16.5" thickBot="1">
      <c r="A1804" s="279"/>
      <c r="B1804" s="286"/>
      <c r="C1804" s="1029"/>
      <c r="D1804" s="1030" t="s">
        <v>13212</v>
      </c>
      <c r="E1804" s="1003"/>
      <c r="F1804" s="1003" t="s">
        <v>9143</v>
      </c>
      <c r="G1804" s="620"/>
      <c r="H1804" s="906"/>
      <c r="I1804" s="906"/>
      <c r="J1804" s="906"/>
      <c r="K1804" s="906"/>
      <c r="L1804" s="906"/>
      <c r="M1804" s="906"/>
      <c r="N1804" s="906"/>
      <c r="O1804" s="907"/>
    </row>
    <row r="1805" spans="1:15" s="252" customFormat="1" ht="31.5" customHeight="1">
      <c r="A1805" s="279"/>
      <c r="B1805" s="286" t="s">
        <v>13213</v>
      </c>
      <c r="C1805" s="1060" t="s">
        <v>13214</v>
      </c>
      <c r="D1805" s="1061" t="s">
        <v>13215</v>
      </c>
      <c r="E1805" s="1033">
        <v>1095</v>
      </c>
      <c r="F1805" s="1033" t="s">
        <v>9080</v>
      </c>
      <c r="G1805" s="702"/>
      <c r="H1805" s="1454" t="s">
        <v>13215</v>
      </c>
      <c r="I1805" s="1455"/>
      <c r="J1805" s="1455"/>
      <c r="K1805" s="1455"/>
      <c r="L1805" s="1455"/>
      <c r="M1805" s="1455"/>
      <c r="N1805" s="1455"/>
      <c r="O1805" s="1456"/>
    </row>
    <row r="1806" spans="1:15" s="252" customFormat="1" ht="15.75">
      <c r="A1806" s="279"/>
      <c r="B1806" s="286" t="s">
        <v>13216</v>
      </c>
      <c r="C1806" s="342" t="s">
        <v>13217</v>
      </c>
      <c r="D1806" s="354" t="s">
        <v>13218</v>
      </c>
      <c r="E1806" s="449">
        <v>215</v>
      </c>
      <c r="F1806" s="296" t="s">
        <v>9080</v>
      </c>
      <c r="G1806" s="303"/>
      <c r="H1806" s="633" t="s">
        <v>13218</v>
      </c>
      <c r="I1806" s="1062"/>
      <c r="J1806" s="1062"/>
      <c r="K1806" s="1062"/>
      <c r="L1806" s="1062"/>
      <c r="M1806" s="1062"/>
      <c r="N1806" s="1062"/>
      <c r="O1806" s="1063"/>
    </row>
    <row r="1807" spans="1:15" s="252" customFormat="1" ht="15.75">
      <c r="A1807" s="279"/>
      <c r="B1807" s="286" t="s">
        <v>13219</v>
      </c>
      <c r="C1807" s="342" t="s">
        <v>13220</v>
      </c>
      <c r="D1807" s="354" t="s">
        <v>13221</v>
      </c>
      <c r="E1807" s="449">
        <v>345</v>
      </c>
      <c r="F1807" s="296" t="s">
        <v>9080</v>
      </c>
      <c r="G1807" s="303"/>
      <c r="H1807" s="633" t="s">
        <v>13221</v>
      </c>
      <c r="I1807" s="1062"/>
      <c r="J1807" s="1062"/>
      <c r="K1807" s="1062"/>
      <c r="L1807" s="1062"/>
      <c r="M1807" s="1062"/>
      <c r="N1807" s="1062"/>
      <c r="O1807" s="1063"/>
    </row>
    <row r="1808" spans="1:15" s="252" customFormat="1" ht="15.75">
      <c r="A1808" s="279"/>
      <c r="B1808" s="286" t="s">
        <v>13222</v>
      </c>
      <c r="C1808" s="342" t="s">
        <v>13223</v>
      </c>
      <c r="D1808" s="354" t="s">
        <v>13224</v>
      </c>
      <c r="E1808" s="449">
        <v>240</v>
      </c>
      <c r="F1808" s="296" t="s">
        <v>9080</v>
      </c>
      <c r="G1808" s="303"/>
      <c r="H1808" s="633" t="s">
        <v>13224</v>
      </c>
      <c r="I1808" s="1062"/>
      <c r="J1808" s="1062"/>
      <c r="K1808" s="1062"/>
      <c r="L1808" s="1062"/>
      <c r="M1808" s="1062"/>
      <c r="N1808" s="1062"/>
      <c r="O1808" s="1063"/>
    </row>
    <row r="1809" spans="1:15" s="252" customFormat="1" ht="15.75">
      <c r="A1809" s="279"/>
      <c r="B1809" s="286" t="s">
        <v>13225</v>
      </c>
      <c r="C1809" s="342" t="s">
        <v>13226</v>
      </c>
      <c r="D1809" s="354" t="s">
        <v>13227</v>
      </c>
      <c r="E1809" s="449">
        <v>256</v>
      </c>
      <c r="F1809" s="296" t="s">
        <v>9080</v>
      </c>
      <c r="G1809" s="303"/>
      <c r="H1809" s="633" t="s">
        <v>13228</v>
      </c>
      <c r="I1809" s="1062"/>
      <c r="J1809" s="1062"/>
      <c r="K1809" s="1062"/>
      <c r="L1809" s="1062"/>
      <c r="M1809" s="1062"/>
      <c r="N1809" s="1062"/>
      <c r="O1809" s="1063"/>
    </row>
    <row r="1810" spans="1:15" s="252" customFormat="1" ht="15.75">
      <c r="A1810" s="279"/>
      <c r="B1810" s="286" t="s">
        <v>13229</v>
      </c>
      <c r="C1810" s="342" t="s">
        <v>13230</v>
      </c>
      <c r="D1810" s="354" t="s">
        <v>13231</v>
      </c>
      <c r="E1810" s="449">
        <v>435</v>
      </c>
      <c r="F1810" s="296" t="s">
        <v>9080</v>
      </c>
      <c r="G1810" s="303"/>
      <c r="H1810" s="633" t="s">
        <v>13232</v>
      </c>
      <c r="I1810" s="1062"/>
      <c r="J1810" s="1062"/>
      <c r="K1810" s="1062"/>
      <c r="L1810" s="1062"/>
      <c r="M1810" s="1062"/>
      <c r="N1810" s="1062"/>
      <c r="O1810" s="1063"/>
    </row>
    <row r="1811" spans="1:15" s="252" customFormat="1" ht="15.75">
      <c r="A1811" s="279"/>
      <c r="B1811" s="286" t="s">
        <v>13233</v>
      </c>
      <c r="C1811" s="342" t="s">
        <v>13234</v>
      </c>
      <c r="D1811" s="354" t="s">
        <v>13235</v>
      </c>
      <c r="E1811" s="449">
        <v>658</v>
      </c>
      <c r="F1811" s="296" t="s">
        <v>9080</v>
      </c>
      <c r="G1811" s="303"/>
      <c r="H1811" s="633" t="s">
        <v>13236</v>
      </c>
      <c r="I1811" s="1062"/>
      <c r="J1811" s="1062"/>
      <c r="K1811" s="1062"/>
      <c r="L1811" s="1062"/>
      <c r="M1811" s="1062"/>
      <c r="N1811" s="1062"/>
      <c r="O1811" s="1063"/>
    </row>
    <row r="1812" spans="1:15" s="252" customFormat="1" ht="15.75">
      <c r="A1812" s="279"/>
      <c r="B1812" s="286" t="s">
        <v>13237</v>
      </c>
      <c r="C1812" s="342" t="s">
        <v>13238</v>
      </c>
      <c r="D1812" s="354" t="s">
        <v>13239</v>
      </c>
      <c r="E1812" s="449">
        <v>190</v>
      </c>
      <c r="F1812" s="296" t="s">
        <v>9080</v>
      </c>
      <c r="G1812" s="303"/>
      <c r="H1812" s="633" t="s">
        <v>13240</v>
      </c>
      <c r="I1812" s="1062"/>
      <c r="J1812" s="1062"/>
      <c r="K1812" s="1062"/>
      <c r="L1812" s="1062"/>
      <c r="M1812" s="1062"/>
      <c r="N1812" s="1062"/>
      <c r="O1812" s="1063"/>
    </row>
    <row r="1813" spans="1:15" s="252" customFormat="1" ht="15.75">
      <c r="A1813" s="279"/>
      <c r="B1813" s="286" t="s">
        <v>13241</v>
      </c>
      <c r="C1813" s="342" t="s">
        <v>13242</v>
      </c>
      <c r="D1813" s="354" t="s">
        <v>13243</v>
      </c>
      <c r="E1813" s="449">
        <v>323</v>
      </c>
      <c r="F1813" s="296" t="s">
        <v>9080</v>
      </c>
      <c r="G1813" s="303"/>
      <c r="H1813" s="633" t="s">
        <v>13244</v>
      </c>
      <c r="I1813" s="1062"/>
      <c r="J1813" s="1062"/>
      <c r="K1813" s="1062"/>
      <c r="L1813" s="1062"/>
      <c r="M1813" s="1062"/>
      <c r="N1813" s="1062"/>
      <c r="O1813" s="1063"/>
    </row>
    <row r="1814" spans="1:15" s="252" customFormat="1" ht="15.75">
      <c r="A1814" s="279"/>
      <c r="B1814" s="286" t="s">
        <v>13245</v>
      </c>
      <c r="C1814" s="342" t="s">
        <v>13246</v>
      </c>
      <c r="D1814" s="354" t="s">
        <v>13247</v>
      </c>
      <c r="E1814" s="449">
        <v>457</v>
      </c>
      <c r="F1814" s="296" t="s">
        <v>9080</v>
      </c>
      <c r="G1814" s="303"/>
      <c r="H1814" s="633" t="s">
        <v>13248</v>
      </c>
      <c r="I1814" s="1062"/>
      <c r="J1814" s="1062"/>
      <c r="K1814" s="1062"/>
      <c r="L1814" s="1062"/>
      <c r="M1814" s="1062"/>
      <c r="N1814" s="1062"/>
      <c r="O1814" s="1063"/>
    </row>
    <row r="1815" spans="1:15" s="252" customFormat="1" ht="15.75">
      <c r="A1815" s="279"/>
      <c r="B1815" s="286" t="s">
        <v>13249</v>
      </c>
      <c r="C1815" s="342" t="s">
        <v>13250</v>
      </c>
      <c r="D1815" s="354" t="s">
        <v>13251</v>
      </c>
      <c r="E1815" s="449">
        <v>388</v>
      </c>
      <c r="F1815" s="296" t="s">
        <v>9080</v>
      </c>
      <c r="G1815" s="303"/>
      <c r="H1815" s="633" t="s">
        <v>13252</v>
      </c>
      <c r="I1815" s="1062"/>
      <c r="J1815" s="1062"/>
      <c r="K1815" s="1062"/>
      <c r="L1815" s="1062"/>
      <c r="M1815" s="1062"/>
      <c r="N1815" s="1062"/>
      <c r="O1815" s="1063"/>
    </row>
    <row r="1816" spans="1:15" s="252" customFormat="1" ht="15.75">
      <c r="A1816" s="279"/>
      <c r="B1816" s="286" t="s">
        <v>13253</v>
      </c>
      <c r="C1816" s="342" t="s">
        <v>13254</v>
      </c>
      <c r="D1816" s="354" t="s">
        <v>13255</v>
      </c>
      <c r="E1816" s="449">
        <v>659</v>
      </c>
      <c r="F1816" s="296" t="s">
        <v>9080</v>
      </c>
      <c r="G1816" s="303"/>
      <c r="H1816" s="633" t="s">
        <v>13256</v>
      </c>
      <c r="I1816" s="1062"/>
      <c r="J1816" s="1062"/>
      <c r="K1816" s="1062"/>
      <c r="L1816" s="1062"/>
      <c r="M1816" s="1062"/>
      <c r="N1816" s="1062"/>
      <c r="O1816" s="1063"/>
    </row>
    <row r="1817" spans="1:15" s="252" customFormat="1" ht="15.75">
      <c r="A1817" s="279"/>
      <c r="B1817" s="286" t="s">
        <v>13257</v>
      </c>
      <c r="C1817" s="342" t="s">
        <v>13258</v>
      </c>
      <c r="D1817" s="354" t="s">
        <v>13259</v>
      </c>
      <c r="E1817" s="449">
        <v>930</v>
      </c>
      <c r="F1817" s="296" t="s">
        <v>9080</v>
      </c>
      <c r="G1817" s="303"/>
      <c r="H1817" s="633" t="s">
        <v>13260</v>
      </c>
      <c r="I1817" s="1062"/>
      <c r="J1817" s="1062"/>
      <c r="K1817" s="1062"/>
      <c r="L1817" s="1062"/>
      <c r="M1817" s="1062"/>
      <c r="N1817" s="1062"/>
      <c r="O1817" s="1063"/>
    </row>
    <row r="1818" spans="1:15" s="252" customFormat="1" ht="15.75">
      <c r="A1818" s="279"/>
      <c r="B1818" s="286" t="s">
        <v>13261</v>
      </c>
      <c r="C1818" s="342" t="s">
        <v>13262</v>
      </c>
      <c r="D1818" s="354" t="s">
        <v>13263</v>
      </c>
      <c r="E1818" s="449">
        <v>286</v>
      </c>
      <c r="F1818" s="296" t="s">
        <v>9080</v>
      </c>
      <c r="G1818" s="303"/>
      <c r="H1818" s="633" t="s">
        <v>13264</v>
      </c>
      <c r="I1818" s="1062"/>
      <c r="J1818" s="1062"/>
      <c r="K1818" s="1062"/>
      <c r="L1818" s="1062"/>
      <c r="M1818" s="1062"/>
      <c r="N1818" s="1062"/>
      <c r="O1818" s="1063"/>
    </row>
    <row r="1819" spans="1:15" s="252" customFormat="1" ht="15.75">
      <c r="A1819" s="279"/>
      <c r="B1819" s="286" t="s">
        <v>13265</v>
      </c>
      <c r="C1819" s="342" t="s">
        <v>13266</v>
      </c>
      <c r="D1819" s="354" t="s">
        <v>13267</v>
      </c>
      <c r="E1819" s="449">
        <v>487</v>
      </c>
      <c r="F1819" s="296" t="s">
        <v>9080</v>
      </c>
      <c r="G1819" s="303"/>
      <c r="H1819" s="633" t="s">
        <v>13268</v>
      </c>
      <c r="I1819" s="1062"/>
      <c r="J1819" s="1062"/>
      <c r="K1819" s="1062"/>
      <c r="L1819" s="1062"/>
      <c r="M1819" s="1062"/>
      <c r="N1819" s="1062"/>
      <c r="O1819" s="1063"/>
    </row>
    <row r="1820" spans="1:15" s="252" customFormat="1" ht="15.75">
      <c r="A1820" s="279"/>
      <c r="B1820" s="286" t="s">
        <v>13269</v>
      </c>
      <c r="C1820" s="342" t="s">
        <v>13270</v>
      </c>
      <c r="D1820" s="354" t="s">
        <v>13271</v>
      </c>
      <c r="E1820" s="449">
        <v>687</v>
      </c>
      <c r="F1820" s="296" t="s">
        <v>9080</v>
      </c>
      <c r="G1820" s="303"/>
      <c r="H1820" s="633" t="s">
        <v>13272</v>
      </c>
      <c r="I1820" s="1062"/>
      <c r="J1820" s="1062"/>
      <c r="K1820" s="1062"/>
      <c r="L1820" s="1062"/>
      <c r="M1820" s="1062"/>
      <c r="N1820" s="1062"/>
      <c r="O1820" s="1063"/>
    </row>
    <row r="1821" spans="1:15" s="252" customFormat="1" ht="15.75">
      <c r="A1821" s="279"/>
      <c r="B1821" s="286" t="s">
        <v>13273</v>
      </c>
      <c r="C1821" s="342" t="s">
        <v>13274</v>
      </c>
      <c r="D1821" s="354" t="s">
        <v>13275</v>
      </c>
      <c r="E1821" s="449">
        <v>835</v>
      </c>
      <c r="F1821" s="296" t="s">
        <v>9080</v>
      </c>
      <c r="G1821" s="303"/>
      <c r="H1821" s="633" t="s">
        <v>13275</v>
      </c>
      <c r="I1821" s="1062"/>
      <c r="J1821" s="1062"/>
      <c r="K1821" s="1062"/>
      <c r="L1821" s="1062"/>
      <c r="M1821" s="1062"/>
      <c r="N1821" s="1062"/>
      <c r="O1821" s="1063"/>
    </row>
    <row r="1822" spans="1:15" s="252" customFormat="1" ht="15.75">
      <c r="A1822" s="279"/>
      <c r="B1822" s="286" t="s">
        <v>13276</v>
      </c>
      <c r="C1822" s="342" t="s">
        <v>13277</v>
      </c>
      <c r="D1822" s="354" t="s">
        <v>13278</v>
      </c>
      <c r="E1822" s="449">
        <v>1051</v>
      </c>
      <c r="F1822" s="296" t="s">
        <v>9080</v>
      </c>
      <c r="G1822" s="303"/>
      <c r="H1822" s="633" t="s">
        <v>13278</v>
      </c>
      <c r="I1822" s="1062"/>
      <c r="J1822" s="1062"/>
      <c r="K1822" s="1062"/>
      <c r="L1822" s="1062"/>
      <c r="M1822" s="1062"/>
      <c r="N1822" s="1062"/>
      <c r="O1822" s="1063"/>
    </row>
    <row r="1823" spans="1:15" s="252" customFormat="1" ht="15.75">
      <c r="A1823" s="279"/>
      <c r="B1823" s="286" t="s">
        <v>13279</v>
      </c>
      <c r="C1823" s="342" t="s">
        <v>13280</v>
      </c>
      <c r="D1823" s="354" t="s">
        <v>13281</v>
      </c>
      <c r="E1823" s="449">
        <v>1359.6666666666699</v>
      </c>
      <c r="F1823" s="296" t="s">
        <v>9080</v>
      </c>
      <c r="G1823" s="303"/>
      <c r="H1823" s="633" t="s">
        <v>13281</v>
      </c>
      <c r="I1823" s="1062"/>
      <c r="J1823" s="1062"/>
      <c r="K1823" s="1062"/>
      <c r="L1823" s="1062"/>
      <c r="M1823" s="1062"/>
      <c r="N1823" s="1062"/>
      <c r="O1823" s="1063"/>
    </row>
    <row r="1824" spans="1:15" s="252" customFormat="1" ht="15.75">
      <c r="A1824" s="279"/>
      <c r="B1824" s="286" t="s">
        <v>13208</v>
      </c>
      <c r="C1824" s="1049" t="s">
        <v>13209</v>
      </c>
      <c r="D1824" s="1050" t="s">
        <v>13210</v>
      </c>
      <c r="E1824" s="576">
        <v>495</v>
      </c>
      <c r="F1824" s="438" t="s">
        <v>9080</v>
      </c>
      <c r="G1824" s="303"/>
      <c r="H1824" s="1446" t="s">
        <v>13211</v>
      </c>
      <c r="I1824" s="1447"/>
      <c r="J1824" s="1447"/>
      <c r="K1824" s="1447"/>
      <c r="L1824" s="1447"/>
      <c r="M1824" s="1447"/>
      <c r="N1824" s="1447"/>
      <c r="O1824" s="1448"/>
    </row>
    <row r="1825" spans="1:15" s="252" customFormat="1" ht="15.75">
      <c r="A1825" s="279"/>
      <c r="B1825" s="286" t="s">
        <v>13146</v>
      </c>
      <c r="C1825" s="1045" t="s">
        <v>13147</v>
      </c>
      <c r="D1825" s="1046" t="s">
        <v>13148</v>
      </c>
      <c r="E1825" s="1047">
        <v>1995</v>
      </c>
      <c r="F1825" s="1048" t="s">
        <v>9080</v>
      </c>
      <c r="G1825" s="303"/>
      <c r="H1825" s="1457" t="s">
        <v>13149</v>
      </c>
      <c r="I1825" s="1458"/>
      <c r="J1825" s="1458"/>
      <c r="K1825" s="1458"/>
      <c r="L1825" s="1458"/>
      <c r="M1825" s="1458"/>
      <c r="N1825" s="1458"/>
      <c r="O1825" s="1459"/>
    </row>
    <row r="1826" spans="1:15" s="252" customFormat="1" ht="15.75">
      <c r="A1826" s="279"/>
      <c r="B1826" s="286" t="s">
        <v>13150</v>
      </c>
      <c r="C1826" s="1049" t="s">
        <v>13151</v>
      </c>
      <c r="D1826" s="1050" t="s">
        <v>13152</v>
      </c>
      <c r="E1826" s="576">
        <v>2995</v>
      </c>
      <c r="F1826" s="438" t="s">
        <v>9080</v>
      </c>
      <c r="G1826" s="303"/>
      <c r="H1826" s="1446" t="s">
        <v>13153</v>
      </c>
      <c r="I1826" s="1447"/>
      <c r="J1826" s="1447"/>
      <c r="K1826" s="1447"/>
      <c r="L1826" s="1447"/>
      <c r="M1826" s="1447"/>
      <c r="N1826" s="1447"/>
      <c r="O1826" s="1448"/>
    </row>
    <row r="1827" spans="1:15" s="252" customFormat="1" ht="15.75">
      <c r="A1827" s="279"/>
      <c r="B1827" s="286" t="s">
        <v>13154</v>
      </c>
      <c r="C1827" s="1049" t="s">
        <v>13155</v>
      </c>
      <c r="D1827" s="1050" t="s">
        <v>13156</v>
      </c>
      <c r="E1827" s="576">
        <v>3495</v>
      </c>
      <c r="F1827" s="438" t="s">
        <v>9080</v>
      </c>
      <c r="G1827" s="303"/>
      <c r="H1827" s="1446" t="s">
        <v>13157</v>
      </c>
      <c r="I1827" s="1447"/>
      <c r="J1827" s="1447"/>
      <c r="K1827" s="1447"/>
      <c r="L1827" s="1447"/>
      <c r="M1827" s="1447"/>
      <c r="N1827" s="1447"/>
      <c r="O1827" s="1448"/>
    </row>
    <row r="1828" spans="1:15" s="252" customFormat="1" ht="15.75">
      <c r="A1828" s="279"/>
      <c r="B1828" s="286" t="s">
        <v>13282</v>
      </c>
      <c r="C1828" s="300" t="s">
        <v>13283</v>
      </c>
      <c r="D1828" s="1051" t="s">
        <v>13284</v>
      </c>
      <c r="E1828" s="296">
        <v>125</v>
      </c>
      <c r="F1828" s="302" t="s">
        <v>9080</v>
      </c>
      <c r="G1828" s="576"/>
      <c r="H1828" s="1262" t="s">
        <v>13285</v>
      </c>
      <c r="I1828" s="1263" t="s">
        <v>13286</v>
      </c>
      <c r="J1828" s="1263" t="s">
        <v>13286</v>
      </c>
      <c r="K1828" s="1263" t="s">
        <v>13286</v>
      </c>
      <c r="L1828" s="1263" t="s">
        <v>13286</v>
      </c>
      <c r="M1828" s="1263" t="s">
        <v>13286</v>
      </c>
      <c r="N1828" s="1263" t="s">
        <v>13286</v>
      </c>
      <c r="O1828" s="1264" t="s">
        <v>13286</v>
      </c>
    </row>
    <row r="1829" spans="1:15" s="252" customFormat="1" ht="16.5" thickBot="1">
      <c r="A1829" s="279"/>
      <c r="B1829" s="286"/>
      <c r="C1829" s="326" t="s">
        <v>8580</v>
      </c>
      <c r="D1829" s="618"/>
      <c r="E1829" s="305"/>
      <c r="F1829" s="305" t="s">
        <v>9143</v>
      </c>
      <c r="G1829" s="535"/>
      <c r="H1829" s="487"/>
    </row>
    <row r="1830" spans="1:15" s="252" customFormat="1" ht="16.5" thickBot="1">
      <c r="A1830" s="279"/>
      <c r="B1830" s="286"/>
      <c r="C1830" s="1052"/>
      <c r="D1830" s="1053" t="s">
        <v>13287</v>
      </c>
      <c r="E1830" s="1054"/>
      <c r="F1830" s="1054" t="s">
        <v>9143</v>
      </c>
      <c r="G1830" s="269"/>
      <c r="H1830" s="1055"/>
      <c r="I1830" s="1055"/>
      <c r="J1830" s="1055"/>
      <c r="K1830" s="1055"/>
      <c r="L1830" s="1055"/>
      <c r="M1830" s="1055"/>
      <c r="N1830" s="1055"/>
      <c r="O1830" s="1056"/>
    </row>
    <row r="1831" spans="1:15" s="252" customFormat="1" ht="15.75">
      <c r="A1831" s="279"/>
      <c r="B1831" s="286" t="s">
        <v>13288</v>
      </c>
      <c r="C1831" s="1064" t="s">
        <v>13289</v>
      </c>
      <c r="D1831" s="1065" t="s">
        <v>13290</v>
      </c>
      <c r="E1831" s="433">
        <v>215</v>
      </c>
      <c r="F1831" s="433" t="s">
        <v>9080</v>
      </c>
      <c r="G1831" s="784"/>
      <c r="H1831" s="1461" t="s">
        <v>13291</v>
      </c>
      <c r="I1831" s="1401"/>
      <c r="J1831" s="1401"/>
      <c r="K1831" s="1401"/>
      <c r="L1831" s="1401"/>
      <c r="M1831" s="1401"/>
      <c r="N1831" s="1401"/>
      <c r="O1831" s="1402"/>
    </row>
    <row r="1832" spans="1:15" s="252" customFormat="1" ht="15.75">
      <c r="A1832" s="279"/>
      <c r="B1832" s="286" t="s">
        <v>13292</v>
      </c>
      <c r="C1832" s="1066" t="s">
        <v>13293</v>
      </c>
      <c r="D1832" s="1067" t="s">
        <v>13294</v>
      </c>
      <c r="E1832" s="296">
        <v>345</v>
      </c>
      <c r="F1832" s="296" t="s">
        <v>9080</v>
      </c>
      <c r="G1832" s="303"/>
      <c r="H1832" s="1462" t="s">
        <v>13295</v>
      </c>
      <c r="I1832" s="1447"/>
      <c r="J1832" s="1447"/>
      <c r="K1832" s="1447"/>
      <c r="L1832" s="1447"/>
      <c r="M1832" s="1447"/>
      <c r="N1832" s="1447"/>
      <c r="O1832" s="1448"/>
    </row>
    <row r="1833" spans="1:15" s="252" customFormat="1" ht="15.75">
      <c r="A1833" s="279"/>
      <c r="B1833" s="286" t="s">
        <v>13296</v>
      </c>
      <c r="C1833" s="1066" t="s">
        <v>13297</v>
      </c>
      <c r="D1833" s="1067" t="s">
        <v>13298</v>
      </c>
      <c r="E1833" s="296">
        <v>240</v>
      </c>
      <c r="F1833" s="296" t="s">
        <v>9080</v>
      </c>
      <c r="G1833" s="303"/>
      <c r="H1833" s="1068" t="s">
        <v>13299</v>
      </c>
      <c r="I1833" s="1037"/>
      <c r="J1833" s="1037"/>
      <c r="K1833" s="1037"/>
      <c r="L1833" s="1037"/>
      <c r="M1833" s="1037"/>
      <c r="N1833" s="1037"/>
      <c r="O1833" s="885"/>
    </row>
    <row r="1834" spans="1:15" s="252" customFormat="1" ht="15.75">
      <c r="A1834" s="279"/>
      <c r="B1834" s="286" t="s">
        <v>13300</v>
      </c>
      <c r="C1834" s="1066" t="s">
        <v>13301</v>
      </c>
      <c r="D1834" s="1067" t="s">
        <v>13302</v>
      </c>
      <c r="E1834" s="296">
        <v>256</v>
      </c>
      <c r="F1834" s="296" t="s">
        <v>9080</v>
      </c>
      <c r="G1834" s="303"/>
      <c r="H1834" s="1462" t="s">
        <v>13303</v>
      </c>
      <c r="I1834" s="1447"/>
      <c r="J1834" s="1447"/>
      <c r="K1834" s="1447"/>
      <c r="L1834" s="1447"/>
      <c r="M1834" s="1447"/>
      <c r="N1834" s="1447"/>
      <c r="O1834" s="1448"/>
    </row>
    <row r="1835" spans="1:15" s="252" customFormat="1" ht="15.75">
      <c r="A1835" s="279"/>
      <c r="B1835" s="286" t="s">
        <v>13304</v>
      </c>
      <c r="C1835" s="1066" t="s">
        <v>13305</v>
      </c>
      <c r="D1835" s="1067" t="s">
        <v>13306</v>
      </c>
      <c r="E1835" s="296">
        <v>190</v>
      </c>
      <c r="F1835" s="296" t="s">
        <v>9080</v>
      </c>
      <c r="G1835" s="303"/>
      <c r="H1835" s="1462" t="s">
        <v>13307</v>
      </c>
      <c r="I1835" s="1447"/>
      <c r="J1835" s="1447"/>
      <c r="K1835" s="1447"/>
      <c r="L1835" s="1447"/>
      <c r="M1835" s="1447"/>
      <c r="N1835" s="1447"/>
      <c r="O1835" s="1448"/>
    </row>
    <row r="1836" spans="1:15" s="252" customFormat="1" ht="15.75">
      <c r="A1836" s="279"/>
      <c r="B1836" s="286" t="s">
        <v>13308</v>
      </c>
      <c r="C1836" s="1066" t="s">
        <v>13309</v>
      </c>
      <c r="D1836" s="1067" t="s">
        <v>13310</v>
      </c>
      <c r="E1836" s="296">
        <v>388</v>
      </c>
      <c r="F1836" s="296" t="s">
        <v>9080</v>
      </c>
      <c r="G1836" s="303"/>
      <c r="H1836" s="1462" t="s">
        <v>13311</v>
      </c>
      <c r="I1836" s="1447"/>
      <c r="J1836" s="1447"/>
      <c r="K1836" s="1447"/>
      <c r="L1836" s="1447"/>
      <c r="M1836" s="1447"/>
      <c r="N1836" s="1447"/>
      <c r="O1836" s="1448"/>
    </row>
    <row r="1837" spans="1:15" s="279" customFormat="1" ht="15.75">
      <c r="B1837" s="286" t="s">
        <v>13312</v>
      </c>
      <c r="C1837" s="1066" t="s">
        <v>13313</v>
      </c>
      <c r="D1837" s="1067" t="s">
        <v>13314</v>
      </c>
      <c r="E1837" s="296">
        <v>286</v>
      </c>
      <c r="F1837" s="296" t="s">
        <v>9080</v>
      </c>
      <c r="G1837" s="303"/>
      <c r="H1837" s="1462" t="s">
        <v>13315</v>
      </c>
      <c r="I1837" s="1447"/>
      <c r="J1837" s="1447"/>
      <c r="K1837" s="1447"/>
      <c r="L1837" s="1447"/>
      <c r="M1837" s="1447"/>
      <c r="N1837" s="1447"/>
      <c r="O1837" s="1448"/>
    </row>
    <row r="1838" spans="1:15" s="252" customFormat="1" ht="15.75">
      <c r="A1838" s="279"/>
      <c r="B1838" s="286" t="s">
        <v>13316</v>
      </c>
      <c r="C1838" s="1066" t="s">
        <v>13317</v>
      </c>
      <c r="D1838" s="1067" t="s">
        <v>13318</v>
      </c>
      <c r="E1838" s="296">
        <v>480</v>
      </c>
      <c r="F1838" s="296" t="s">
        <v>9080</v>
      </c>
      <c r="G1838" s="303"/>
      <c r="H1838" s="1462" t="s">
        <v>13319</v>
      </c>
      <c r="I1838" s="1447"/>
      <c r="J1838" s="1447"/>
      <c r="K1838" s="1447"/>
      <c r="L1838" s="1447"/>
      <c r="M1838" s="1447"/>
      <c r="N1838" s="1447"/>
      <c r="O1838" s="1448"/>
    </row>
    <row r="1839" spans="1:15" s="252" customFormat="1" ht="15.75">
      <c r="A1839" s="279"/>
      <c r="B1839" s="286" t="s">
        <v>13320</v>
      </c>
      <c r="C1839" s="1066" t="s">
        <v>13321</v>
      </c>
      <c r="D1839" s="1067" t="s">
        <v>13322</v>
      </c>
      <c r="E1839" s="296">
        <v>835</v>
      </c>
      <c r="F1839" s="296" t="s">
        <v>9080</v>
      </c>
      <c r="G1839" s="303"/>
      <c r="H1839" s="1462" t="s">
        <v>13323</v>
      </c>
      <c r="I1839" s="1447"/>
      <c r="J1839" s="1447"/>
      <c r="K1839" s="1447"/>
      <c r="L1839" s="1447"/>
      <c r="M1839" s="1447"/>
      <c r="N1839" s="1447"/>
      <c r="O1839" s="1448"/>
    </row>
    <row r="1840" spans="1:15" s="533" customFormat="1" ht="15.75">
      <c r="A1840" s="279"/>
      <c r="B1840" s="286" t="s">
        <v>13324</v>
      </c>
      <c r="C1840" s="1066" t="s">
        <v>13325</v>
      </c>
      <c r="D1840" s="1067" t="s">
        <v>13326</v>
      </c>
      <c r="E1840" s="296">
        <v>1051</v>
      </c>
      <c r="F1840" s="296" t="s">
        <v>9080</v>
      </c>
      <c r="G1840" s="303"/>
      <c r="H1840" s="1462" t="s">
        <v>13327</v>
      </c>
      <c r="I1840" s="1447"/>
      <c r="J1840" s="1447"/>
      <c r="K1840" s="1447"/>
      <c r="L1840" s="1447"/>
      <c r="M1840" s="1447"/>
      <c r="N1840" s="1447"/>
      <c r="O1840" s="1448"/>
    </row>
    <row r="1841" spans="1:15" s="252" customFormat="1" ht="15.75">
      <c r="A1841" s="279"/>
      <c r="B1841" s="286" t="s">
        <v>13208</v>
      </c>
      <c r="C1841" s="1066" t="s">
        <v>13209</v>
      </c>
      <c r="D1841" s="1067" t="s">
        <v>13210</v>
      </c>
      <c r="E1841" s="296">
        <v>495</v>
      </c>
      <c r="F1841" s="296" t="s">
        <v>9080</v>
      </c>
      <c r="G1841" s="303"/>
      <c r="H1841" s="1462" t="s">
        <v>13211</v>
      </c>
      <c r="I1841" s="1447"/>
      <c r="J1841" s="1447"/>
      <c r="K1841" s="1447"/>
      <c r="L1841" s="1447"/>
      <c r="M1841" s="1447"/>
      <c r="N1841" s="1447"/>
      <c r="O1841" s="1448"/>
    </row>
    <row r="1842" spans="1:15" s="252" customFormat="1" ht="15.75">
      <c r="A1842" s="279"/>
      <c r="B1842" s="286" t="s">
        <v>13146</v>
      </c>
      <c r="C1842" s="1069" t="s">
        <v>13147</v>
      </c>
      <c r="D1842" s="1070" t="s">
        <v>13148</v>
      </c>
      <c r="E1842" s="1071">
        <v>1995</v>
      </c>
      <c r="F1842" s="1072" t="s">
        <v>9080</v>
      </c>
      <c r="G1842" s="303"/>
      <c r="H1842" s="1463" t="s">
        <v>13149</v>
      </c>
      <c r="I1842" s="1464"/>
      <c r="J1842" s="1464"/>
      <c r="K1842" s="1464"/>
      <c r="L1842" s="1464"/>
      <c r="M1842" s="1464"/>
      <c r="N1842" s="1464"/>
      <c r="O1842" s="1465"/>
    </row>
    <row r="1843" spans="1:15" s="252" customFormat="1" ht="15.75">
      <c r="A1843" s="279"/>
      <c r="B1843" s="286" t="s">
        <v>13150</v>
      </c>
      <c r="C1843" s="1066" t="s">
        <v>13151</v>
      </c>
      <c r="D1843" s="1067" t="s">
        <v>13152</v>
      </c>
      <c r="E1843" s="296">
        <v>2995</v>
      </c>
      <c r="F1843" s="296" t="s">
        <v>9080</v>
      </c>
      <c r="G1843" s="303"/>
      <c r="H1843" s="1462" t="s">
        <v>13153</v>
      </c>
      <c r="I1843" s="1447"/>
      <c r="J1843" s="1447"/>
      <c r="K1843" s="1447"/>
      <c r="L1843" s="1447"/>
      <c r="M1843" s="1447"/>
      <c r="N1843" s="1447"/>
      <c r="O1843" s="1448"/>
    </row>
    <row r="1844" spans="1:15" s="252" customFormat="1" ht="15.75">
      <c r="A1844" s="279"/>
      <c r="B1844" s="286" t="s">
        <v>13282</v>
      </c>
      <c r="C1844" s="300" t="s">
        <v>13283</v>
      </c>
      <c r="D1844" s="1073" t="s">
        <v>13284</v>
      </c>
      <c r="E1844" s="296">
        <v>125</v>
      </c>
      <c r="F1844" s="302" t="s">
        <v>9080</v>
      </c>
      <c r="G1844" s="576"/>
      <c r="H1844" s="1262" t="s">
        <v>13285</v>
      </c>
      <c r="I1844" s="1263" t="s">
        <v>13286</v>
      </c>
      <c r="J1844" s="1263" t="s">
        <v>13286</v>
      </c>
      <c r="K1844" s="1263" t="s">
        <v>13286</v>
      </c>
      <c r="L1844" s="1263" t="s">
        <v>13286</v>
      </c>
      <c r="M1844" s="1263" t="s">
        <v>13286</v>
      </c>
      <c r="N1844" s="1263" t="s">
        <v>13286</v>
      </c>
      <c r="O1844" s="1264" t="s">
        <v>13286</v>
      </c>
    </row>
    <row r="1845" spans="1:15" s="252" customFormat="1" ht="16.5" thickBot="1">
      <c r="A1845" s="279"/>
      <c r="B1845" s="286"/>
      <c r="C1845" s="326" t="s">
        <v>8580</v>
      </c>
      <c r="D1845" s="1074"/>
      <c r="E1845" s="305"/>
      <c r="F1845" s="305" t="s">
        <v>9143</v>
      </c>
      <c r="G1845" s="535"/>
      <c r="H1845" s="258"/>
    </row>
    <row r="1846" spans="1:15" s="252" customFormat="1" ht="16.5" thickBot="1">
      <c r="A1846" s="279"/>
      <c r="B1846" s="286"/>
      <c r="C1846" s="572"/>
      <c r="D1846" s="1075" t="s">
        <v>13328</v>
      </c>
      <c r="E1846" s="573"/>
      <c r="F1846" s="573"/>
      <c r="G1846" s="574"/>
      <c r="H1846" s="254"/>
      <c r="I1846" s="620"/>
      <c r="J1846" s="620"/>
      <c r="K1846" s="620"/>
      <c r="L1846" s="620"/>
      <c r="M1846" s="620"/>
      <c r="N1846" s="620"/>
      <c r="O1846" s="621"/>
    </row>
    <row r="1847" spans="1:15" s="252" customFormat="1" ht="15.75">
      <c r="A1847" s="279"/>
      <c r="B1847" s="286" t="s">
        <v>13329</v>
      </c>
      <c r="C1847" s="1076" t="s">
        <v>13330</v>
      </c>
      <c r="D1847" s="1077" t="s">
        <v>13331</v>
      </c>
      <c r="E1847" s="801">
        <v>495</v>
      </c>
      <c r="F1847" s="1033" t="s">
        <v>9080</v>
      </c>
      <c r="G1847" s="1078"/>
      <c r="H1847" s="1466" t="s">
        <v>13332</v>
      </c>
      <c r="I1847" s="1466"/>
      <c r="J1847" s="1466"/>
      <c r="K1847" s="1466"/>
      <c r="L1847" s="1466"/>
      <c r="M1847" s="1466"/>
      <c r="N1847" s="1466"/>
      <c r="O1847" s="1466"/>
    </row>
    <row r="1848" spans="1:15" s="252" customFormat="1" ht="15.75">
      <c r="A1848" s="279"/>
      <c r="B1848" s="286" t="s">
        <v>13333</v>
      </c>
      <c r="C1848" s="342" t="s">
        <v>13334</v>
      </c>
      <c r="D1848" s="723" t="s">
        <v>13335</v>
      </c>
      <c r="E1848" s="296">
        <v>215</v>
      </c>
      <c r="F1848" s="296" t="s">
        <v>9080</v>
      </c>
      <c r="G1848" s="460"/>
      <c r="H1848" s="1445" t="s">
        <v>13335</v>
      </c>
      <c r="I1848" s="1414"/>
      <c r="J1848" s="1414"/>
      <c r="K1848" s="1414"/>
      <c r="L1848" s="1414"/>
      <c r="M1848" s="1414"/>
      <c r="N1848" s="1414"/>
      <c r="O1848" s="1415"/>
    </row>
    <row r="1849" spans="1:15" s="252" customFormat="1" ht="15.75">
      <c r="A1849" s="279"/>
      <c r="B1849" s="286" t="s">
        <v>13336</v>
      </c>
      <c r="C1849" s="342" t="s">
        <v>13337</v>
      </c>
      <c r="D1849" s="723" t="s">
        <v>13338</v>
      </c>
      <c r="E1849" s="296">
        <v>450</v>
      </c>
      <c r="F1849" s="296" t="s">
        <v>9080</v>
      </c>
      <c r="G1849" s="460"/>
      <c r="H1849" s="1445" t="s">
        <v>13338</v>
      </c>
      <c r="I1849" s="1414"/>
      <c r="J1849" s="1414"/>
      <c r="K1849" s="1414"/>
      <c r="L1849" s="1414"/>
      <c r="M1849" s="1414"/>
      <c r="N1849" s="1414"/>
      <c r="O1849" s="1415"/>
    </row>
    <row r="1850" spans="1:15" s="252" customFormat="1" ht="15.75">
      <c r="A1850" s="279"/>
      <c r="B1850" s="286" t="s">
        <v>13339</v>
      </c>
      <c r="C1850" s="342" t="s">
        <v>13340</v>
      </c>
      <c r="D1850" s="723" t="s">
        <v>13341</v>
      </c>
      <c r="E1850" s="296">
        <v>875</v>
      </c>
      <c r="F1850" s="296" t="s">
        <v>9080</v>
      </c>
      <c r="G1850" s="460"/>
      <c r="H1850" s="1445" t="s">
        <v>13341</v>
      </c>
      <c r="I1850" s="1414"/>
      <c r="J1850" s="1414"/>
      <c r="K1850" s="1414"/>
      <c r="L1850" s="1414"/>
      <c r="M1850" s="1414"/>
      <c r="N1850" s="1414"/>
      <c r="O1850" s="1415"/>
    </row>
    <row r="1851" spans="1:15" s="252" customFormat="1" ht="15.75">
      <c r="A1851" s="279"/>
      <c r="B1851" s="286" t="s">
        <v>13342</v>
      </c>
      <c r="C1851" s="342" t="s">
        <v>13343</v>
      </c>
      <c r="D1851" s="723" t="s">
        <v>13344</v>
      </c>
      <c r="E1851" s="296">
        <v>240</v>
      </c>
      <c r="F1851" s="296" t="s">
        <v>9080</v>
      </c>
      <c r="G1851" s="460"/>
      <c r="H1851" s="1445" t="s">
        <v>13345</v>
      </c>
      <c r="I1851" s="1414"/>
      <c r="J1851" s="1414"/>
      <c r="K1851" s="1414"/>
      <c r="L1851" s="1414"/>
      <c r="M1851" s="1414"/>
      <c r="N1851" s="1414"/>
      <c r="O1851" s="1415"/>
    </row>
    <row r="1852" spans="1:15" s="252" customFormat="1" ht="15.75">
      <c r="A1852" s="279"/>
      <c r="B1852" s="286" t="s">
        <v>13208</v>
      </c>
      <c r="C1852" s="342" t="s">
        <v>13209</v>
      </c>
      <c r="D1852" s="723" t="s">
        <v>13210</v>
      </c>
      <c r="E1852" s="296">
        <v>495</v>
      </c>
      <c r="F1852" s="296" t="s">
        <v>9080</v>
      </c>
      <c r="G1852" s="460"/>
      <c r="H1852" s="1445" t="s">
        <v>13211</v>
      </c>
      <c r="I1852" s="1414"/>
      <c r="J1852" s="1414"/>
      <c r="K1852" s="1414"/>
      <c r="L1852" s="1414"/>
      <c r="M1852" s="1414"/>
      <c r="N1852" s="1414"/>
      <c r="O1852" s="1415"/>
    </row>
    <row r="1853" spans="1:15" s="252" customFormat="1" ht="15.75">
      <c r="A1853" s="279"/>
      <c r="B1853" s="286" t="s">
        <v>13146</v>
      </c>
      <c r="C1853" s="1079" t="s">
        <v>13147</v>
      </c>
      <c r="D1853" s="1080" t="s">
        <v>13148</v>
      </c>
      <c r="E1853" s="1081">
        <v>1995</v>
      </c>
      <c r="F1853" s="1082" t="s">
        <v>9080</v>
      </c>
      <c r="G1853" s="303"/>
      <c r="H1853" s="1468" t="s">
        <v>13149</v>
      </c>
      <c r="I1853" s="1469"/>
      <c r="J1853" s="1469"/>
      <c r="K1853" s="1469"/>
      <c r="L1853" s="1469"/>
      <c r="M1853" s="1469"/>
      <c r="N1853" s="1469"/>
      <c r="O1853" s="1470"/>
    </row>
    <row r="1854" spans="1:15" s="252" customFormat="1" ht="15.75">
      <c r="A1854" s="279"/>
      <c r="B1854" s="286" t="s">
        <v>13150</v>
      </c>
      <c r="C1854" s="342" t="s">
        <v>13151</v>
      </c>
      <c r="D1854" s="723" t="s">
        <v>13152</v>
      </c>
      <c r="E1854" s="296">
        <v>2995</v>
      </c>
      <c r="F1854" s="296" t="s">
        <v>9080</v>
      </c>
      <c r="G1854" s="460"/>
      <c r="H1854" s="1445" t="s">
        <v>13153</v>
      </c>
      <c r="I1854" s="1414"/>
      <c r="J1854" s="1414"/>
      <c r="K1854" s="1414"/>
      <c r="L1854" s="1414"/>
      <c r="M1854" s="1414"/>
      <c r="N1854" s="1414"/>
      <c r="O1854" s="1415"/>
    </row>
    <row r="1855" spans="1:15" s="252" customFormat="1" ht="15.75">
      <c r="A1855" s="279"/>
      <c r="B1855" s="286" t="s">
        <v>13154</v>
      </c>
      <c r="C1855" s="342" t="s">
        <v>13155</v>
      </c>
      <c r="D1855" s="723" t="s">
        <v>13156</v>
      </c>
      <c r="E1855" s="296">
        <v>3495</v>
      </c>
      <c r="F1855" s="296" t="s">
        <v>9080</v>
      </c>
      <c r="G1855" s="460"/>
      <c r="H1855" s="1445" t="s">
        <v>13157</v>
      </c>
      <c r="I1855" s="1414"/>
      <c r="J1855" s="1414"/>
      <c r="K1855" s="1414"/>
      <c r="L1855" s="1414"/>
      <c r="M1855" s="1414"/>
      <c r="N1855" s="1414"/>
      <c r="O1855" s="1415"/>
    </row>
    <row r="1856" spans="1:15" s="252" customFormat="1" ht="15.75">
      <c r="A1856" s="279"/>
      <c r="B1856" s="286" t="s">
        <v>13346</v>
      </c>
      <c r="C1856" s="342" t="s">
        <v>13347</v>
      </c>
      <c r="D1856" s="1083" t="s">
        <v>13348</v>
      </c>
      <c r="E1856" s="296">
        <v>800</v>
      </c>
      <c r="F1856" s="296" t="s">
        <v>9080</v>
      </c>
      <c r="G1856" s="460"/>
      <c r="H1856" s="1467" t="s">
        <v>13349</v>
      </c>
      <c r="I1856" s="1467"/>
      <c r="J1856" s="1467"/>
      <c r="K1856" s="1467"/>
      <c r="L1856" s="1467"/>
      <c r="M1856" s="1467"/>
      <c r="N1856" s="1467"/>
      <c r="O1856" s="1467"/>
    </row>
    <row r="1857" spans="1:15" s="252" customFormat="1" ht="15.75">
      <c r="A1857" s="279"/>
      <c r="B1857" s="286" t="s">
        <v>13350</v>
      </c>
      <c r="C1857" s="342" t="s">
        <v>13351</v>
      </c>
      <c r="D1857" s="1083" t="s">
        <v>13352</v>
      </c>
      <c r="E1857" s="296">
        <v>1392</v>
      </c>
      <c r="F1857" s="296" t="s">
        <v>9080</v>
      </c>
      <c r="G1857" s="460"/>
      <c r="H1857" s="1467" t="s">
        <v>13353</v>
      </c>
      <c r="I1857" s="1467"/>
      <c r="J1857" s="1467"/>
      <c r="K1857" s="1467"/>
      <c r="L1857" s="1467"/>
      <c r="M1857" s="1467"/>
      <c r="N1857" s="1467"/>
      <c r="O1857" s="1467"/>
    </row>
    <row r="1858" spans="1:15" s="252" customFormat="1" ht="15.75">
      <c r="A1858" s="279"/>
      <c r="B1858" s="286" t="s">
        <v>13354</v>
      </c>
      <c r="C1858" s="342" t="s">
        <v>13355</v>
      </c>
      <c r="D1858" s="1083" t="s">
        <v>13356</v>
      </c>
      <c r="E1858" s="296">
        <v>1752</v>
      </c>
      <c r="F1858" s="296" t="s">
        <v>9080</v>
      </c>
      <c r="G1858" s="460"/>
      <c r="H1858" s="1467" t="s">
        <v>13357</v>
      </c>
      <c r="I1858" s="1467"/>
      <c r="J1858" s="1467"/>
      <c r="K1858" s="1467"/>
      <c r="L1858" s="1467"/>
      <c r="M1858" s="1467"/>
      <c r="N1858" s="1467"/>
      <c r="O1858" s="1467"/>
    </row>
    <row r="1859" spans="1:15" s="252" customFormat="1" ht="15.75">
      <c r="A1859" s="279"/>
      <c r="B1859" s="286" t="s">
        <v>13358</v>
      </c>
      <c r="C1859" s="342" t="s">
        <v>13359</v>
      </c>
      <c r="D1859" s="1083" t="s">
        <v>13360</v>
      </c>
      <c r="E1859" s="296">
        <v>190</v>
      </c>
      <c r="F1859" s="296" t="s">
        <v>9080</v>
      </c>
      <c r="G1859" s="460"/>
      <c r="H1859" s="1265" t="s">
        <v>13361</v>
      </c>
      <c r="I1859" s="1266"/>
      <c r="J1859" s="1266"/>
      <c r="K1859" s="1266"/>
      <c r="L1859" s="1266"/>
      <c r="M1859" s="1266"/>
      <c r="N1859" s="1266"/>
      <c r="O1859" s="1267"/>
    </row>
    <row r="1860" spans="1:15" s="252" customFormat="1" ht="15.75">
      <c r="A1860" s="279"/>
      <c r="B1860" s="286" t="s">
        <v>13362</v>
      </c>
      <c r="C1860" s="342" t="s">
        <v>13363</v>
      </c>
      <c r="D1860" s="1083" t="s">
        <v>13364</v>
      </c>
      <c r="E1860" s="296">
        <v>323</v>
      </c>
      <c r="F1860" s="296" t="s">
        <v>9080</v>
      </c>
      <c r="G1860" s="460"/>
      <c r="H1860" s="1265" t="s">
        <v>13365</v>
      </c>
      <c r="I1860" s="1266"/>
      <c r="J1860" s="1266"/>
      <c r="K1860" s="1266"/>
      <c r="L1860" s="1266"/>
      <c r="M1860" s="1266"/>
      <c r="N1860" s="1266"/>
      <c r="O1860" s="1267"/>
    </row>
    <row r="1861" spans="1:15" s="252" customFormat="1" ht="15.75">
      <c r="A1861" s="279"/>
      <c r="B1861" s="286" t="s">
        <v>13366</v>
      </c>
      <c r="C1861" s="342" t="s">
        <v>13367</v>
      </c>
      <c r="D1861" s="1083" t="s">
        <v>13368</v>
      </c>
      <c r="E1861" s="296">
        <v>457</v>
      </c>
      <c r="F1861" s="296" t="s">
        <v>9080</v>
      </c>
      <c r="G1861" s="460"/>
      <c r="H1861" s="1265" t="s">
        <v>13369</v>
      </c>
      <c r="I1861" s="1266"/>
      <c r="J1861" s="1266"/>
      <c r="K1861" s="1266"/>
      <c r="L1861" s="1266"/>
      <c r="M1861" s="1266"/>
      <c r="N1861" s="1266"/>
      <c r="O1861" s="1267"/>
    </row>
    <row r="1862" spans="1:15" s="252" customFormat="1" ht="15.75">
      <c r="A1862" s="279"/>
      <c r="B1862" s="286" t="s">
        <v>13370</v>
      </c>
      <c r="C1862" s="342" t="s">
        <v>13371</v>
      </c>
      <c r="D1862" s="1083" t="s">
        <v>13372</v>
      </c>
      <c r="E1862" s="296">
        <v>256</v>
      </c>
      <c r="F1862" s="296" t="s">
        <v>9080</v>
      </c>
      <c r="G1862" s="460"/>
      <c r="H1862" s="1265" t="s">
        <v>13373</v>
      </c>
      <c r="I1862" s="1266"/>
      <c r="J1862" s="1266"/>
      <c r="K1862" s="1266"/>
      <c r="L1862" s="1266"/>
      <c r="M1862" s="1266"/>
      <c r="N1862" s="1266"/>
      <c r="O1862" s="1267"/>
    </row>
    <row r="1863" spans="1:15" s="252" customFormat="1" ht="15.75">
      <c r="A1863" s="279"/>
      <c r="B1863" s="286" t="s">
        <v>13374</v>
      </c>
      <c r="C1863" s="342" t="s">
        <v>13375</v>
      </c>
      <c r="D1863" s="1083" t="s">
        <v>13376</v>
      </c>
      <c r="E1863" s="296">
        <v>435</v>
      </c>
      <c r="F1863" s="296" t="s">
        <v>9080</v>
      </c>
      <c r="G1863" s="460"/>
      <c r="H1863" s="1265" t="s">
        <v>13377</v>
      </c>
      <c r="I1863" s="1266"/>
      <c r="J1863" s="1266"/>
      <c r="K1863" s="1266"/>
      <c r="L1863" s="1266"/>
      <c r="M1863" s="1266"/>
      <c r="N1863" s="1266"/>
      <c r="O1863" s="1267"/>
    </row>
    <row r="1864" spans="1:15" s="252" customFormat="1" ht="15.75">
      <c r="A1864" s="279"/>
      <c r="B1864" s="286" t="s">
        <v>13378</v>
      </c>
      <c r="C1864" s="342" t="s">
        <v>13379</v>
      </c>
      <c r="D1864" s="1083" t="s">
        <v>13380</v>
      </c>
      <c r="E1864" s="296">
        <v>658</v>
      </c>
      <c r="F1864" s="296" t="s">
        <v>9080</v>
      </c>
      <c r="G1864" s="460"/>
      <c r="H1864" s="1265" t="s">
        <v>13381</v>
      </c>
      <c r="I1864" s="1266"/>
      <c r="J1864" s="1266"/>
      <c r="K1864" s="1266"/>
      <c r="L1864" s="1266"/>
      <c r="M1864" s="1266"/>
      <c r="N1864" s="1266"/>
      <c r="O1864" s="1267"/>
    </row>
    <row r="1865" spans="1:15" s="252" customFormat="1" ht="15.75">
      <c r="A1865" s="279"/>
      <c r="B1865" s="286" t="s">
        <v>13382</v>
      </c>
      <c r="C1865" s="342" t="s">
        <v>13383</v>
      </c>
      <c r="D1865" s="1083" t="s">
        <v>13384</v>
      </c>
      <c r="E1865" s="296">
        <v>286</v>
      </c>
      <c r="F1865" s="296" t="s">
        <v>9080</v>
      </c>
      <c r="G1865" s="460"/>
      <c r="H1865" s="1265" t="s">
        <v>13385</v>
      </c>
      <c r="I1865" s="1266"/>
      <c r="J1865" s="1266"/>
      <c r="K1865" s="1266"/>
      <c r="L1865" s="1266"/>
      <c r="M1865" s="1266"/>
      <c r="N1865" s="1266"/>
      <c r="O1865" s="1267"/>
    </row>
    <row r="1866" spans="1:15" s="252" customFormat="1" ht="15.75">
      <c r="A1866" s="279"/>
      <c r="B1866" s="286" t="s">
        <v>13386</v>
      </c>
      <c r="C1866" s="342" t="s">
        <v>13387</v>
      </c>
      <c r="D1866" s="1083" t="s">
        <v>13388</v>
      </c>
      <c r="E1866" s="296">
        <v>487</v>
      </c>
      <c r="F1866" s="296" t="s">
        <v>9080</v>
      </c>
      <c r="G1866" s="460"/>
      <c r="H1866" s="1265" t="s">
        <v>13389</v>
      </c>
      <c r="I1866" s="1266"/>
      <c r="J1866" s="1266"/>
      <c r="K1866" s="1266"/>
      <c r="L1866" s="1266"/>
      <c r="M1866" s="1266"/>
      <c r="N1866" s="1266"/>
      <c r="O1866" s="1267"/>
    </row>
    <row r="1867" spans="1:15" s="252" customFormat="1" ht="15.75">
      <c r="A1867" s="279"/>
      <c r="B1867" s="286" t="s">
        <v>13390</v>
      </c>
      <c r="C1867" s="342" t="s">
        <v>13391</v>
      </c>
      <c r="D1867" s="1083" t="s">
        <v>13392</v>
      </c>
      <c r="E1867" s="296">
        <v>687</v>
      </c>
      <c r="F1867" s="296" t="s">
        <v>9080</v>
      </c>
      <c r="G1867" s="460"/>
      <c r="H1867" s="1265" t="s">
        <v>13393</v>
      </c>
      <c r="I1867" s="1266"/>
      <c r="J1867" s="1266"/>
      <c r="K1867" s="1266"/>
      <c r="L1867" s="1266"/>
      <c r="M1867" s="1266"/>
      <c r="N1867" s="1266"/>
      <c r="O1867" s="1267"/>
    </row>
    <row r="1868" spans="1:15" s="252" customFormat="1" ht="15.75">
      <c r="A1868" s="279"/>
      <c r="B1868" s="286" t="s">
        <v>13394</v>
      </c>
      <c r="C1868" s="342" t="s">
        <v>13395</v>
      </c>
      <c r="D1868" s="1083" t="s">
        <v>13396</v>
      </c>
      <c r="E1868" s="296">
        <v>388</v>
      </c>
      <c r="F1868" s="296" t="s">
        <v>9080</v>
      </c>
      <c r="G1868" s="460"/>
      <c r="H1868" s="1265" t="s">
        <v>13397</v>
      </c>
      <c r="I1868" s="1266"/>
      <c r="J1868" s="1266"/>
      <c r="K1868" s="1266"/>
      <c r="L1868" s="1266"/>
      <c r="M1868" s="1266"/>
      <c r="N1868" s="1266"/>
      <c r="O1868" s="1267"/>
    </row>
    <row r="1869" spans="1:15" s="252" customFormat="1" ht="15.75">
      <c r="A1869" s="279"/>
      <c r="B1869" s="286" t="s">
        <v>13398</v>
      </c>
      <c r="C1869" s="342" t="s">
        <v>13399</v>
      </c>
      <c r="D1869" s="1083" t="s">
        <v>13400</v>
      </c>
      <c r="E1869" s="296">
        <v>659</v>
      </c>
      <c r="F1869" s="296" t="s">
        <v>9080</v>
      </c>
      <c r="G1869" s="460"/>
      <c r="H1869" s="1265" t="s">
        <v>13401</v>
      </c>
      <c r="I1869" s="1266"/>
      <c r="J1869" s="1266"/>
      <c r="K1869" s="1266"/>
      <c r="L1869" s="1266"/>
      <c r="M1869" s="1266"/>
      <c r="N1869" s="1266"/>
      <c r="O1869" s="1267"/>
    </row>
    <row r="1870" spans="1:15" s="252" customFormat="1" ht="15.75">
      <c r="A1870" s="279"/>
      <c r="B1870" s="286" t="s">
        <v>13402</v>
      </c>
      <c r="C1870" s="342" t="s">
        <v>13403</v>
      </c>
      <c r="D1870" s="1083" t="s">
        <v>13404</v>
      </c>
      <c r="E1870" s="296">
        <v>930</v>
      </c>
      <c r="F1870" s="296" t="s">
        <v>9080</v>
      </c>
      <c r="G1870" s="460"/>
      <c r="H1870" s="1265" t="s">
        <v>13405</v>
      </c>
      <c r="I1870" s="1266"/>
      <c r="J1870" s="1266"/>
      <c r="K1870" s="1266"/>
      <c r="L1870" s="1266"/>
      <c r="M1870" s="1266"/>
      <c r="N1870" s="1266"/>
      <c r="O1870" s="1267"/>
    </row>
    <row r="1871" spans="1:15" s="252" customFormat="1" ht="15.75">
      <c r="A1871" s="279"/>
      <c r="B1871" s="286"/>
      <c r="C1871" s="1084"/>
      <c r="D1871" s="373" t="s">
        <v>13285</v>
      </c>
      <c r="E1871" s="296">
        <v>125</v>
      </c>
      <c r="F1871" s="302" t="s">
        <v>9080</v>
      </c>
      <c r="G1871" s="576"/>
      <c r="H1871" s="1262" t="s">
        <v>13285</v>
      </c>
      <c r="I1871" s="1263" t="s">
        <v>13286</v>
      </c>
      <c r="J1871" s="1263" t="s">
        <v>13286</v>
      </c>
      <c r="K1871" s="1263" t="s">
        <v>13286</v>
      </c>
      <c r="L1871" s="1263" t="s">
        <v>13286</v>
      </c>
      <c r="M1871" s="1263" t="s">
        <v>13286</v>
      </c>
      <c r="N1871" s="1263" t="s">
        <v>13286</v>
      </c>
      <c r="O1871" s="1264" t="s">
        <v>13286</v>
      </c>
    </row>
    <row r="1872" spans="1:15" s="252" customFormat="1" ht="16.5" thickBot="1">
      <c r="A1872" s="279"/>
      <c r="B1872" s="286"/>
      <c r="C1872" s="326" t="s">
        <v>8580</v>
      </c>
      <c r="D1872" s="618"/>
      <c r="E1872" s="305"/>
      <c r="F1872" s="305"/>
      <c r="G1872" s="535"/>
      <c r="H1872" s="487"/>
    </row>
    <row r="1873" spans="1:15" s="252" customFormat="1" ht="15.75">
      <c r="A1873" s="279"/>
      <c r="B1873" s="286"/>
      <c r="C1873" s="320"/>
      <c r="D1873" s="273" t="s">
        <v>13406</v>
      </c>
      <c r="E1873" s="256"/>
      <c r="F1873" s="277" t="s">
        <v>9143</v>
      </c>
      <c r="G1873" s="275"/>
      <c r="H1873" s="279"/>
      <c r="I1873" s="277"/>
      <c r="J1873" s="277"/>
      <c r="K1873" s="277"/>
      <c r="L1873" s="277"/>
      <c r="M1873" s="277"/>
      <c r="N1873" s="277"/>
      <c r="O1873" s="278"/>
    </row>
    <row r="1874" spans="1:15" s="252" customFormat="1" ht="15.75">
      <c r="A1874" s="279"/>
      <c r="B1874" s="286"/>
      <c r="C1874" s="464"/>
      <c r="D1874" s="263" t="s">
        <v>13407</v>
      </c>
      <c r="E1874" s="263"/>
      <c r="F1874" s="279" t="s">
        <v>9143</v>
      </c>
      <c r="G1874" s="276"/>
      <c r="H1874" s="790" t="s">
        <v>13408</v>
      </c>
      <c r="I1874" s="279"/>
      <c r="J1874" s="279"/>
      <c r="K1874" s="279"/>
      <c r="L1874" s="279"/>
      <c r="M1874" s="279"/>
      <c r="N1874" s="279"/>
      <c r="O1874" s="465"/>
    </row>
    <row r="1875" spans="1:15" s="252" customFormat="1" ht="15.75">
      <c r="A1875" s="279"/>
      <c r="B1875" s="286"/>
      <c r="C1875" s="504" t="s">
        <v>13409</v>
      </c>
      <c r="D1875" s="504"/>
      <c r="E1875" s="500"/>
      <c r="F1875" s="500" t="s">
        <v>9143</v>
      </c>
      <c r="G1875" s="501"/>
      <c r="H1875" s="817"/>
      <c r="I1875" s="502"/>
      <c r="J1875" s="502"/>
      <c r="K1875" s="502"/>
      <c r="L1875" s="502"/>
      <c r="M1875" s="502"/>
      <c r="N1875" s="502"/>
      <c r="O1875" s="502"/>
    </row>
    <row r="1876" spans="1:15" s="252" customFormat="1" ht="15.75">
      <c r="A1876" s="461"/>
      <c r="B1876" s="286" t="s">
        <v>13410</v>
      </c>
      <c r="C1876" s="411" t="s">
        <v>13411</v>
      </c>
      <c r="D1876" s="393" t="s">
        <v>13412</v>
      </c>
      <c r="E1876" s="299">
        <v>95</v>
      </c>
      <c r="F1876" s="296" t="s">
        <v>9080</v>
      </c>
      <c r="G1876" s="460"/>
      <c r="H1876" s="294"/>
      <c r="I1876" s="303"/>
      <c r="J1876" s="303"/>
      <c r="K1876" s="303"/>
      <c r="L1876" s="303"/>
      <c r="M1876" s="303"/>
      <c r="N1876" s="303"/>
      <c r="O1876" s="303"/>
    </row>
    <row r="1877" spans="1:15" s="252" customFormat="1" ht="15.75">
      <c r="A1877" s="461"/>
      <c r="B1877" s="286" t="s">
        <v>13413</v>
      </c>
      <c r="C1877" s="411" t="s">
        <v>13414</v>
      </c>
      <c r="D1877" s="393" t="s">
        <v>13415</v>
      </c>
      <c r="E1877" s="299">
        <v>162</v>
      </c>
      <c r="F1877" s="296" t="s">
        <v>9080</v>
      </c>
      <c r="G1877" s="460"/>
      <c r="H1877" s="294"/>
      <c r="I1877" s="303"/>
      <c r="J1877" s="303"/>
      <c r="K1877" s="303"/>
      <c r="L1877" s="303"/>
      <c r="M1877" s="303"/>
      <c r="N1877" s="303"/>
      <c r="O1877" s="303"/>
    </row>
    <row r="1878" spans="1:15" s="252" customFormat="1" ht="15.75">
      <c r="A1878" s="461"/>
      <c r="B1878" s="286" t="s">
        <v>13416</v>
      </c>
      <c r="C1878" s="411" t="s">
        <v>13417</v>
      </c>
      <c r="D1878" s="393" t="s">
        <v>13418</v>
      </c>
      <c r="E1878" s="299">
        <v>228</v>
      </c>
      <c r="F1878" s="296" t="s">
        <v>9080</v>
      </c>
      <c r="G1878" s="460"/>
      <c r="H1878" s="294"/>
      <c r="I1878" s="303"/>
      <c r="J1878" s="303"/>
      <c r="K1878" s="303"/>
      <c r="L1878" s="303"/>
      <c r="M1878" s="303"/>
      <c r="N1878" s="303"/>
      <c r="O1878" s="303"/>
    </row>
    <row r="1879" spans="1:15" s="252" customFormat="1" ht="15.75">
      <c r="A1879" s="461"/>
      <c r="B1879" s="286" t="s">
        <v>13419</v>
      </c>
      <c r="C1879" s="411" t="s">
        <v>13420</v>
      </c>
      <c r="D1879" s="393" t="s">
        <v>13421</v>
      </c>
      <c r="E1879" s="449">
        <v>212.5</v>
      </c>
      <c r="F1879" s="296" t="s">
        <v>9080</v>
      </c>
      <c r="G1879" s="460"/>
      <c r="H1879" s="294"/>
      <c r="I1879" s="303"/>
      <c r="J1879" s="303"/>
      <c r="K1879" s="303"/>
      <c r="L1879" s="303"/>
      <c r="M1879" s="303"/>
      <c r="N1879" s="303"/>
      <c r="O1879" s="303"/>
    </row>
    <row r="1880" spans="1:15" s="252" customFormat="1" ht="15.75">
      <c r="A1880" s="461"/>
      <c r="B1880" s="286" t="s">
        <v>13422</v>
      </c>
      <c r="C1880" s="411" t="s">
        <v>13423</v>
      </c>
      <c r="D1880" s="393" t="s">
        <v>13424</v>
      </c>
      <c r="E1880" s="449">
        <v>361.25</v>
      </c>
      <c r="F1880" s="296" t="s">
        <v>9080</v>
      </c>
      <c r="G1880" s="460"/>
      <c r="H1880" s="294"/>
      <c r="I1880" s="303"/>
      <c r="J1880" s="303"/>
      <c r="K1880" s="303"/>
      <c r="L1880" s="303"/>
      <c r="M1880" s="303"/>
      <c r="N1880" s="303"/>
      <c r="O1880" s="303"/>
    </row>
    <row r="1881" spans="1:15" s="252" customFormat="1" ht="15.75">
      <c r="A1881" s="461"/>
      <c r="B1881" s="286" t="s">
        <v>13425</v>
      </c>
      <c r="C1881" s="411" t="s">
        <v>13426</v>
      </c>
      <c r="D1881" s="393" t="s">
        <v>13427</v>
      </c>
      <c r="E1881" s="449">
        <v>510</v>
      </c>
      <c r="F1881" s="296" t="s">
        <v>9080</v>
      </c>
      <c r="G1881" s="460"/>
      <c r="H1881" s="294"/>
      <c r="I1881" s="303"/>
      <c r="J1881" s="303"/>
      <c r="K1881" s="303"/>
      <c r="L1881" s="303"/>
      <c r="M1881" s="303"/>
      <c r="N1881" s="303"/>
      <c r="O1881" s="303"/>
    </row>
    <row r="1882" spans="1:15" s="252" customFormat="1" ht="15.75">
      <c r="A1882" s="461"/>
      <c r="B1882" s="286" t="s">
        <v>13428</v>
      </c>
      <c r="C1882" s="411" t="s">
        <v>13429</v>
      </c>
      <c r="D1882" s="393" t="s">
        <v>13430</v>
      </c>
      <c r="E1882" s="449">
        <v>400</v>
      </c>
      <c r="F1882" s="296" t="s">
        <v>9080</v>
      </c>
      <c r="G1882" s="460"/>
      <c r="H1882" s="294"/>
      <c r="I1882" s="303"/>
      <c r="J1882" s="303"/>
      <c r="K1882" s="303"/>
      <c r="L1882" s="303"/>
      <c r="M1882" s="303"/>
      <c r="N1882" s="303"/>
      <c r="O1882" s="303"/>
    </row>
    <row r="1883" spans="1:15" s="252" customFormat="1" ht="15.75">
      <c r="A1883" s="461"/>
      <c r="B1883" s="286" t="s">
        <v>13431</v>
      </c>
      <c r="C1883" s="411" t="s">
        <v>13432</v>
      </c>
      <c r="D1883" s="393" t="s">
        <v>13433</v>
      </c>
      <c r="E1883" s="449">
        <v>680</v>
      </c>
      <c r="F1883" s="296" t="s">
        <v>9080</v>
      </c>
      <c r="G1883" s="460"/>
      <c r="H1883" s="294"/>
      <c r="I1883" s="303"/>
      <c r="J1883" s="303"/>
      <c r="K1883" s="303"/>
      <c r="L1883" s="303"/>
      <c r="M1883" s="303"/>
      <c r="N1883" s="303"/>
      <c r="O1883" s="303"/>
    </row>
    <row r="1884" spans="1:15" s="252" customFormat="1" ht="15.75">
      <c r="A1884" s="461"/>
      <c r="B1884" s="286" t="s">
        <v>13434</v>
      </c>
      <c r="C1884" s="411" t="s">
        <v>13435</v>
      </c>
      <c r="D1884" s="393" t="s">
        <v>13436</v>
      </c>
      <c r="E1884" s="449">
        <v>960</v>
      </c>
      <c r="F1884" s="296" t="s">
        <v>9080</v>
      </c>
      <c r="G1884" s="460"/>
      <c r="H1884" s="294"/>
      <c r="I1884" s="303"/>
      <c r="J1884" s="303"/>
      <c r="K1884" s="303"/>
      <c r="L1884" s="303"/>
      <c r="M1884" s="303"/>
      <c r="N1884" s="303"/>
      <c r="O1884" s="303"/>
    </row>
    <row r="1885" spans="1:15" s="252" customFormat="1" ht="15.75">
      <c r="A1885" s="461"/>
      <c r="B1885" s="286" t="s">
        <v>13437</v>
      </c>
      <c r="C1885" s="411" t="s">
        <v>13438</v>
      </c>
      <c r="D1885" s="393" t="s">
        <v>13439</v>
      </c>
      <c r="E1885" s="449">
        <v>750</v>
      </c>
      <c r="F1885" s="296" t="s">
        <v>9080</v>
      </c>
      <c r="G1885" s="460"/>
      <c r="H1885" s="294"/>
      <c r="I1885" s="303"/>
      <c r="J1885" s="303"/>
      <c r="K1885" s="303"/>
      <c r="L1885" s="303"/>
      <c r="M1885" s="303"/>
      <c r="N1885" s="303"/>
      <c r="O1885" s="303"/>
    </row>
    <row r="1886" spans="1:15" s="252" customFormat="1" ht="15.75">
      <c r="A1886" s="461"/>
      <c r="B1886" s="286" t="s">
        <v>13440</v>
      </c>
      <c r="C1886" s="411" t="s">
        <v>13441</v>
      </c>
      <c r="D1886" s="393" t="s">
        <v>13442</v>
      </c>
      <c r="E1886" s="449">
        <v>1275</v>
      </c>
      <c r="F1886" s="296" t="s">
        <v>9080</v>
      </c>
      <c r="G1886" s="460"/>
      <c r="H1886" s="294"/>
      <c r="I1886" s="303"/>
      <c r="J1886" s="303"/>
      <c r="K1886" s="303"/>
      <c r="L1886" s="303"/>
      <c r="M1886" s="303"/>
      <c r="N1886" s="303"/>
      <c r="O1886" s="303"/>
    </row>
    <row r="1887" spans="1:15" s="252" customFormat="1" ht="15.75">
      <c r="A1887" s="461"/>
      <c r="B1887" s="286" t="s">
        <v>13443</v>
      </c>
      <c r="C1887" s="411" t="s">
        <v>13444</v>
      </c>
      <c r="D1887" s="393" t="s">
        <v>13445</v>
      </c>
      <c r="E1887" s="449">
        <v>1800</v>
      </c>
      <c r="F1887" s="296" t="s">
        <v>9080</v>
      </c>
      <c r="G1887" s="460"/>
      <c r="H1887" s="294"/>
      <c r="I1887" s="303"/>
      <c r="J1887" s="303"/>
      <c r="K1887" s="303"/>
      <c r="L1887" s="303"/>
      <c r="M1887" s="303"/>
      <c r="N1887" s="303"/>
      <c r="O1887" s="303"/>
    </row>
    <row r="1888" spans="1:15" s="252" customFormat="1" ht="15.75">
      <c r="A1888" s="461"/>
      <c r="B1888" s="286" t="s">
        <v>13446</v>
      </c>
      <c r="C1888" s="411" t="s">
        <v>13447</v>
      </c>
      <c r="D1888" s="393" t="s">
        <v>13448</v>
      </c>
      <c r="E1888" s="449">
        <v>1625</v>
      </c>
      <c r="F1888" s="296" t="s">
        <v>9080</v>
      </c>
      <c r="G1888" s="460"/>
      <c r="H1888" s="294"/>
      <c r="I1888" s="303"/>
      <c r="J1888" s="303"/>
      <c r="K1888" s="303"/>
      <c r="L1888" s="303"/>
      <c r="M1888" s="303"/>
      <c r="N1888" s="303"/>
      <c r="O1888" s="303"/>
    </row>
    <row r="1889" spans="1:15" s="252" customFormat="1" ht="15.75">
      <c r="A1889" s="461"/>
      <c r="B1889" s="286" t="s">
        <v>13449</v>
      </c>
      <c r="C1889" s="411" t="s">
        <v>13450</v>
      </c>
      <c r="D1889" s="393" t="s">
        <v>13451</v>
      </c>
      <c r="E1889" s="449">
        <v>2762.5</v>
      </c>
      <c r="F1889" s="296" t="s">
        <v>9080</v>
      </c>
      <c r="G1889" s="460"/>
      <c r="H1889" s="294"/>
      <c r="I1889" s="303"/>
      <c r="J1889" s="303"/>
      <c r="K1889" s="303"/>
      <c r="L1889" s="303"/>
      <c r="M1889" s="303"/>
      <c r="N1889" s="303"/>
      <c r="O1889" s="303"/>
    </row>
    <row r="1890" spans="1:15" s="252" customFormat="1" ht="15.75">
      <c r="A1890" s="461"/>
      <c r="B1890" s="286" t="s">
        <v>13452</v>
      </c>
      <c r="C1890" s="411" t="s">
        <v>13453</v>
      </c>
      <c r="D1890" s="393" t="s">
        <v>13454</v>
      </c>
      <c r="E1890" s="449">
        <v>3900</v>
      </c>
      <c r="F1890" s="296" t="s">
        <v>9080</v>
      </c>
      <c r="G1890" s="460"/>
      <c r="H1890" s="294"/>
      <c r="I1890" s="303"/>
      <c r="J1890" s="303"/>
      <c r="K1890" s="303"/>
      <c r="L1890" s="303"/>
      <c r="M1890" s="303"/>
      <c r="N1890" s="303"/>
      <c r="O1890" s="303"/>
    </row>
    <row r="1891" spans="1:15" s="252" customFormat="1" ht="15.75">
      <c r="A1891" s="461"/>
      <c r="B1891" s="286" t="s">
        <v>13455</v>
      </c>
      <c r="C1891" s="411" t="s">
        <v>13456</v>
      </c>
      <c r="D1891" s="393" t="s">
        <v>13457</v>
      </c>
      <c r="E1891" s="449">
        <v>3000</v>
      </c>
      <c r="F1891" s="296" t="s">
        <v>9080</v>
      </c>
      <c r="G1891" s="460"/>
      <c r="H1891" s="294"/>
      <c r="I1891" s="303"/>
      <c r="J1891" s="303"/>
      <c r="K1891" s="303"/>
      <c r="L1891" s="303"/>
      <c r="M1891" s="303"/>
      <c r="N1891" s="303"/>
      <c r="O1891" s="303"/>
    </row>
    <row r="1892" spans="1:15" s="252" customFormat="1" ht="15.75">
      <c r="A1892" s="461"/>
      <c r="B1892" s="286" t="s">
        <v>13458</v>
      </c>
      <c r="C1892" s="411" t="s">
        <v>13459</v>
      </c>
      <c r="D1892" s="393" t="s">
        <v>13460</v>
      </c>
      <c r="E1892" s="449">
        <v>5100</v>
      </c>
      <c r="F1892" s="296" t="s">
        <v>9080</v>
      </c>
      <c r="G1892" s="460"/>
      <c r="H1892" s="294"/>
      <c r="I1892" s="303"/>
      <c r="J1892" s="303"/>
      <c r="K1892" s="303"/>
      <c r="L1892" s="303"/>
      <c r="M1892" s="303"/>
      <c r="N1892" s="303"/>
      <c r="O1892" s="303"/>
    </row>
    <row r="1893" spans="1:15" s="252" customFormat="1" ht="15.75">
      <c r="A1893" s="461"/>
      <c r="B1893" s="286" t="s">
        <v>13461</v>
      </c>
      <c r="C1893" s="411" t="s">
        <v>13462</v>
      </c>
      <c r="D1893" s="393" t="s">
        <v>13463</v>
      </c>
      <c r="E1893" s="449">
        <v>7200</v>
      </c>
      <c r="F1893" s="296" t="s">
        <v>9080</v>
      </c>
      <c r="G1893" s="460"/>
      <c r="H1893" s="294"/>
      <c r="I1893" s="303"/>
      <c r="J1893" s="303"/>
      <c r="K1893" s="303"/>
      <c r="L1893" s="303"/>
      <c r="M1893" s="303"/>
      <c r="N1893" s="303"/>
      <c r="O1893" s="303"/>
    </row>
    <row r="1894" spans="1:15" s="252" customFormat="1" ht="15.75">
      <c r="A1894" s="461"/>
      <c r="B1894" s="286" t="s">
        <v>13464</v>
      </c>
      <c r="C1894" s="411" t="s">
        <v>13465</v>
      </c>
      <c r="D1894" s="393" t="s">
        <v>13466</v>
      </c>
      <c r="E1894" s="449">
        <v>3750</v>
      </c>
      <c r="F1894" s="296" t="s">
        <v>9080</v>
      </c>
      <c r="G1894" s="460"/>
      <c r="H1894" s="294"/>
      <c r="I1894" s="303"/>
      <c r="J1894" s="303"/>
      <c r="K1894" s="303"/>
      <c r="L1894" s="303"/>
      <c r="M1894" s="303"/>
      <c r="N1894" s="303"/>
      <c r="O1894" s="303"/>
    </row>
    <row r="1895" spans="1:15" s="252" customFormat="1" ht="15.75">
      <c r="A1895" s="461"/>
      <c r="B1895" s="286" t="s">
        <v>13467</v>
      </c>
      <c r="C1895" s="411" t="s">
        <v>13468</v>
      </c>
      <c r="D1895" s="393" t="s">
        <v>13469</v>
      </c>
      <c r="E1895" s="449">
        <v>6375</v>
      </c>
      <c r="F1895" s="296" t="s">
        <v>9080</v>
      </c>
      <c r="G1895" s="460"/>
      <c r="H1895" s="294"/>
      <c r="I1895" s="303"/>
      <c r="J1895" s="303"/>
      <c r="K1895" s="303"/>
      <c r="L1895" s="303"/>
      <c r="M1895" s="303"/>
      <c r="N1895" s="303"/>
      <c r="O1895" s="303"/>
    </row>
    <row r="1896" spans="1:15" s="252" customFormat="1" ht="15.75">
      <c r="A1896" s="461"/>
      <c r="B1896" s="286" t="s">
        <v>13470</v>
      </c>
      <c r="C1896" s="411" t="s">
        <v>13471</v>
      </c>
      <c r="D1896" s="393" t="s">
        <v>13472</v>
      </c>
      <c r="E1896" s="449">
        <v>9000</v>
      </c>
      <c r="F1896" s="296" t="s">
        <v>9080</v>
      </c>
      <c r="G1896" s="460"/>
      <c r="H1896" s="294"/>
      <c r="I1896" s="303"/>
      <c r="J1896" s="303"/>
      <c r="K1896" s="303"/>
      <c r="L1896" s="303"/>
      <c r="M1896" s="303"/>
      <c r="N1896" s="303"/>
      <c r="O1896" s="303"/>
    </row>
    <row r="1897" spans="1:15" s="252" customFormat="1" ht="15.75">
      <c r="A1897" s="461"/>
      <c r="B1897" s="286" t="s">
        <v>13473</v>
      </c>
      <c r="C1897" s="411" t="s">
        <v>13474</v>
      </c>
      <c r="D1897" s="393" t="s">
        <v>13475</v>
      </c>
      <c r="E1897" s="449">
        <v>4000</v>
      </c>
      <c r="F1897" s="296" t="s">
        <v>9080</v>
      </c>
      <c r="G1897" s="460"/>
      <c r="H1897" s="294"/>
      <c r="I1897" s="303"/>
      <c r="J1897" s="303"/>
      <c r="K1897" s="303"/>
      <c r="L1897" s="303"/>
      <c r="M1897" s="303"/>
      <c r="N1897" s="303"/>
      <c r="O1897" s="303"/>
    </row>
    <row r="1898" spans="1:15" s="252" customFormat="1" ht="15.75">
      <c r="A1898" s="461"/>
      <c r="B1898" s="286" t="s">
        <v>13476</v>
      </c>
      <c r="C1898" s="411" t="s">
        <v>13477</v>
      </c>
      <c r="D1898" s="393" t="s">
        <v>13478</v>
      </c>
      <c r="E1898" s="449">
        <v>6800</v>
      </c>
      <c r="F1898" s="296" t="s">
        <v>9080</v>
      </c>
      <c r="G1898" s="460"/>
      <c r="H1898" s="294"/>
      <c r="I1898" s="303"/>
      <c r="J1898" s="303"/>
      <c r="K1898" s="303"/>
      <c r="L1898" s="303"/>
      <c r="M1898" s="303"/>
      <c r="N1898" s="303"/>
      <c r="O1898" s="303"/>
    </row>
    <row r="1899" spans="1:15" s="252" customFormat="1" ht="15.75">
      <c r="A1899" s="461"/>
      <c r="B1899" s="286" t="s">
        <v>13479</v>
      </c>
      <c r="C1899" s="411" t="s">
        <v>13480</v>
      </c>
      <c r="D1899" s="393" t="s">
        <v>13481</v>
      </c>
      <c r="E1899" s="449">
        <v>9600</v>
      </c>
      <c r="F1899" s="296" t="s">
        <v>9080</v>
      </c>
      <c r="G1899" s="460"/>
      <c r="H1899" s="294"/>
      <c r="I1899" s="303"/>
      <c r="J1899" s="303"/>
      <c r="K1899" s="303"/>
      <c r="L1899" s="303"/>
      <c r="M1899" s="303"/>
      <c r="N1899" s="303"/>
      <c r="O1899" s="303"/>
    </row>
    <row r="1900" spans="1:15" s="252" customFormat="1" ht="15.75">
      <c r="A1900" s="461"/>
      <c r="B1900" s="286" t="s">
        <v>13482</v>
      </c>
      <c r="C1900" s="411" t="s">
        <v>13483</v>
      </c>
      <c r="D1900" s="393" t="s">
        <v>13484</v>
      </c>
      <c r="E1900" s="449">
        <v>6000</v>
      </c>
      <c r="F1900" s="296" t="s">
        <v>9080</v>
      </c>
      <c r="G1900" s="460"/>
      <c r="H1900" s="294"/>
      <c r="I1900" s="303"/>
      <c r="J1900" s="303"/>
      <c r="K1900" s="303"/>
      <c r="L1900" s="303"/>
      <c r="M1900" s="303"/>
      <c r="N1900" s="303"/>
      <c r="O1900" s="303"/>
    </row>
    <row r="1901" spans="1:15" s="252" customFormat="1" ht="15.75">
      <c r="A1901" s="461"/>
      <c r="B1901" s="286" t="s">
        <v>13485</v>
      </c>
      <c r="C1901" s="411" t="s">
        <v>13486</v>
      </c>
      <c r="D1901" s="393" t="s">
        <v>13487</v>
      </c>
      <c r="E1901" s="449">
        <v>10200</v>
      </c>
      <c r="F1901" s="296" t="s">
        <v>9080</v>
      </c>
      <c r="G1901" s="460"/>
      <c r="H1901" s="294"/>
      <c r="I1901" s="303"/>
      <c r="J1901" s="303"/>
      <c r="K1901" s="303"/>
      <c r="L1901" s="303"/>
      <c r="M1901" s="303"/>
      <c r="N1901" s="303"/>
      <c r="O1901" s="303"/>
    </row>
    <row r="1902" spans="1:15" s="252" customFormat="1" ht="15.75">
      <c r="A1902" s="461"/>
      <c r="B1902" s="286" t="s">
        <v>13488</v>
      </c>
      <c r="C1902" s="411" t="s">
        <v>13489</v>
      </c>
      <c r="D1902" s="393" t="s">
        <v>13490</v>
      </c>
      <c r="E1902" s="449">
        <v>14400</v>
      </c>
      <c r="F1902" s="296" t="s">
        <v>9080</v>
      </c>
      <c r="G1902" s="460"/>
      <c r="H1902" s="294"/>
      <c r="I1902" s="303"/>
      <c r="J1902" s="303"/>
      <c r="K1902" s="303"/>
      <c r="L1902" s="303"/>
      <c r="M1902" s="303"/>
      <c r="N1902" s="303"/>
      <c r="O1902" s="303"/>
    </row>
    <row r="1903" spans="1:15" s="252" customFormat="1" ht="15.75">
      <c r="A1903" s="461"/>
      <c r="B1903" s="286" t="s">
        <v>13491</v>
      </c>
      <c r="C1903" s="411" t="s">
        <v>13492</v>
      </c>
      <c r="D1903" s="393" t="s">
        <v>13493</v>
      </c>
      <c r="E1903" s="449">
        <v>10000</v>
      </c>
      <c r="F1903" s="296" t="s">
        <v>9080</v>
      </c>
      <c r="G1903" s="460"/>
      <c r="H1903" s="294"/>
      <c r="I1903" s="303"/>
      <c r="J1903" s="303"/>
      <c r="K1903" s="303"/>
      <c r="L1903" s="303"/>
      <c r="M1903" s="303"/>
      <c r="N1903" s="303"/>
      <c r="O1903" s="303"/>
    </row>
    <row r="1904" spans="1:15" s="252" customFormat="1" ht="15.75">
      <c r="A1904" s="461"/>
      <c r="B1904" s="286" t="s">
        <v>13494</v>
      </c>
      <c r="C1904" s="411" t="s">
        <v>13495</v>
      </c>
      <c r="D1904" s="393" t="s">
        <v>13496</v>
      </c>
      <c r="E1904" s="449">
        <v>17000</v>
      </c>
      <c r="F1904" s="296" t="s">
        <v>9080</v>
      </c>
      <c r="G1904" s="460"/>
      <c r="H1904" s="294"/>
      <c r="I1904" s="303"/>
      <c r="J1904" s="303"/>
      <c r="K1904" s="303"/>
      <c r="L1904" s="303"/>
      <c r="M1904" s="303"/>
      <c r="N1904" s="303"/>
      <c r="O1904" s="303"/>
    </row>
    <row r="1905" spans="1:15" s="252" customFormat="1" ht="15.75">
      <c r="A1905" s="461"/>
      <c r="B1905" s="286" t="s">
        <v>13497</v>
      </c>
      <c r="C1905" s="411" t="s">
        <v>13498</v>
      </c>
      <c r="D1905" s="393" t="s">
        <v>13499</v>
      </c>
      <c r="E1905" s="449">
        <v>24000</v>
      </c>
      <c r="F1905" s="296" t="s">
        <v>9080</v>
      </c>
      <c r="G1905" s="460"/>
      <c r="H1905" s="294"/>
      <c r="I1905" s="303"/>
      <c r="J1905" s="303"/>
      <c r="K1905" s="303"/>
      <c r="L1905" s="303"/>
      <c r="M1905" s="303"/>
      <c r="N1905" s="303"/>
      <c r="O1905" s="303"/>
    </row>
    <row r="1906" spans="1:15" s="252" customFormat="1" ht="15.75">
      <c r="A1906" s="461"/>
      <c r="B1906" s="286" t="s">
        <v>13500</v>
      </c>
      <c r="C1906" s="584" t="s">
        <v>13501</v>
      </c>
      <c r="D1906" s="677" t="s">
        <v>13502</v>
      </c>
      <c r="E1906" s="818">
        <v>37500</v>
      </c>
      <c r="F1906" s="296" t="s">
        <v>9080</v>
      </c>
      <c r="G1906" s="460"/>
      <c r="H1906" s="1085"/>
      <c r="I1906" s="693"/>
      <c r="J1906" s="693"/>
      <c r="K1906" s="693"/>
      <c r="L1906" s="693"/>
      <c r="M1906" s="693"/>
      <c r="N1906" s="693"/>
      <c r="O1906" s="694"/>
    </row>
    <row r="1907" spans="1:15" s="252" customFormat="1" ht="15.75">
      <c r="A1907" s="279"/>
      <c r="B1907" s="286" t="s">
        <v>13503</v>
      </c>
      <c r="C1907" s="457" t="s">
        <v>13504</v>
      </c>
      <c r="D1907" s="458" t="s">
        <v>13505</v>
      </c>
      <c r="E1907" s="296">
        <v>29995</v>
      </c>
      <c r="F1907" s="296" t="s">
        <v>9080</v>
      </c>
      <c r="G1907" s="460"/>
      <c r="H1907" s="303"/>
      <c r="I1907" s="303"/>
      <c r="J1907" s="303"/>
      <c r="K1907" s="303"/>
      <c r="L1907" s="303"/>
      <c r="M1907" s="303"/>
      <c r="N1907" s="303"/>
      <c r="O1907" s="303"/>
    </row>
    <row r="1908" spans="1:15" s="252" customFormat="1" ht="15.75">
      <c r="A1908" s="279"/>
      <c r="B1908" s="286" t="s">
        <v>13506</v>
      </c>
      <c r="C1908" s="457" t="s">
        <v>13507</v>
      </c>
      <c r="D1908" s="458" t="s">
        <v>13508</v>
      </c>
      <c r="E1908" s="296">
        <v>50991</v>
      </c>
      <c r="F1908" s="296" t="s">
        <v>9080</v>
      </c>
      <c r="G1908" s="460"/>
      <c r="H1908" s="294"/>
      <c r="I1908" s="303"/>
      <c r="J1908" s="303"/>
      <c r="K1908" s="303"/>
      <c r="L1908" s="303"/>
      <c r="M1908" s="303"/>
      <c r="N1908" s="303"/>
      <c r="O1908" s="303"/>
    </row>
    <row r="1909" spans="1:15" s="252" customFormat="1" ht="15.75">
      <c r="A1909" s="279"/>
      <c r="B1909" s="286" t="s">
        <v>13509</v>
      </c>
      <c r="C1909" s="457" t="s">
        <v>13510</v>
      </c>
      <c r="D1909" s="458" t="s">
        <v>13511</v>
      </c>
      <c r="E1909" s="296">
        <v>71988</v>
      </c>
      <c r="F1909" s="296" t="s">
        <v>9080</v>
      </c>
      <c r="G1909" s="460"/>
      <c r="H1909" s="528"/>
      <c r="I1909" s="303"/>
      <c r="J1909" s="303"/>
      <c r="K1909" s="303"/>
      <c r="L1909" s="303"/>
      <c r="M1909" s="303"/>
      <c r="N1909" s="303"/>
      <c r="O1909" s="303"/>
    </row>
    <row r="1910" spans="1:15" s="252" customFormat="1" ht="15.75">
      <c r="A1910" s="279"/>
      <c r="B1910" s="286" t="s">
        <v>13512</v>
      </c>
      <c r="C1910" s="457" t="s">
        <v>13513</v>
      </c>
      <c r="D1910" s="458" t="s">
        <v>13514</v>
      </c>
      <c r="E1910" s="296">
        <v>15995</v>
      </c>
      <c r="F1910" s="296" t="s">
        <v>9080</v>
      </c>
      <c r="G1910" s="460"/>
      <c r="H1910" s="294"/>
      <c r="I1910" s="303"/>
      <c r="J1910" s="303"/>
      <c r="K1910" s="303"/>
      <c r="L1910" s="303"/>
      <c r="M1910" s="303"/>
      <c r="N1910" s="303"/>
      <c r="O1910" s="303"/>
    </row>
    <row r="1911" spans="1:15" s="252" customFormat="1" ht="15.75">
      <c r="A1911" s="279"/>
      <c r="B1911" s="286" t="s">
        <v>13515</v>
      </c>
      <c r="C1911" s="457" t="s">
        <v>13516</v>
      </c>
      <c r="D1911" s="458" t="s">
        <v>13517</v>
      </c>
      <c r="E1911" s="296">
        <v>27191</v>
      </c>
      <c r="F1911" s="296" t="s">
        <v>9080</v>
      </c>
      <c r="G1911" s="460"/>
      <c r="H1911" s="294"/>
      <c r="I1911" s="303"/>
      <c r="J1911" s="303"/>
      <c r="K1911" s="303"/>
      <c r="L1911" s="303"/>
      <c r="M1911" s="303"/>
      <c r="N1911" s="303"/>
      <c r="O1911" s="303"/>
    </row>
    <row r="1912" spans="1:15" s="252" customFormat="1" ht="15.75">
      <c r="A1912" s="279"/>
      <c r="B1912" s="286" t="s">
        <v>13518</v>
      </c>
      <c r="C1912" s="457" t="s">
        <v>13519</v>
      </c>
      <c r="D1912" s="458" t="s">
        <v>13520</v>
      </c>
      <c r="E1912" s="296">
        <v>38388</v>
      </c>
      <c r="F1912" s="296" t="s">
        <v>9080</v>
      </c>
      <c r="G1912" s="460"/>
      <c r="H1912" s="294"/>
      <c r="I1912" s="303"/>
      <c r="J1912" s="303"/>
      <c r="K1912" s="303"/>
      <c r="L1912" s="303"/>
      <c r="M1912" s="303"/>
      <c r="N1912" s="303"/>
      <c r="O1912" s="303"/>
    </row>
    <row r="1913" spans="1:15" s="252" customFormat="1" ht="15.75">
      <c r="A1913" s="279"/>
      <c r="B1913" s="286" t="s">
        <v>13521</v>
      </c>
      <c r="C1913" s="457" t="s">
        <v>13522</v>
      </c>
      <c r="D1913" s="458" t="s">
        <v>13523</v>
      </c>
      <c r="E1913" s="296">
        <v>8495</v>
      </c>
      <c r="F1913" s="296" t="s">
        <v>9080</v>
      </c>
      <c r="G1913" s="460"/>
      <c r="H1913" s="294"/>
      <c r="I1913" s="303"/>
      <c r="J1913" s="303"/>
      <c r="K1913" s="303"/>
      <c r="L1913" s="303"/>
      <c r="M1913" s="303"/>
      <c r="N1913" s="303"/>
      <c r="O1913" s="303"/>
    </row>
    <row r="1914" spans="1:15" s="252" customFormat="1" ht="15.75">
      <c r="A1914" s="279"/>
      <c r="B1914" s="286" t="s">
        <v>13524</v>
      </c>
      <c r="C1914" s="457" t="s">
        <v>13525</v>
      </c>
      <c r="D1914" s="458" t="s">
        <v>13526</v>
      </c>
      <c r="E1914" s="296">
        <v>14441</v>
      </c>
      <c r="F1914" s="296" t="s">
        <v>9080</v>
      </c>
      <c r="G1914" s="460"/>
      <c r="H1914" s="294"/>
      <c r="I1914" s="303"/>
      <c r="J1914" s="303"/>
      <c r="K1914" s="303"/>
      <c r="L1914" s="303"/>
      <c r="M1914" s="303"/>
      <c r="N1914" s="303"/>
      <c r="O1914" s="303"/>
    </row>
    <row r="1915" spans="1:15" s="252" customFormat="1" ht="15.75">
      <c r="A1915" s="279"/>
      <c r="B1915" s="286" t="s">
        <v>13527</v>
      </c>
      <c r="C1915" s="457" t="s">
        <v>13528</v>
      </c>
      <c r="D1915" s="458" t="s">
        <v>13529</v>
      </c>
      <c r="E1915" s="296">
        <v>20388</v>
      </c>
      <c r="F1915" s="296" t="s">
        <v>9080</v>
      </c>
      <c r="G1915" s="460"/>
      <c r="H1915" s="294"/>
      <c r="I1915" s="303"/>
      <c r="J1915" s="303"/>
      <c r="K1915" s="303"/>
      <c r="L1915" s="303"/>
      <c r="M1915" s="303"/>
      <c r="N1915" s="303"/>
      <c r="O1915" s="303"/>
    </row>
    <row r="1916" spans="1:15" s="252" customFormat="1" ht="15.75">
      <c r="A1916" s="279"/>
      <c r="B1916" s="286" t="s">
        <v>13530</v>
      </c>
      <c r="C1916" s="293" t="s">
        <v>13531</v>
      </c>
      <c r="D1916" s="294" t="s">
        <v>13532</v>
      </c>
      <c r="E1916" s="296">
        <v>3699</v>
      </c>
      <c r="F1916" s="296" t="s">
        <v>9080</v>
      </c>
      <c r="G1916" s="460"/>
      <c r="H1916" s="294"/>
      <c r="I1916" s="303"/>
      <c r="J1916" s="303"/>
      <c r="K1916" s="303"/>
      <c r="L1916" s="303"/>
      <c r="M1916" s="303"/>
      <c r="N1916" s="303"/>
      <c r="O1916" s="303"/>
    </row>
    <row r="1917" spans="1:15" s="252" customFormat="1" ht="15.75">
      <c r="A1917" s="279"/>
      <c r="B1917" s="286" t="s">
        <v>13533</v>
      </c>
      <c r="C1917" s="293" t="s">
        <v>13534</v>
      </c>
      <c r="D1917" s="294" t="s">
        <v>13535</v>
      </c>
      <c r="E1917" s="299">
        <v>6280</v>
      </c>
      <c r="F1917" s="296" t="s">
        <v>9080</v>
      </c>
      <c r="G1917" s="460"/>
      <c r="H1917" s="294"/>
      <c r="I1917" s="303"/>
      <c r="J1917" s="303"/>
      <c r="K1917" s="303"/>
      <c r="L1917" s="303"/>
      <c r="M1917" s="303"/>
      <c r="N1917" s="303"/>
      <c r="O1917" s="303"/>
    </row>
    <row r="1918" spans="1:15" s="252" customFormat="1" ht="15.75">
      <c r="A1918" s="279"/>
      <c r="B1918" s="286" t="s">
        <v>13536</v>
      </c>
      <c r="C1918" s="457" t="s">
        <v>13537</v>
      </c>
      <c r="D1918" s="458" t="s">
        <v>13538</v>
      </c>
      <c r="E1918" s="299">
        <v>8875</v>
      </c>
      <c r="F1918" s="296" t="s">
        <v>9080</v>
      </c>
      <c r="G1918" s="460"/>
      <c r="H1918" s="294"/>
      <c r="I1918" s="303"/>
      <c r="J1918" s="303"/>
      <c r="K1918" s="303"/>
      <c r="L1918" s="303"/>
      <c r="M1918" s="303"/>
      <c r="N1918" s="303"/>
      <c r="O1918" s="303"/>
    </row>
    <row r="1919" spans="1:15" s="252" customFormat="1" ht="15.75">
      <c r="A1919" s="279"/>
      <c r="B1919" s="286" t="s">
        <v>13539</v>
      </c>
      <c r="C1919" s="293" t="s">
        <v>13540</v>
      </c>
      <c r="D1919" s="458" t="s">
        <v>13541</v>
      </c>
      <c r="E1919" s="296">
        <v>1935</v>
      </c>
      <c r="F1919" s="296" t="s">
        <v>9080</v>
      </c>
      <c r="G1919" s="460"/>
      <c r="H1919" s="294"/>
      <c r="I1919" s="303"/>
      <c r="J1919" s="303"/>
      <c r="K1919" s="303"/>
      <c r="L1919" s="303"/>
      <c r="M1919" s="303"/>
      <c r="N1919" s="303"/>
      <c r="O1919" s="303"/>
    </row>
    <row r="1920" spans="1:15" s="252" customFormat="1" ht="15.75">
      <c r="A1920" s="279"/>
      <c r="B1920" s="286" t="s">
        <v>13542</v>
      </c>
      <c r="C1920" s="293" t="s">
        <v>13543</v>
      </c>
      <c r="D1920" s="458" t="s">
        <v>13544</v>
      </c>
      <c r="E1920" s="299">
        <v>3290</v>
      </c>
      <c r="F1920" s="296" t="s">
        <v>9080</v>
      </c>
      <c r="G1920" s="460"/>
      <c r="H1920" s="396"/>
      <c r="I1920" s="303"/>
      <c r="J1920" s="303"/>
      <c r="K1920" s="303"/>
      <c r="L1920" s="303"/>
      <c r="M1920" s="303"/>
      <c r="N1920" s="303"/>
      <c r="O1920" s="303"/>
    </row>
    <row r="1921" spans="1:15" s="252" customFormat="1" ht="15.75">
      <c r="A1921" s="279"/>
      <c r="B1921" s="286" t="s">
        <v>13545</v>
      </c>
      <c r="C1921" s="457" t="s">
        <v>13546</v>
      </c>
      <c r="D1921" s="458" t="s">
        <v>13547</v>
      </c>
      <c r="E1921" s="299">
        <v>4645</v>
      </c>
      <c r="F1921" s="296" t="s">
        <v>9080</v>
      </c>
      <c r="G1921" s="460"/>
      <c r="H1921" s="294"/>
      <c r="I1921" s="303"/>
      <c r="J1921" s="303"/>
      <c r="K1921" s="303"/>
      <c r="L1921" s="303"/>
      <c r="M1921" s="303"/>
      <c r="N1921" s="303"/>
      <c r="O1921" s="303"/>
    </row>
    <row r="1922" spans="1:15" s="252" customFormat="1" ht="15.75">
      <c r="A1922" s="279"/>
      <c r="B1922" s="286" t="s">
        <v>13548</v>
      </c>
      <c r="C1922" s="293" t="s">
        <v>13549</v>
      </c>
      <c r="D1922" s="458" t="s">
        <v>13550</v>
      </c>
      <c r="E1922" s="296">
        <v>980</v>
      </c>
      <c r="F1922" s="296" t="s">
        <v>9080</v>
      </c>
      <c r="G1922" s="460"/>
      <c r="H1922" s="294"/>
      <c r="I1922" s="303"/>
      <c r="J1922" s="303"/>
      <c r="K1922" s="303"/>
      <c r="L1922" s="303"/>
      <c r="M1922" s="303"/>
      <c r="N1922" s="303"/>
      <c r="O1922" s="303"/>
    </row>
    <row r="1923" spans="1:15" s="252" customFormat="1" ht="15.75">
      <c r="A1923" s="279"/>
      <c r="B1923" s="286" t="s">
        <v>13551</v>
      </c>
      <c r="C1923" s="457" t="s">
        <v>13552</v>
      </c>
      <c r="D1923" s="458" t="s">
        <v>13553</v>
      </c>
      <c r="E1923" s="299">
        <v>1665</v>
      </c>
      <c r="F1923" s="296" t="s">
        <v>9080</v>
      </c>
      <c r="G1923" s="460"/>
      <c r="H1923" s="294"/>
      <c r="I1923" s="303"/>
      <c r="J1923" s="303"/>
      <c r="K1923" s="303"/>
      <c r="L1923" s="303"/>
      <c r="M1923" s="303"/>
      <c r="N1923" s="303"/>
      <c r="O1923" s="303"/>
    </row>
    <row r="1924" spans="1:15" s="252" customFormat="1" ht="15.75">
      <c r="A1924" s="279"/>
      <c r="B1924" s="286" t="s">
        <v>13554</v>
      </c>
      <c r="C1924" s="457" t="s">
        <v>13555</v>
      </c>
      <c r="D1924" s="458" t="s">
        <v>13556</v>
      </c>
      <c r="E1924" s="299">
        <v>2350</v>
      </c>
      <c r="F1924" s="296" t="s">
        <v>9080</v>
      </c>
      <c r="G1924" s="460"/>
      <c r="H1924" s="294"/>
      <c r="I1924" s="303"/>
      <c r="J1924" s="303"/>
      <c r="K1924" s="303"/>
      <c r="L1924" s="303"/>
      <c r="M1924" s="303"/>
      <c r="N1924" s="303"/>
      <c r="O1924" s="303"/>
    </row>
    <row r="1925" spans="1:15" s="252" customFormat="1" ht="15.75">
      <c r="A1925" s="279"/>
      <c r="B1925" s="286" t="s">
        <v>13557</v>
      </c>
      <c r="C1925" s="293" t="s">
        <v>13558</v>
      </c>
      <c r="D1925" s="458" t="s">
        <v>13559</v>
      </c>
      <c r="E1925" s="296">
        <v>397</v>
      </c>
      <c r="F1925" s="296" t="s">
        <v>9080</v>
      </c>
      <c r="G1925" s="460"/>
      <c r="H1925" s="294"/>
      <c r="I1925" s="303"/>
      <c r="J1925" s="303"/>
      <c r="K1925" s="303"/>
      <c r="L1925" s="303"/>
      <c r="M1925" s="303"/>
      <c r="N1925" s="303"/>
      <c r="O1925" s="303"/>
    </row>
    <row r="1926" spans="1:15" s="252" customFormat="1" ht="15.75">
      <c r="A1926" s="279"/>
      <c r="B1926" s="286" t="s">
        <v>13560</v>
      </c>
      <c r="C1926" s="457" t="s">
        <v>13561</v>
      </c>
      <c r="D1926" s="458" t="s">
        <v>13562</v>
      </c>
      <c r="E1926" s="296">
        <v>675</v>
      </c>
      <c r="F1926" s="296" t="s">
        <v>9080</v>
      </c>
      <c r="G1926" s="460"/>
      <c r="H1926" s="294"/>
      <c r="I1926" s="303"/>
      <c r="J1926" s="303"/>
      <c r="K1926" s="303"/>
      <c r="L1926" s="303"/>
      <c r="M1926" s="303"/>
      <c r="N1926" s="303"/>
      <c r="O1926" s="303"/>
    </row>
    <row r="1927" spans="1:15" s="252" customFormat="1" ht="15.75">
      <c r="A1927" s="279"/>
      <c r="B1927" s="286" t="s">
        <v>13563</v>
      </c>
      <c r="C1927" s="457" t="s">
        <v>13564</v>
      </c>
      <c r="D1927" s="458" t="s">
        <v>13565</v>
      </c>
      <c r="E1927" s="296">
        <v>952</v>
      </c>
      <c r="F1927" s="296" t="s">
        <v>9080</v>
      </c>
      <c r="G1927" s="460"/>
      <c r="H1927" s="294"/>
      <c r="I1927" s="303"/>
      <c r="J1927" s="303"/>
      <c r="K1927" s="303"/>
      <c r="L1927" s="303"/>
      <c r="M1927" s="303"/>
      <c r="N1927" s="303"/>
      <c r="O1927" s="303"/>
    </row>
    <row r="1928" spans="1:15" s="252" customFormat="1" ht="15.75">
      <c r="A1928" s="279"/>
      <c r="B1928" s="286" t="s">
        <v>13566</v>
      </c>
      <c r="C1928" s="293" t="s">
        <v>13567</v>
      </c>
      <c r="D1928" s="458" t="s">
        <v>13568</v>
      </c>
      <c r="E1928" s="296">
        <v>199</v>
      </c>
      <c r="F1928" s="296" t="s">
        <v>9080</v>
      </c>
      <c r="G1928" s="460"/>
      <c r="H1928" s="294"/>
      <c r="I1928" s="303"/>
      <c r="J1928" s="303"/>
      <c r="K1928" s="303"/>
      <c r="L1928" s="303"/>
      <c r="M1928" s="303"/>
      <c r="N1928" s="303"/>
      <c r="O1928" s="303"/>
    </row>
    <row r="1929" spans="1:15" s="252" customFormat="1" ht="15.75">
      <c r="A1929" s="279"/>
      <c r="B1929" s="286" t="s">
        <v>13569</v>
      </c>
      <c r="C1929" s="457" t="s">
        <v>13570</v>
      </c>
      <c r="D1929" s="458" t="s">
        <v>13571</v>
      </c>
      <c r="E1929" s="296">
        <v>338</v>
      </c>
      <c r="F1929" s="296" t="s">
        <v>9080</v>
      </c>
      <c r="G1929" s="460"/>
      <c r="H1929" s="294"/>
      <c r="I1929" s="303"/>
      <c r="J1929" s="303"/>
      <c r="K1929" s="303"/>
      <c r="L1929" s="303"/>
      <c r="M1929" s="303"/>
      <c r="N1929" s="303"/>
      <c r="O1929" s="303"/>
    </row>
    <row r="1930" spans="1:15" s="252" customFormat="1" ht="15.75">
      <c r="A1930" s="279"/>
      <c r="B1930" s="286" t="s">
        <v>13572</v>
      </c>
      <c r="C1930" s="457" t="s">
        <v>13573</v>
      </c>
      <c r="D1930" s="458" t="s">
        <v>13574</v>
      </c>
      <c r="E1930" s="296">
        <v>477</v>
      </c>
      <c r="F1930" s="296" t="s">
        <v>9080</v>
      </c>
      <c r="G1930" s="460"/>
      <c r="H1930" s="294"/>
      <c r="I1930" s="303"/>
      <c r="J1930" s="303"/>
      <c r="K1930" s="303"/>
      <c r="L1930" s="303"/>
      <c r="M1930" s="303"/>
      <c r="N1930" s="303"/>
      <c r="O1930" s="303"/>
    </row>
    <row r="1931" spans="1:15" s="252" customFormat="1" ht="15.75">
      <c r="A1931" s="279"/>
      <c r="B1931" s="286" t="s">
        <v>13575</v>
      </c>
      <c r="C1931" s="363" t="s">
        <v>13576</v>
      </c>
      <c r="D1931" s="364" t="s">
        <v>13577</v>
      </c>
      <c r="E1931" s="365">
        <v>85</v>
      </c>
      <c r="F1931" s="296" t="s">
        <v>9080</v>
      </c>
      <c r="G1931" s="460"/>
      <c r="H1931" s="1086"/>
      <c r="I1931" s="1087"/>
      <c r="J1931" s="1087"/>
      <c r="K1931" s="1087"/>
      <c r="L1931" s="1087"/>
      <c r="M1931" s="1087"/>
      <c r="N1931" s="1087"/>
      <c r="O1931" s="1088"/>
    </row>
    <row r="1932" spans="1:15" s="252" customFormat="1" ht="15.75">
      <c r="A1932" s="279"/>
      <c r="B1932" s="286" t="s">
        <v>13578</v>
      </c>
      <c r="C1932" s="363" t="s">
        <v>13579</v>
      </c>
      <c r="D1932" s="364" t="s">
        <v>13580</v>
      </c>
      <c r="E1932" s="365">
        <v>165</v>
      </c>
      <c r="F1932" s="296" t="s">
        <v>9080</v>
      </c>
      <c r="G1932" s="460"/>
      <c r="H1932" s="1086"/>
      <c r="I1932" s="1087"/>
      <c r="J1932" s="1087"/>
      <c r="K1932" s="1087"/>
      <c r="L1932" s="1087"/>
      <c r="M1932" s="1087"/>
      <c r="N1932" s="1087"/>
      <c r="O1932" s="1088"/>
    </row>
    <row r="1933" spans="1:15" s="252" customFormat="1" ht="15.75">
      <c r="A1933" s="279"/>
      <c r="B1933" s="286" t="s">
        <v>13581</v>
      </c>
      <c r="C1933" s="363" t="s">
        <v>13582</v>
      </c>
      <c r="D1933" s="364" t="s">
        <v>13583</v>
      </c>
      <c r="E1933" s="365">
        <v>405</v>
      </c>
      <c r="F1933" s="296" t="s">
        <v>9080</v>
      </c>
      <c r="G1933" s="460"/>
      <c r="H1933" s="1086"/>
      <c r="I1933" s="1087"/>
      <c r="J1933" s="1087"/>
      <c r="K1933" s="1087"/>
      <c r="L1933" s="1087"/>
      <c r="M1933" s="1087"/>
      <c r="N1933" s="1087"/>
      <c r="O1933" s="1088"/>
    </row>
    <row r="1934" spans="1:15" s="252" customFormat="1" ht="15.75">
      <c r="A1934" s="279"/>
      <c r="B1934" s="286" t="s">
        <v>13584</v>
      </c>
      <c r="C1934" s="363" t="s">
        <v>13585</v>
      </c>
      <c r="D1934" s="364" t="s">
        <v>13586</v>
      </c>
      <c r="E1934" s="365">
        <v>815</v>
      </c>
      <c r="F1934" s="296" t="s">
        <v>9080</v>
      </c>
      <c r="G1934" s="460"/>
      <c r="H1934" s="1086"/>
      <c r="I1934" s="1087"/>
      <c r="J1934" s="1087"/>
      <c r="K1934" s="1087"/>
      <c r="L1934" s="1087"/>
      <c r="M1934" s="1087"/>
      <c r="N1934" s="1087"/>
      <c r="O1934" s="1088"/>
    </row>
    <row r="1935" spans="1:15" s="252" customFormat="1" ht="15.75">
      <c r="A1935" s="279"/>
      <c r="B1935" s="286" t="s">
        <v>13587</v>
      </c>
      <c r="C1935" s="363" t="s">
        <v>13588</v>
      </c>
      <c r="D1935" s="364" t="s">
        <v>13589</v>
      </c>
      <c r="E1935" s="365">
        <v>1495</v>
      </c>
      <c r="F1935" s="296" t="s">
        <v>9080</v>
      </c>
      <c r="G1935" s="460"/>
      <c r="H1935" s="1086"/>
      <c r="I1935" s="1087"/>
      <c r="J1935" s="1087"/>
      <c r="K1935" s="1087"/>
      <c r="L1935" s="1087"/>
      <c r="M1935" s="1087"/>
      <c r="N1935" s="1087"/>
      <c r="O1935" s="1088"/>
    </row>
    <row r="1936" spans="1:15" s="252" customFormat="1" ht="15.75">
      <c r="A1936" s="279"/>
      <c r="B1936" s="286" t="s">
        <v>13590</v>
      </c>
      <c r="C1936" s="363" t="s">
        <v>13591</v>
      </c>
      <c r="D1936" s="364" t="s">
        <v>13592</v>
      </c>
      <c r="E1936" s="365">
        <v>3495</v>
      </c>
      <c r="F1936" s="296" t="s">
        <v>9080</v>
      </c>
      <c r="G1936" s="460"/>
      <c r="H1936" s="1086"/>
      <c r="I1936" s="1087"/>
      <c r="J1936" s="1087"/>
      <c r="K1936" s="1087"/>
      <c r="L1936" s="1087"/>
      <c r="M1936" s="1087"/>
      <c r="N1936" s="1087"/>
      <c r="O1936" s="1088"/>
    </row>
    <row r="1937" spans="1:15" s="252" customFormat="1" ht="15.75">
      <c r="A1937" s="279"/>
      <c r="B1937" s="286" t="s">
        <v>13593</v>
      </c>
      <c r="C1937" s="363" t="s">
        <v>13594</v>
      </c>
      <c r="D1937" s="364" t="s">
        <v>13595</v>
      </c>
      <c r="E1937" s="365">
        <v>6495</v>
      </c>
      <c r="F1937" s="296" t="s">
        <v>9080</v>
      </c>
      <c r="G1937" s="460"/>
      <c r="H1937" s="1086"/>
      <c r="I1937" s="1087"/>
      <c r="J1937" s="1087"/>
      <c r="K1937" s="1087"/>
      <c r="L1937" s="1087"/>
      <c r="M1937" s="1087"/>
      <c r="N1937" s="1087"/>
      <c r="O1937" s="1088"/>
    </row>
    <row r="1938" spans="1:15" s="252" customFormat="1" ht="15.75">
      <c r="A1938" s="279"/>
      <c r="B1938" s="286" t="s">
        <v>13596</v>
      </c>
      <c r="C1938" s="363" t="s">
        <v>13597</v>
      </c>
      <c r="D1938" s="364" t="s">
        <v>13598</v>
      </c>
      <c r="E1938" s="365">
        <v>11995</v>
      </c>
      <c r="F1938" s="296" t="s">
        <v>9080</v>
      </c>
      <c r="G1938" s="460"/>
      <c r="H1938" s="1086"/>
      <c r="I1938" s="1087"/>
      <c r="J1938" s="1087"/>
      <c r="K1938" s="1087"/>
      <c r="L1938" s="1087"/>
      <c r="M1938" s="1087"/>
      <c r="N1938" s="1087"/>
      <c r="O1938" s="1088"/>
    </row>
    <row r="1939" spans="1:15" s="252" customFormat="1" ht="15.75">
      <c r="A1939" s="279"/>
      <c r="B1939" s="286" t="s">
        <v>13599</v>
      </c>
      <c r="C1939" s="457" t="s">
        <v>13600</v>
      </c>
      <c r="D1939" s="458" t="s">
        <v>13601</v>
      </c>
      <c r="E1939" s="459">
        <v>23995</v>
      </c>
      <c r="F1939" s="296" t="s">
        <v>9080</v>
      </c>
      <c r="G1939" s="460"/>
      <c r="H1939" s="294"/>
      <c r="I1939" s="303"/>
      <c r="J1939" s="303"/>
      <c r="K1939" s="303"/>
      <c r="L1939" s="303"/>
      <c r="M1939" s="303"/>
      <c r="N1939" s="303"/>
      <c r="O1939" s="303"/>
    </row>
    <row r="1940" spans="1:15" s="252" customFormat="1" ht="15.75">
      <c r="A1940" s="279"/>
      <c r="B1940" s="286" t="s">
        <v>13602</v>
      </c>
      <c r="C1940" s="457" t="s">
        <v>13603</v>
      </c>
      <c r="D1940" s="458" t="s">
        <v>13604</v>
      </c>
      <c r="E1940" s="459">
        <v>40791</v>
      </c>
      <c r="F1940" s="296" t="s">
        <v>9080</v>
      </c>
      <c r="G1940" s="460"/>
      <c r="H1940" s="294"/>
      <c r="I1940" s="303"/>
      <c r="J1940" s="303"/>
      <c r="K1940" s="303"/>
      <c r="L1940" s="303"/>
      <c r="M1940" s="303"/>
      <c r="N1940" s="303"/>
      <c r="O1940" s="303"/>
    </row>
    <row r="1941" spans="1:15" s="252" customFormat="1" ht="15.75">
      <c r="A1941" s="279"/>
      <c r="B1941" s="286" t="s">
        <v>13605</v>
      </c>
      <c r="C1941" s="457" t="s">
        <v>13606</v>
      </c>
      <c r="D1941" s="458" t="s">
        <v>13607</v>
      </c>
      <c r="E1941" s="459">
        <v>57588</v>
      </c>
      <c r="F1941" s="296" t="s">
        <v>9080</v>
      </c>
      <c r="G1941" s="460"/>
      <c r="H1941" s="294"/>
      <c r="I1941" s="303"/>
      <c r="J1941" s="303"/>
      <c r="K1941" s="303"/>
      <c r="L1941" s="303"/>
      <c r="M1941" s="303"/>
      <c r="N1941" s="303"/>
      <c r="O1941" s="303"/>
    </row>
    <row r="1942" spans="1:15" s="252" customFormat="1" ht="15.75">
      <c r="A1942" s="279"/>
      <c r="B1942" s="286" t="s">
        <v>13608</v>
      </c>
      <c r="C1942" s="457" t="s">
        <v>13609</v>
      </c>
      <c r="D1942" s="458" t="s">
        <v>13610</v>
      </c>
      <c r="E1942" s="459">
        <v>12995</v>
      </c>
      <c r="F1942" s="296" t="s">
        <v>9080</v>
      </c>
      <c r="G1942" s="460"/>
      <c r="H1942" s="294"/>
      <c r="I1942" s="303"/>
      <c r="J1942" s="303"/>
      <c r="K1942" s="303"/>
      <c r="L1942" s="303"/>
      <c r="M1942" s="303"/>
      <c r="N1942" s="303"/>
      <c r="O1942" s="303"/>
    </row>
    <row r="1943" spans="1:15" s="252" customFormat="1" ht="15.75">
      <c r="A1943" s="279"/>
      <c r="B1943" s="286" t="s">
        <v>13611</v>
      </c>
      <c r="C1943" s="457" t="s">
        <v>13612</v>
      </c>
      <c r="D1943" s="458" t="s">
        <v>13613</v>
      </c>
      <c r="E1943" s="459">
        <v>22091</v>
      </c>
      <c r="F1943" s="296" t="s">
        <v>9080</v>
      </c>
      <c r="G1943" s="460"/>
      <c r="H1943" s="294"/>
      <c r="I1943" s="303"/>
      <c r="J1943" s="303"/>
      <c r="K1943" s="303"/>
      <c r="L1943" s="303"/>
      <c r="M1943" s="303"/>
      <c r="N1943" s="303"/>
      <c r="O1943" s="303"/>
    </row>
    <row r="1944" spans="1:15" s="252" customFormat="1" ht="15.75">
      <c r="A1944" s="279"/>
      <c r="B1944" s="286" t="s">
        <v>13614</v>
      </c>
      <c r="C1944" s="457" t="s">
        <v>13615</v>
      </c>
      <c r="D1944" s="458" t="s">
        <v>13616</v>
      </c>
      <c r="E1944" s="459">
        <v>31188</v>
      </c>
      <c r="F1944" s="296" t="s">
        <v>9080</v>
      </c>
      <c r="G1944" s="460"/>
      <c r="H1944" s="294"/>
      <c r="I1944" s="303"/>
      <c r="J1944" s="303"/>
      <c r="K1944" s="303"/>
      <c r="L1944" s="303"/>
      <c r="M1944" s="303"/>
      <c r="N1944" s="303"/>
      <c r="O1944" s="303"/>
    </row>
    <row r="1945" spans="1:15" s="252" customFormat="1" ht="15.75">
      <c r="A1945" s="279"/>
      <c r="B1945" s="286" t="s">
        <v>9077</v>
      </c>
      <c r="C1945" s="457" t="s">
        <v>9078</v>
      </c>
      <c r="D1945" s="458" t="s">
        <v>9079</v>
      </c>
      <c r="E1945" s="459">
        <v>6995</v>
      </c>
      <c r="F1945" s="296" t="s">
        <v>9080</v>
      </c>
      <c r="G1945" s="460"/>
      <c r="H1945" s="294"/>
      <c r="I1945" s="303"/>
      <c r="J1945" s="303"/>
      <c r="K1945" s="303"/>
      <c r="L1945" s="303"/>
      <c r="M1945" s="303"/>
      <c r="N1945" s="303"/>
      <c r="O1945" s="303"/>
    </row>
    <row r="1946" spans="1:15" s="252" customFormat="1" ht="15.75">
      <c r="A1946" s="279"/>
      <c r="B1946" s="286" t="s">
        <v>13617</v>
      </c>
      <c r="C1946" s="457" t="s">
        <v>13618</v>
      </c>
      <c r="D1946" s="458" t="s">
        <v>13619</v>
      </c>
      <c r="E1946" s="459">
        <v>11891</v>
      </c>
      <c r="F1946" s="296" t="s">
        <v>9080</v>
      </c>
      <c r="G1946" s="460"/>
      <c r="H1946" s="294"/>
      <c r="I1946" s="303"/>
      <c r="J1946" s="303"/>
      <c r="K1946" s="303"/>
      <c r="L1946" s="303"/>
      <c r="M1946" s="303"/>
      <c r="N1946" s="303"/>
      <c r="O1946" s="303"/>
    </row>
    <row r="1947" spans="1:15" s="252" customFormat="1" ht="15.75">
      <c r="A1947" s="279"/>
      <c r="B1947" s="286" t="s">
        <v>13620</v>
      </c>
      <c r="C1947" s="457" t="s">
        <v>13621</v>
      </c>
      <c r="D1947" s="458" t="s">
        <v>13622</v>
      </c>
      <c r="E1947" s="459">
        <v>16788</v>
      </c>
      <c r="F1947" s="296" t="s">
        <v>9080</v>
      </c>
      <c r="G1947" s="460"/>
      <c r="H1947" s="294"/>
      <c r="I1947" s="303"/>
      <c r="J1947" s="303"/>
      <c r="K1947" s="303"/>
      <c r="L1947" s="303"/>
      <c r="M1947" s="303"/>
      <c r="N1947" s="303"/>
      <c r="O1947" s="303"/>
    </row>
    <row r="1948" spans="1:15" s="252" customFormat="1" ht="15.75">
      <c r="A1948" s="279"/>
      <c r="B1948" s="286" t="s">
        <v>13623</v>
      </c>
      <c r="C1948" s="293" t="s">
        <v>13624</v>
      </c>
      <c r="D1948" s="458" t="s">
        <v>13625</v>
      </c>
      <c r="E1948" s="459">
        <v>2995</v>
      </c>
      <c r="F1948" s="296" t="s">
        <v>9080</v>
      </c>
      <c r="G1948" s="460"/>
      <c r="H1948" s="294"/>
      <c r="I1948" s="303"/>
      <c r="J1948" s="303"/>
      <c r="K1948" s="303"/>
      <c r="L1948" s="303"/>
      <c r="M1948" s="303"/>
      <c r="N1948" s="303"/>
      <c r="O1948" s="303"/>
    </row>
    <row r="1949" spans="1:15" s="252" customFormat="1" ht="15.75">
      <c r="A1949" s="279"/>
      <c r="B1949" s="286" t="s">
        <v>13626</v>
      </c>
      <c r="C1949" s="293" t="s">
        <v>13627</v>
      </c>
      <c r="D1949" s="458" t="s">
        <v>13628</v>
      </c>
      <c r="E1949" s="459">
        <v>5092</v>
      </c>
      <c r="F1949" s="296" t="s">
        <v>9080</v>
      </c>
      <c r="G1949" s="460"/>
      <c r="H1949" s="294"/>
      <c r="I1949" s="303"/>
      <c r="J1949" s="303"/>
      <c r="K1949" s="303"/>
      <c r="L1949" s="303"/>
      <c r="M1949" s="303"/>
      <c r="N1949" s="303"/>
      <c r="O1949" s="303"/>
    </row>
    <row r="1950" spans="1:15" s="252" customFormat="1" ht="15.75">
      <c r="A1950" s="279"/>
      <c r="B1950" s="286" t="s">
        <v>13629</v>
      </c>
      <c r="C1950" s="457" t="s">
        <v>13630</v>
      </c>
      <c r="D1950" s="458" t="s">
        <v>13631</v>
      </c>
      <c r="E1950" s="459">
        <v>7188</v>
      </c>
      <c r="F1950" s="296" t="s">
        <v>9080</v>
      </c>
      <c r="G1950" s="460"/>
      <c r="H1950" s="294"/>
      <c r="I1950" s="303"/>
      <c r="J1950" s="303"/>
      <c r="K1950" s="303"/>
      <c r="L1950" s="303"/>
      <c r="M1950" s="303"/>
      <c r="N1950" s="303"/>
      <c r="O1950" s="303"/>
    </row>
    <row r="1951" spans="1:15" s="252" customFormat="1" ht="15.75">
      <c r="A1951" s="279"/>
      <c r="B1951" s="286" t="s">
        <v>13632</v>
      </c>
      <c r="C1951" s="293" t="s">
        <v>13633</v>
      </c>
      <c r="D1951" s="458" t="s">
        <v>13634</v>
      </c>
      <c r="E1951" s="459">
        <v>1625</v>
      </c>
      <c r="F1951" s="296" t="s">
        <v>9080</v>
      </c>
      <c r="G1951" s="460"/>
      <c r="H1951" s="294"/>
      <c r="I1951" s="303"/>
      <c r="J1951" s="303"/>
      <c r="K1951" s="303"/>
      <c r="L1951" s="303"/>
      <c r="M1951" s="303"/>
      <c r="N1951" s="303"/>
      <c r="O1951" s="303"/>
    </row>
    <row r="1952" spans="1:15" s="252" customFormat="1" ht="15.75">
      <c r="A1952" s="279"/>
      <c r="B1952" s="286" t="s">
        <v>13635</v>
      </c>
      <c r="C1952" s="293" t="s">
        <v>13636</v>
      </c>
      <c r="D1952" s="458" t="s">
        <v>13637</v>
      </c>
      <c r="E1952" s="459">
        <v>2763</v>
      </c>
      <c r="F1952" s="296" t="s">
        <v>9080</v>
      </c>
      <c r="G1952" s="460"/>
      <c r="H1952" s="294"/>
      <c r="I1952" s="303"/>
      <c r="J1952" s="303"/>
      <c r="K1952" s="303"/>
      <c r="L1952" s="303"/>
      <c r="M1952" s="303"/>
      <c r="N1952" s="303"/>
      <c r="O1952" s="303"/>
    </row>
    <row r="1953" spans="1:15" s="252" customFormat="1" ht="15.75">
      <c r="A1953" s="279"/>
      <c r="B1953" s="286" t="s">
        <v>13638</v>
      </c>
      <c r="C1953" s="457" t="s">
        <v>13639</v>
      </c>
      <c r="D1953" s="458" t="s">
        <v>13640</v>
      </c>
      <c r="E1953" s="459">
        <v>3900</v>
      </c>
      <c r="F1953" s="296" t="s">
        <v>9080</v>
      </c>
      <c r="G1953" s="460"/>
      <c r="H1953" s="294"/>
      <c r="I1953" s="303"/>
      <c r="J1953" s="303"/>
      <c r="K1953" s="303"/>
      <c r="L1953" s="303"/>
      <c r="M1953" s="303"/>
      <c r="N1953" s="303"/>
      <c r="O1953" s="303"/>
    </row>
    <row r="1954" spans="1:15" s="252" customFormat="1" ht="15.75">
      <c r="A1954" s="279"/>
      <c r="B1954" s="286" t="s">
        <v>13641</v>
      </c>
      <c r="C1954" s="293" t="s">
        <v>13642</v>
      </c>
      <c r="D1954" s="458" t="s">
        <v>13643</v>
      </c>
      <c r="E1954" s="459">
        <v>813</v>
      </c>
      <c r="F1954" s="296" t="s">
        <v>9080</v>
      </c>
      <c r="G1954" s="460"/>
      <c r="H1954" s="294"/>
      <c r="I1954" s="303"/>
      <c r="J1954" s="303"/>
      <c r="K1954" s="303"/>
      <c r="L1954" s="303"/>
      <c r="M1954" s="303"/>
      <c r="N1954" s="303"/>
      <c r="O1954" s="303"/>
    </row>
    <row r="1955" spans="1:15" s="252" customFormat="1" ht="15.75">
      <c r="A1955" s="279"/>
      <c r="B1955" s="286" t="s">
        <v>13644</v>
      </c>
      <c r="C1955" s="457" t="s">
        <v>13645</v>
      </c>
      <c r="D1955" s="458" t="s">
        <v>13646</v>
      </c>
      <c r="E1955" s="459">
        <v>1382</v>
      </c>
      <c r="F1955" s="296" t="s">
        <v>9080</v>
      </c>
      <c r="G1955" s="460"/>
      <c r="H1955" s="294"/>
      <c r="I1955" s="303"/>
      <c r="J1955" s="303"/>
      <c r="K1955" s="303"/>
      <c r="L1955" s="303"/>
      <c r="M1955" s="303"/>
      <c r="N1955" s="303"/>
      <c r="O1955" s="303"/>
    </row>
    <row r="1956" spans="1:15" s="252" customFormat="1" ht="15.75">
      <c r="A1956" s="279"/>
      <c r="B1956" s="286" t="s">
        <v>13647</v>
      </c>
      <c r="C1956" s="457" t="s">
        <v>13648</v>
      </c>
      <c r="D1956" s="458" t="s">
        <v>13649</v>
      </c>
      <c r="E1956" s="459">
        <v>1951</v>
      </c>
      <c r="F1956" s="296" t="s">
        <v>9080</v>
      </c>
      <c r="G1956" s="460"/>
      <c r="H1956" s="294"/>
      <c r="I1956" s="303"/>
      <c r="J1956" s="303"/>
      <c r="K1956" s="303"/>
      <c r="L1956" s="303"/>
      <c r="M1956" s="303"/>
      <c r="N1956" s="303"/>
      <c r="O1956" s="303"/>
    </row>
    <row r="1957" spans="1:15" s="252" customFormat="1" ht="15.75">
      <c r="A1957" s="279"/>
      <c r="B1957" s="286" t="s">
        <v>13650</v>
      </c>
      <c r="C1957" s="293" t="s">
        <v>13651</v>
      </c>
      <c r="D1957" s="458" t="s">
        <v>13652</v>
      </c>
      <c r="E1957" s="459">
        <v>325</v>
      </c>
      <c r="F1957" s="296" t="s">
        <v>9080</v>
      </c>
      <c r="G1957" s="460"/>
      <c r="H1957" s="294"/>
      <c r="I1957" s="303"/>
      <c r="J1957" s="303"/>
      <c r="K1957" s="303"/>
      <c r="L1957" s="303"/>
      <c r="M1957" s="303"/>
      <c r="N1957" s="303"/>
      <c r="O1957" s="303"/>
    </row>
    <row r="1958" spans="1:15" s="252" customFormat="1" ht="15.75">
      <c r="A1958" s="279"/>
      <c r="B1958" s="286" t="s">
        <v>13653</v>
      </c>
      <c r="C1958" s="457" t="s">
        <v>13654</v>
      </c>
      <c r="D1958" s="458" t="s">
        <v>13655</v>
      </c>
      <c r="E1958" s="459">
        <v>552</v>
      </c>
      <c r="F1958" s="296" t="s">
        <v>9080</v>
      </c>
      <c r="G1958" s="460"/>
      <c r="H1958" s="294"/>
      <c r="I1958" s="303"/>
      <c r="J1958" s="303"/>
      <c r="K1958" s="303"/>
      <c r="L1958" s="303"/>
      <c r="M1958" s="303"/>
      <c r="N1958" s="303"/>
      <c r="O1958" s="303"/>
    </row>
    <row r="1959" spans="1:15" s="252" customFormat="1" ht="15.75">
      <c r="A1959" s="279"/>
      <c r="B1959" s="286" t="s">
        <v>13656</v>
      </c>
      <c r="C1959" s="457" t="s">
        <v>13657</v>
      </c>
      <c r="D1959" s="458" t="s">
        <v>13658</v>
      </c>
      <c r="E1959" s="459">
        <v>780</v>
      </c>
      <c r="F1959" s="296" t="s">
        <v>9080</v>
      </c>
      <c r="G1959" s="460"/>
      <c r="H1959" s="294"/>
      <c r="I1959" s="303"/>
      <c r="J1959" s="303"/>
      <c r="K1959" s="303"/>
      <c r="L1959" s="303"/>
      <c r="M1959" s="303"/>
      <c r="N1959" s="303"/>
      <c r="O1959" s="303"/>
    </row>
    <row r="1960" spans="1:15" s="252" customFormat="1" ht="15.75">
      <c r="A1960" s="279"/>
      <c r="B1960" s="286" t="s">
        <v>13659</v>
      </c>
      <c r="C1960" s="293" t="s">
        <v>13660</v>
      </c>
      <c r="D1960" s="458" t="s">
        <v>13661</v>
      </c>
      <c r="E1960" s="459">
        <v>165</v>
      </c>
      <c r="F1960" s="296" t="s">
        <v>9080</v>
      </c>
      <c r="G1960" s="460"/>
      <c r="H1960" s="294"/>
      <c r="I1960" s="303"/>
      <c r="J1960" s="303"/>
      <c r="K1960" s="303"/>
      <c r="L1960" s="303"/>
      <c r="M1960" s="303"/>
      <c r="N1960" s="303"/>
      <c r="O1960" s="303"/>
    </row>
    <row r="1961" spans="1:15" s="252" customFormat="1" ht="15.75">
      <c r="A1961" s="279"/>
      <c r="B1961" s="286" t="s">
        <v>13662</v>
      </c>
      <c r="C1961" s="457" t="s">
        <v>13663</v>
      </c>
      <c r="D1961" s="458" t="s">
        <v>13664</v>
      </c>
      <c r="E1961" s="459">
        <v>280</v>
      </c>
      <c r="F1961" s="296" t="s">
        <v>9080</v>
      </c>
      <c r="G1961" s="460"/>
      <c r="H1961" s="294"/>
      <c r="I1961" s="303"/>
      <c r="J1961" s="303"/>
      <c r="K1961" s="303"/>
      <c r="L1961" s="303"/>
      <c r="M1961" s="303"/>
      <c r="N1961" s="303"/>
      <c r="O1961" s="303"/>
    </row>
    <row r="1962" spans="1:15" s="252" customFormat="1" ht="15.75">
      <c r="A1962" s="279"/>
      <c r="B1962" s="286" t="s">
        <v>13665</v>
      </c>
      <c r="C1962" s="457" t="s">
        <v>13666</v>
      </c>
      <c r="D1962" s="458" t="s">
        <v>13667</v>
      </c>
      <c r="E1962" s="459">
        <v>396</v>
      </c>
      <c r="F1962" s="296" t="s">
        <v>9080</v>
      </c>
      <c r="G1962" s="460"/>
      <c r="H1962" s="294"/>
      <c r="I1962" s="303"/>
      <c r="J1962" s="303"/>
      <c r="K1962" s="303"/>
      <c r="L1962" s="303"/>
      <c r="M1962" s="303"/>
      <c r="N1962" s="303"/>
      <c r="O1962" s="303"/>
    </row>
    <row r="1963" spans="1:15" s="252" customFormat="1" ht="15.75">
      <c r="A1963" s="279"/>
      <c r="B1963" s="286" t="s">
        <v>13668</v>
      </c>
      <c r="C1963" s="457" t="s">
        <v>13669</v>
      </c>
      <c r="D1963" s="458" t="s">
        <v>13670</v>
      </c>
      <c r="E1963" s="459">
        <v>56</v>
      </c>
      <c r="F1963" s="296" t="s">
        <v>9080</v>
      </c>
      <c r="G1963" s="460"/>
      <c r="H1963" s="294"/>
      <c r="I1963" s="303"/>
      <c r="J1963" s="303"/>
      <c r="K1963" s="303"/>
      <c r="L1963" s="303"/>
      <c r="M1963" s="303"/>
      <c r="N1963" s="303"/>
      <c r="O1963" s="303"/>
    </row>
    <row r="1964" spans="1:15" s="252" customFormat="1" ht="15.75">
      <c r="A1964" s="279"/>
      <c r="B1964" s="286" t="s">
        <v>13671</v>
      </c>
      <c r="C1964" s="457" t="s">
        <v>13672</v>
      </c>
      <c r="D1964" s="458" t="s">
        <v>13673</v>
      </c>
      <c r="E1964" s="459">
        <v>79</v>
      </c>
      <c r="F1964" s="296" t="s">
        <v>9080</v>
      </c>
      <c r="G1964" s="460"/>
      <c r="H1964" s="294"/>
      <c r="I1964" s="303"/>
      <c r="J1964" s="303"/>
      <c r="K1964" s="303"/>
      <c r="L1964" s="303"/>
      <c r="M1964" s="303"/>
      <c r="N1964" s="303"/>
      <c r="O1964" s="303"/>
    </row>
    <row r="1965" spans="1:15" s="252" customFormat="1" ht="15.75">
      <c r="A1965" s="461"/>
      <c r="B1965" s="286" t="s">
        <v>13674</v>
      </c>
      <c r="C1965" s="293" t="s">
        <v>13675</v>
      </c>
      <c r="D1965" s="294" t="s">
        <v>13676</v>
      </c>
      <c r="E1965" s="296">
        <v>50</v>
      </c>
      <c r="F1965" s="296" t="s">
        <v>9080</v>
      </c>
      <c r="G1965" s="460"/>
      <c r="H1965" s="294"/>
      <c r="I1965" s="303"/>
      <c r="J1965" s="303"/>
      <c r="K1965" s="303"/>
      <c r="L1965" s="303"/>
      <c r="M1965" s="303"/>
      <c r="N1965" s="303"/>
      <c r="O1965" s="303"/>
    </row>
    <row r="1966" spans="1:15" s="252" customFormat="1" ht="15.75">
      <c r="A1966" s="461"/>
      <c r="B1966" s="286" t="s">
        <v>13677</v>
      </c>
      <c r="C1966" s="293" t="s">
        <v>13678</v>
      </c>
      <c r="D1966" s="294" t="s">
        <v>13679</v>
      </c>
      <c r="E1966" s="296">
        <v>215</v>
      </c>
      <c r="F1966" s="296" t="s">
        <v>9080</v>
      </c>
      <c r="G1966" s="460"/>
      <c r="H1966" s="294"/>
      <c r="I1966" s="303"/>
      <c r="J1966" s="303"/>
      <c r="K1966" s="303"/>
      <c r="L1966" s="303"/>
      <c r="M1966" s="303"/>
      <c r="N1966" s="303"/>
      <c r="O1966" s="303"/>
    </row>
    <row r="1967" spans="1:15" s="252" customFormat="1" ht="15.75">
      <c r="A1967" s="461"/>
      <c r="B1967" s="286" t="s">
        <v>13680</v>
      </c>
      <c r="C1967" s="293" t="s">
        <v>13681</v>
      </c>
      <c r="D1967" s="294" t="s">
        <v>13682</v>
      </c>
      <c r="E1967" s="296">
        <v>345</v>
      </c>
      <c r="F1967" s="296" t="s">
        <v>9080</v>
      </c>
      <c r="G1967" s="460"/>
      <c r="H1967" s="294"/>
      <c r="I1967" s="303"/>
      <c r="J1967" s="303"/>
      <c r="K1967" s="303"/>
      <c r="L1967" s="303"/>
      <c r="M1967" s="303"/>
      <c r="N1967" s="303"/>
      <c r="O1967" s="303"/>
    </row>
    <row r="1968" spans="1:15" s="252" customFormat="1" ht="15.75">
      <c r="A1968" s="461"/>
      <c r="B1968" s="286" t="s">
        <v>13683</v>
      </c>
      <c r="C1968" s="293" t="s">
        <v>13684</v>
      </c>
      <c r="D1968" s="294" t="s">
        <v>13685</v>
      </c>
      <c r="E1968" s="296">
        <v>595</v>
      </c>
      <c r="F1968" s="296" t="s">
        <v>9080</v>
      </c>
      <c r="G1968" s="460"/>
      <c r="H1968" s="294"/>
      <c r="I1968" s="303"/>
      <c r="J1968" s="303"/>
      <c r="K1968" s="303"/>
      <c r="L1968" s="303"/>
      <c r="M1968" s="303"/>
      <c r="N1968" s="303"/>
      <c r="O1968" s="303"/>
    </row>
    <row r="1969" spans="1:15" s="252" customFormat="1" ht="15.75">
      <c r="A1969" s="461"/>
      <c r="B1969" s="286" t="s">
        <v>13686</v>
      </c>
      <c r="C1969" s="293" t="s">
        <v>13687</v>
      </c>
      <c r="D1969" s="294" t="s">
        <v>13688</v>
      </c>
      <c r="E1969" s="296">
        <v>795</v>
      </c>
      <c r="F1969" s="296" t="s">
        <v>9080</v>
      </c>
      <c r="G1969" s="460"/>
      <c r="H1969" s="294"/>
      <c r="I1969" s="303"/>
      <c r="J1969" s="303"/>
      <c r="K1969" s="303"/>
      <c r="L1969" s="303"/>
      <c r="M1969" s="303"/>
      <c r="N1969" s="303"/>
      <c r="O1969" s="303"/>
    </row>
    <row r="1970" spans="1:15" s="252" customFormat="1" ht="15.75">
      <c r="A1970" s="461"/>
      <c r="B1970" s="286" t="s">
        <v>13689</v>
      </c>
      <c r="C1970" s="293" t="s">
        <v>13690</v>
      </c>
      <c r="D1970" s="294" t="s">
        <v>13691</v>
      </c>
      <c r="E1970" s="296">
        <v>3995</v>
      </c>
      <c r="F1970" s="296" t="s">
        <v>9080</v>
      </c>
      <c r="G1970" s="460"/>
      <c r="H1970" s="294"/>
      <c r="I1970" s="303"/>
      <c r="J1970" s="303"/>
      <c r="K1970" s="303"/>
      <c r="L1970" s="303"/>
      <c r="M1970" s="303"/>
      <c r="N1970" s="303"/>
      <c r="O1970" s="303"/>
    </row>
    <row r="1971" spans="1:15" s="252" customFormat="1" ht="15.75">
      <c r="A1971" s="461"/>
      <c r="B1971" s="286" t="s">
        <v>13692</v>
      </c>
      <c r="C1971" s="1089" t="s">
        <v>13693</v>
      </c>
      <c r="D1971" s="1090" t="s">
        <v>13694</v>
      </c>
      <c r="E1971" s="296">
        <v>495</v>
      </c>
      <c r="F1971" s="296" t="s">
        <v>9080</v>
      </c>
      <c r="G1971" s="460"/>
      <c r="H1971" s="294"/>
      <c r="I1971" s="303"/>
      <c r="J1971" s="303"/>
      <c r="K1971" s="303"/>
      <c r="L1971" s="303"/>
      <c r="M1971" s="303"/>
      <c r="N1971" s="303"/>
      <c r="O1971" s="303"/>
    </row>
    <row r="1972" spans="1:15" s="252" customFormat="1" ht="15.75">
      <c r="A1972" s="461"/>
      <c r="B1972" s="286" t="s">
        <v>13695</v>
      </c>
      <c r="C1972" s="1089" t="s">
        <v>13696</v>
      </c>
      <c r="D1972" s="1090" t="s">
        <v>13697</v>
      </c>
      <c r="E1972" s="296">
        <v>1995</v>
      </c>
      <c r="F1972" s="296" t="s">
        <v>9080</v>
      </c>
      <c r="G1972" s="460"/>
      <c r="H1972" s="294"/>
      <c r="I1972" s="303"/>
      <c r="J1972" s="303"/>
      <c r="K1972" s="303"/>
      <c r="L1972" s="303"/>
      <c r="M1972" s="303"/>
      <c r="N1972" s="303"/>
      <c r="O1972" s="303"/>
    </row>
    <row r="1973" spans="1:15" s="252" customFormat="1" ht="15.75">
      <c r="A1973" s="461"/>
      <c r="B1973" s="286" t="s">
        <v>13698</v>
      </c>
      <c r="C1973" s="1089" t="s">
        <v>13699</v>
      </c>
      <c r="D1973" s="1090" t="s">
        <v>13700</v>
      </c>
      <c r="E1973" s="296">
        <v>2995</v>
      </c>
      <c r="F1973" s="296" t="s">
        <v>9080</v>
      </c>
      <c r="G1973" s="460"/>
      <c r="H1973" s="294"/>
      <c r="I1973" s="303"/>
      <c r="J1973" s="303"/>
      <c r="K1973" s="303"/>
      <c r="L1973" s="303"/>
      <c r="M1973" s="303"/>
      <c r="N1973" s="303"/>
      <c r="O1973" s="303"/>
    </row>
    <row r="1974" spans="1:15" s="252" customFormat="1" ht="15.75">
      <c r="A1974" s="461"/>
      <c r="B1974" s="286" t="s">
        <v>13701</v>
      </c>
      <c r="C1974" s="1089" t="s">
        <v>13702</v>
      </c>
      <c r="D1974" s="1090" t="s">
        <v>13703</v>
      </c>
      <c r="E1974" s="296">
        <v>3495</v>
      </c>
      <c r="F1974" s="296" t="s">
        <v>9080</v>
      </c>
      <c r="G1974" s="460"/>
      <c r="H1974" s="294"/>
      <c r="I1974" s="303"/>
      <c r="J1974" s="303"/>
      <c r="K1974" s="303"/>
      <c r="L1974" s="303"/>
      <c r="M1974" s="303"/>
      <c r="N1974" s="303"/>
      <c r="O1974" s="303"/>
    </row>
    <row r="1975" spans="1:15" s="252" customFormat="1" ht="15.75">
      <c r="A1975" s="279"/>
      <c r="B1975" s="286"/>
      <c r="C1975" s="504" t="s">
        <v>13704</v>
      </c>
      <c r="D1975" s="504"/>
      <c r="E1975" s="500"/>
      <c r="F1975" s="500" t="s">
        <v>9143</v>
      </c>
      <c r="G1975" s="501"/>
      <c r="H1975" s="817"/>
      <c r="I1975" s="502"/>
      <c r="J1975" s="502"/>
      <c r="K1975" s="502"/>
      <c r="L1975" s="502"/>
      <c r="M1975" s="502"/>
      <c r="N1975" s="502"/>
      <c r="O1975" s="502"/>
    </row>
    <row r="1976" spans="1:15" s="252" customFormat="1" ht="15.75">
      <c r="A1976" s="461"/>
      <c r="B1976" s="286" t="s">
        <v>13705</v>
      </c>
      <c r="C1976" s="363" t="s">
        <v>13706</v>
      </c>
      <c r="D1976" s="364" t="s">
        <v>13707</v>
      </c>
      <c r="E1976" s="576">
        <v>50</v>
      </c>
      <c r="F1976" s="296" t="s">
        <v>9080</v>
      </c>
      <c r="G1976" s="460"/>
      <c r="H1976" s="294"/>
      <c r="I1976" s="303"/>
      <c r="J1976" s="303"/>
      <c r="K1976" s="303"/>
      <c r="L1976" s="303"/>
      <c r="M1976" s="303"/>
      <c r="N1976" s="303"/>
      <c r="O1976" s="303"/>
    </row>
    <row r="1977" spans="1:15" s="252" customFormat="1" ht="15.75">
      <c r="A1977" s="461"/>
      <c r="B1977" s="286" t="s">
        <v>13708</v>
      </c>
      <c r="C1977" s="363" t="s">
        <v>13709</v>
      </c>
      <c r="D1977" s="364" t="s">
        <v>13710</v>
      </c>
      <c r="E1977" s="576">
        <v>215</v>
      </c>
      <c r="F1977" s="296" t="s">
        <v>9080</v>
      </c>
      <c r="G1977" s="460"/>
      <c r="H1977" s="294"/>
      <c r="I1977" s="303"/>
      <c r="J1977" s="303"/>
      <c r="K1977" s="303"/>
      <c r="L1977" s="303"/>
      <c r="M1977" s="303"/>
      <c r="N1977" s="303"/>
      <c r="O1977" s="303"/>
    </row>
    <row r="1978" spans="1:15" s="252" customFormat="1" ht="15.75">
      <c r="A1978" s="461"/>
      <c r="B1978" s="286" t="s">
        <v>13711</v>
      </c>
      <c r="C1978" s="363" t="s">
        <v>13712</v>
      </c>
      <c r="D1978" s="364" t="s">
        <v>13713</v>
      </c>
      <c r="E1978" s="576">
        <v>345</v>
      </c>
      <c r="F1978" s="296" t="s">
        <v>9080</v>
      </c>
      <c r="G1978" s="460"/>
      <c r="H1978" s="294"/>
      <c r="I1978" s="303"/>
      <c r="J1978" s="303"/>
      <c r="K1978" s="303"/>
      <c r="L1978" s="303"/>
      <c r="M1978" s="303"/>
      <c r="N1978" s="303"/>
      <c r="O1978" s="303"/>
    </row>
    <row r="1979" spans="1:15" s="252" customFormat="1" ht="15.75">
      <c r="A1979" s="461"/>
      <c r="B1979" s="286" t="s">
        <v>13714</v>
      </c>
      <c r="C1979" s="363" t="s">
        <v>13715</v>
      </c>
      <c r="D1979" s="364" t="s">
        <v>13716</v>
      </c>
      <c r="E1979" s="299">
        <v>375</v>
      </c>
      <c r="F1979" s="296" t="s">
        <v>9080</v>
      </c>
      <c r="G1979" s="460"/>
      <c r="H1979" s="294"/>
      <c r="I1979" s="303"/>
      <c r="J1979" s="303"/>
      <c r="K1979" s="303"/>
      <c r="L1979" s="303"/>
      <c r="M1979" s="303"/>
      <c r="N1979" s="303"/>
      <c r="O1979" s="303"/>
    </row>
    <row r="1980" spans="1:15" s="252" customFormat="1" ht="15.75">
      <c r="A1980" s="461"/>
      <c r="B1980" s="286" t="s">
        <v>13717</v>
      </c>
      <c r="C1980" s="363" t="s">
        <v>13718</v>
      </c>
      <c r="D1980" s="364" t="s">
        <v>13719</v>
      </c>
      <c r="E1980" s="576">
        <v>450</v>
      </c>
      <c r="F1980" s="296" t="s">
        <v>9080</v>
      </c>
      <c r="G1980" s="460"/>
      <c r="H1980" s="294"/>
      <c r="I1980" s="303"/>
      <c r="J1980" s="303"/>
      <c r="K1980" s="303"/>
      <c r="L1980" s="303"/>
      <c r="M1980" s="303"/>
      <c r="N1980" s="303"/>
      <c r="O1980" s="303"/>
    </row>
    <row r="1981" spans="1:15" s="252" customFormat="1" ht="15.75">
      <c r="A1981" s="461"/>
      <c r="B1981" s="286" t="s">
        <v>13720</v>
      </c>
      <c r="C1981" s="363" t="s">
        <v>13721</v>
      </c>
      <c r="D1981" s="364" t="s">
        <v>13722</v>
      </c>
      <c r="E1981" s="299">
        <v>595</v>
      </c>
      <c r="F1981" s="296" t="s">
        <v>9080</v>
      </c>
      <c r="G1981" s="460"/>
      <c r="H1981" s="294"/>
      <c r="I1981" s="303"/>
      <c r="J1981" s="303"/>
      <c r="K1981" s="303"/>
      <c r="L1981" s="303"/>
      <c r="M1981" s="303"/>
      <c r="N1981" s="303"/>
      <c r="O1981" s="303"/>
    </row>
    <row r="1982" spans="1:15" s="252" customFormat="1" ht="15.75">
      <c r="A1982" s="461"/>
      <c r="B1982" s="286" t="s">
        <v>13723</v>
      </c>
      <c r="C1982" s="363" t="s">
        <v>13724</v>
      </c>
      <c r="D1982" s="364" t="s">
        <v>13725</v>
      </c>
      <c r="E1982" s="299">
        <v>949</v>
      </c>
      <c r="F1982" s="296" t="s">
        <v>9080</v>
      </c>
      <c r="G1982" s="460"/>
      <c r="H1982" s="294"/>
      <c r="I1982" s="303"/>
      <c r="J1982" s="303"/>
      <c r="K1982" s="303"/>
      <c r="L1982" s="303"/>
      <c r="M1982" s="303"/>
      <c r="N1982" s="303"/>
      <c r="O1982" s="303"/>
    </row>
    <row r="1983" spans="1:15" s="252" customFormat="1" ht="15.75">
      <c r="A1983" s="461"/>
      <c r="B1983" s="286" t="s">
        <v>13726</v>
      </c>
      <c r="C1983" s="363" t="s">
        <v>13727</v>
      </c>
      <c r="D1983" s="364" t="s">
        <v>13728</v>
      </c>
      <c r="E1983" s="299">
        <v>1898</v>
      </c>
      <c r="F1983" s="296" t="s">
        <v>9080</v>
      </c>
      <c r="G1983" s="460"/>
      <c r="H1983" s="294"/>
      <c r="I1983" s="303"/>
      <c r="J1983" s="303"/>
      <c r="K1983" s="303"/>
      <c r="L1983" s="303"/>
      <c r="M1983" s="303"/>
      <c r="N1983" s="303"/>
      <c r="O1983" s="303"/>
    </row>
    <row r="1984" spans="1:15" s="252" customFormat="1" ht="15.75">
      <c r="A1984" s="461"/>
      <c r="B1984" s="286" t="s">
        <v>13729</v>
      </c>
      <c r="C1984" s="363" t="s">
        <v>13730</v>
      </c>
      <c r="D1984" s="364" t="s">
        <v>13731</v>
      </c>
      <c r="E1984" s="299">
        <v>3100</v>
      </c>
      <c r="F1984" s="296" t="s">
        <v>9080</v>
      </c>
      <c r="G1984" s="460"/>
      <c r="H1984" s="294"/>
      <c r="I1984" s="303"/>
      <c r="J1984" s="303"/>
      <c r="K1984" s="303"/>
      <c r="L1984" s="303"/>
      <c r="M1984" s="303"/>
      <c r="N1984" s="303"/>
      <c r="O1984" s="303"/>
    </row>
    <row r="1985" spans="1:15" s="252" customFormat="1" ht="15.75">
      <c r="A1985" s="461"/>
      <c r="B1985" s="286" t="s">
        <v>13732</v>
      </c>
      <c r="C1985" s="363" t="s">
        <v>13733</v>
      </c>
      <c r="D1985" s="364" t="s">
        <v>13734</v>
      </c>
      <c r="E1985" s="299">
        <v>5900</v>
      </c>
      <c r="F1985" s="296" t="s">
        <v>9080</v>
      </c>
      <c r="G1985" s="460"/>
      <c r="H1985" s="294"/>
      <c r="I1985" s="303"/>
      <c r="J1985" s="303"/>
      <c r="K1985" s="303"/>
      <c r="L1985" s="303"/>
      <c r="M1985" s="303"/>
      <c r="N1985" s="303"/>
      <c r="O1985" s="303"/>
    </row>
    <row r="1986" spans="1:15" s="252" customFormat="1" ht="16.5" thickBot="1">
      <c r="A1986" s="461"/>
      <c r="B1986" s="286"/>
      <c r="C1986" s="326" t="s">
        <v>8580</v>
      </c>
      <c r="D1986" s="258"/>
      <c r="E1986" s="305"/>
      <c r="F1986" s="305" t="s">
        <v>9143</v>
      </c>
      <c r="G1986" s="535"/>
      <c r="H1986" s="258"/>
    </row>
    <row r="1987" spans="1:15" s="252" customFormat="1" ht="15.75">
      <c r="A1987" s="461"/>
      <c r="B1987" s="286"/>
      <c r="C1987" s="620"/>
      <c r="D1987" s="273" t="s">
        <v>13735</v>
      </c>
      <c r="E1987" s="573"/>
      <c r="F1987" s="573" t="s">
        <v>9143</v>
      </c>
      <c r="G1987" s="574"/>
      <c r="H1987" s="254"/>
      <c r="I1987" s="620"/>
      <c r="J1987" s="620"/>
      <c r="K1987" s="620"/>
      <c r="L1987" s="620"/>
      <c r="M1987" s="620"/>
      <c r="N1987" s="620"/>
      <c r="O1987" s="621"/>
    </row>
    <row r="1988" spans="1:15" s="252" customFormat="1" ht="16.5" thickBot="1">
      <c r="A1988" s="461"/>
      <c r="B1988" s="286"/>
      <c r="C1988" s="728"/>
      <c r="D1988" s="728" t="s">
        <v>13736</v>
      </c>
      <c r="E1988" s="781"/>
      <c r="F1988" s="781" t="s">
        <v>9143</v>
      </c>
      <c r="G1988" s="1091"/>
      <c r="H1988" s="487"/>
      <c r="I1988" s="728"/>
      <c r="J1988" s="728"/>
      <c r="K1988" s="728"/>
      <c r="L1988" s="728"/>
      <c r="M1988" s="728"/>
      <c r="N1988" s="728"/>
      <c r="O1988" s="729"/>
    </row>
    <row r="1989" spans="1:15" s="252" customFormat="1" ht="15.75">
      <c r="A1989" s="461"/>
      <c r="B1989" s="286"/>
      <c r="C1989" s="445"/>
      <c r="D1989" s="1092" t="s">
        <v>13737</v>
      </c>
      <c r="E1989" s="433"/>
      <c r="F1989" s="433"/>
      <c r="G1989" s="1093"/>
      <c r="H1989" s="446"/>
      <c r="I1989" s="784"/>
      <c r="J1989" s="784"/>
      <c r="K1989" s="784"/>
      <c r="L1989" s="784"/>
      <c r="M1989" s="784"/>
      <c r="N1989" s="784"/>
      <c r="O1989" s="784"/>
    </row>
    <row r="1990" spans="1:15" s="252" customFormat="1" ht="15.75">
      <c r="A1990" s="461"/>
      <c r="B1990" s="286" t="s">
        <v>13738</v>
      </c>
      <c r="C1990" s="342" t="s">
        <v>13739</v>
      </c>
      <c r="D1990" s="340" t="s">
        <v>13740</v>
      </c>
      <c r="E1990" s="341">
        <v>81393</v>
      </c>
      <c r="F1990" s="324" t="s">
        <v>8515</v>
      </c>
      <c r="G1990" s="1093"/>
      <c r="H1990" s="446"/>
      <c r="I1990" s="784"/>
      <c r="J1990" s="784"/>
      <c r="K1990" s="784"/>
      <c r="L1990" s="784"/>
      <c r="M1990" s="784"/>
      <c r="N1990" s="784"/>
      <c r="O1990" s="784"/>
    </row>
    <row r="1991" spans="1:15" s="252" customFormat="1" ht="15.75">
      <c r="A1991" s="461"/>
      <c r="B1991" s="286" t="s">
        <v>13741</v>
      </c>
      <c r="C1991" s="342" t="s">
        <v>13742</v>
      </c>
      <c r="D1991" s="340" t="s">
        <v>13743</v>
      </c>
      <c r="E1991" s="341">
        <v>99871</v>
      </c>
      <c r="F1991" s="324" t="s">
        <v>8515</v>
      </c>
      <c r="G1991" s="1093"/>
      <c r="H1991" s="446"/>
      <c r="I1991" s="784"/>
      <c r="J1991" s="784"/>
      <c r="K1991" s="784"/>
      <c r="L1991" s="784"/>
      <c r="M1991" s="784"/>
      <c r="N1991" s="784"/>
      <c r="O1991" s="784"/>
    </row>
    <row r="1992" spans="1:15" s="252" customFormat="1" ht="15.75">
      <c r="A1992" s="461"/>
      <c r="B1992" s="286" t="s">
        <v>13744</v>
      </c>
      <c r="C1992" s="342" t="s">
        <v>13745</v>
      </c>
      <c r="D1992" s="354" t="s">
        <v>13746</v>
      </c>
      <c r="E1992" s="387">
        <v>59193</v>
      </c>
      <c r="F1992" s="324" t="s">
        <v>8515</v>
      </c>
      <c r="G1992" s="460"/>
      <c r="H1992" s="294"/>
      <c r="I1992" s="303"/>
      <c r="J1992" s="303"/>
      <c r="K1992" s="303"/>
      <c r="L1992" s="303"/>
      <c r="M1992" s="303"/>
      <c r="N1992" s="303"/>
      <c r="O1992" s="303"/>
    </row>
    <row r="1993" spans="1:15" s="252" customFormat="1" ht="15.75">
      <c r="A1993" s="461"/>
      <c r="B1993" s="286" t="s">
        <v>13747</v>
      </c>
      <c r="C1993" s="342" t="s">
        <v>13748</v>
      </c>
      <c r="D1993" s="361" t="s">
        <v>13749</v>
      </c>
      <c r="E1993" s="387">
        <v>72631</v>
      </c>
      <c r="F1993" s="324" t="s">
        <v>8515</v>
      </c>
      <c r="G1993" s="460"/>
      <c r="H1993" s="294"/>
      <c r="I1993" s="303"/>
      <c r="J1993" s="303"/>
      <c r="K1993" s="303"/>
      <c r="L1993" s="303"/>
      <c r="M1993" s="303"/>
      <c r="N1993" s="303"/>
      <c r="O1993" s="303"/>
    </row>
    <row r="1994" spans="1:15" s="252" customFormat="1" ht="15.75">
      <c r="A1994" s="461"/>
      <c r="B1994" s="286" t="s">
        <v>13750</v>
      </c>
      <c r="C1994" s="342" t="s">
        <v>13751</v>
      </c>
      <c r="D1994" s="392" t="s">
        <v>13752</v>
      </c>
      <c r="E1994" s="387">
        <v>51793</v>
      </c>
      <c r="F1994" s="324" t="s">
        <v>8515</v>
      </c>
      <c r="G1994" s="460"/>
      <c r="H1994" s="294"/>
      <c r="I1994" s="303"/>
      <c r="J1994" s="303"/>
      <c r="K1994" s="303"/>
      <c r="L1994" s="303"/>
      <c r="M1994" s="303"/>
      <c r="N1994" s="303"/>
      <c r="O1994" s="303"/>
    </row>
    <row r="1995" spans="1:15" s="252" customFormat="1" ht="15.75">
      <c r="A1995" s="461"/>
      <c r="B1995" s="286" t="s">
        <v>13753</v>
      </c>
      <c r="C1995" s="339" t="s">
        <v>13754</v>
      </c>
      <c r="D1995" s="361" t="s">
        <v>13755</v>
      </c>
      <c r="E1995" s="387">
        <v>63551</v>
      </c>
      <c r="F1995" s="324" t="s">
        <v>8515</v>
      </c>
      <c r="G1995" s="460"/>
      <c r="H1995" s="294"/>
      <c r="I1995" s="303"/>
      <c r="J1995" s="303"/>
      <c r="K1995" s="303"/>
      <c r="L1995" s="303"/>
      <c r="M1995" s="303"/>
      <c r="N1995" s="303"/>
      <c r="O1995" s="303"/>
    </row>
    <row r="1996" spans="1:15" s="252" customFormat="1" ht="15.75">
      <c r="A1996" s="461"/>
      <c r="B1996" s="286" t="s">
        <v>13756</v>
      </c>
      <c r="C1996" s="339" t="s">
        <v>13757</v>
      </c>
      <c r="D1996" s="361" t="s">
        <v>13758</v>
      </c>
      <c r="E1996" s="387">
        <v>39953</v>
      </c>
      <c r="F1996" s="324" t="s">
        <v>8515</v>
      </c>
      <c r="G1996" s="460"/>
      <c r="H1996" s="294"/>
      <c r="I1996" s="303"/>
      <c r="J1996" s="303"/>
      <c r="K1996" s="303"/>
      <c r="L1996" s="303"/>
      <c r="M1996" s="303"/>
      <c r="N1996" s="303"/>
      <c r="O1996" s="303"/>
    </row>
    <row r="1997" spans="1:15" s="252" customFormat="1" ht="15.75">
      <c r="A1997" s="461"/>
      <c r="B1997" s="286" t="s">
        <v>13759</v>
      </c>
      <c r="C1997" s="339" t="s">
        <v>13760</v>
      </c>
      <c r="D1997" s="361" t="s">
        <v>13761</v>
      </c>
      <c r="E1997" s="387">
        <v>49023</v>
      </c>
      <c r="F1997" s="324" t="s">
        <v>8515</v>
      </c>
      <c r="G1997" s="460"/>
      <c r="H1997" s="294"/>
      <c r="I1997" s="303"/>
      <c r="J1997" s="303"/>
      <c r="K1997" s="303"/>
      <c r="L1997" s="303"/>
      <c r="M1997" s="303"/>
      <c r="N1997" s="303"/>
      <c r="O1997" s="303"/>
    </row>
    <row r="1998" spans="1:15" s="252" customFormat="1" ht="15.75">
      <c r="A1998" s="461"/>
      <c r="B1998" s="286"/>
      <c r="C1998" s="349"/>
      <c r="D1998" s="1094" t="s">
        <v>13762</v>
      </c>
      <c r="E1998" s="434"/>
      <c r="F1998" s="434" t="s">
        <v>9143</v>
      </c>
      <c r="G1998" s="900"/>
      <c r="H1998" s="867"/>
      <c r="I1998" s="1044"/>
      <c r="J1998" s="1044"/>
      <c r="K1998" s="1044"/>
      <c r="L1998" s="1044"/>
      <c r="M1998" s="1044"/>
      <c r="N1998" s="1044"/>
      <c r="O1998" s="1044"/>
    </row>
    <row r="1999" spans="1:15" s="252" customFormat="1" ht="15.75">
      <c r="A1999" s="461"/>
      <c r="B1999" s="286" t="s">
        <v>13763</v>
      </c>
      <c r="C1999" s="1095" t="s">
        <v>13764</v>
      </c>
      <c r="D1999" s="867" t="s">
        <v>13765</v>
      </c>
      <c r="E1999" s="434">
        <v>44990</v>
      </c>
      <c r="F1999" s="324" t="s">
        <v>8515</v>
      </c>
      <c r="G1999" s="900"/>
      <c r="H1999" s="908" t="s">
        <v>13766</v>
      </c>
      <c r="I1999" s="612"/>
      <c r="J1999" s="612"/>
      <c r="K1999" s="612"/>
      <c r="L1999" s="612"/>
      <c r="M1999" s="612"/>
      <c r="N1999" s="612"/>
      <c r="O1999" s="613"/>
    </row>
    <row r="2000" spans="1:15" s="252" customFormat="1" ht="15.75">
      <c r="A2000" s="461"/>
      <c r="B2000" s="286" t="s">
        <v>13767</v>
      </c>
      <c r="C2000" s="1095" t="s">
        <v>13768</v>
      </c>
      <c r="D2000" s="867" t="s">
        <v>13769</v>
      </c>
      <c r="E2000" s="434">
        <v>55990</v>
      </c>
      <c r="F2000" s="324" t="s">
        <v>8515</v>
      </c>
      <c r="G2000" s="900"/>
      <c r="H2000" s="908" t="s">
        <v>13766</v>
      </c>
      <c r="I2000" s="612"/>
      <c r="J2000" s="612"/>
      <c r="K2000" s="612"/>
      <c r="L2000" s="612"/>
      <c r="M2000" s="612"/>
      <c r="N2000" s="612"/>
      <c r="O2000" s="613"/>
    </row>
    <row r="2001" spans="1:15" s="252" customFormat="1" ht="15.75">
      <c r="A2001" s="461"/>
      <c r="B2001" s="286" t="s">
        <v>13770</v>
      </c>
      <c r="C2001" s="508" t="s">
        <v>13771</v>
      </c>
      <c r="D2001" s="509" t="s">
        <v>13772</v>
      </c>
      <c r="E2001" s="299">
        <v>29593</v>
      </c>
      <c r="F2001" s="324" t="s">
        <v>8515</v>
      </c>
      <c r="G2001" s="482"/>
      <c r="H2001" s="350"/>
      <c r="I2001" s="542"/>
      <c r="J2001" s="542"/>
      <c r="K2001" s="542"/>
      <c r="L2001" s="542"/>
      <c r="M2001" s="542"/>
      <c r="N2001" s="542"/>
      <c r="O2001" s="542"/>
    </row>
    <row r="2002" spans="1:15" s="252" customFormat="1" ht="15.75">
      <c r="A2002" s="461"/>
      <c r="B2002" s="286" t="s">
        <v>13773</v>
      </c>
      <c r="C2002" s="508" t="s">
        <v>13774</v>
      </c>
      <c r="D2002" s="509" t="s">
        <v>13775</v>
      </c>
      <c r="E2002" s="299">
        <v>36311</v>
      </c>
      <c r="F2002" s="324" t="s">
        <v>8515</v>
      </c>
      <c r="G2002" s="482"/>
      <c r="H2002" s="350"/>
      <c r="I2002" s="542"/>
      <c r="J2002" s="542"/>
      <c r="K2002" s="542"/>
      <c r="L2002" s="542"/>
      <c r="M2002" s="542"/>
      <c r="N2002" s="542"/>
      <c r="O2002" s="542"/>
    </row>
    <row r="2003" spans="1:15" s="252" customFormat="1" ht="15.75">
      <c r="A2003" s="461"/>
      <c r="B2003" s="286" t="s">
        <v>13776</v>
      </c>
      <c r="C2003" s="508" t="s">
        <v>13777</v>
      </c>
      <c r="D2003" s="509" t="s">
        <v>13778</v>
      </c>
      <c r="E2003" s="449">
        <v>16273</v>
      </c>
      <c r="F2003" s="324" t="s">
        <v>8515</v>
      </c>
      <c r="G2003" s="482"/>
      <c r="H2003" s="350"/>
      <c r="I2003" s="542"/>
      <c r="J2003" s="542"/>
      <c r="K2003" s="542"/>
      <c r="L2003" s="542"/>
      <c r="M2003" s="542"/>
      <c r="N2003" s="542"/>
      <c r="O2003" s="542"/>
    </row>
    <row r="2004" spans="1:15" s="252" customFormat="1" ht="15.75">
      <c r="A2004" s="461"/>
      <c r="B2004" s="286" t="s">
        <v>13779</v>
      </c>
      <c r="C2004" s="508" t="s">
        <v>13780</v>
      </c>
      <c r="D2004" s="509" t="s">
        <v>13781</v>
      </c>
      <c r="E2004" s="449">
        <v>19967</v>
      </c>
      <c r="F2004" s="324" t="s">
        <v>8515</v>
      </c>
      <c r="G2004" s="482"/>
      <c r="H2004" s="350"/>
      <c r="I2004" s="542"/>
      <c r="J2004" s="542"/>
      <c r="K2004" s="542"/>
      <c r="L2004" s="542"/>
      <c r="M2004" s="542"/>
      <c r="N2004" s="542"/>
      <c r="O2004" s="542"/>
    </row>
    <row r="2005" spans="1:15" s="252" customFormat="1" ht="15.75">
      <c r="A2005" s="461"/>
      <c r="B2005" s="286" t="s">
        <v>13782</v>
      </c>
      <c r="C2005" s="508" t="s">
        <v>13783</v>
      </c>
      <c r="D2005" s="509" t="s">
        <v>13784</v>
      </c>
      <c r="E2005" s="449">
        <v>8281</v>
      </c>
      <c r="F2005" s="302" t="s">
        <v>9080</v>
      </c>
      <c r="G2005" s="482"/>
      <c r="H2005" s="350"/>
      <c r="I2005" s="542"/>
      <c r="J2005" s="542"/>
      <c r="K2005" s="542"/>
      <c r="L2005" s="542"/>
      <c r="M2005" s="542"/>
      <c r="N2005" s="542"/>
      <c r="O2005" s="542"/>
    </row>
    <row r="2006" spans="1:15" s="252" customFormat="1" ht="15.75">
      <c r="A2006" s="461"/>
      <c r="B2006" s="286" t="s">
        <v>13785</v>
      </c>
      <c r="C2006" s="508" t="s">
        <v>13786</v>
      </c>
      <c r="D2006" s="509" t="s">
        <v>13787</v>
      </c>
      <c r="E2006" s="449">
        <v>10161</v>
      </c>
      <c r="F2006" s="302" t="s">
        <v>9080</v>
      </c>
      <c r="G2006" s="482"/>
      <c r="H2006" s="350"/>
      <c r="I2006" s="542"/>
      <c r="J2006" s="542"/>
      <c r="K2006" s="542"/>
      <c r="L2006" s="542"/>
      <c r="M2006" s="542"/>
      <c r="N2006" s="542"/>
      <c r="O2006" s="542"/>
    </row>
    <row r="2007" spans="1:15" s="252" customFormat="1" ht="15.75">
      <c r="A2007" s="461"/>
      <c r="B2007" s="286" t="s">
        <v>13788</v>
      </c>
      <c r="C2007" s="508" t="s">
        <v>13789</v>
      </c>
      <c r="D2007" s="509" t="s">
        <v>13790</v>
      </c>
      <c r="E2007" s="449">
        <v>5913</v>
      </c>
      <c r="F2007" s="302" t="s">
        <v>9080</v>
      </c>
      <c r="G2007" s="482"/>
      <c r="H2007" s="350"/>
      <c r="I2007" s="542"/>
      <c r="J2007" s="542"/>
      <c r="K2007" s="542"/>
      <c r="L2007" s="542"/>
      <c r="M2007" s="542"/>
      <c r="N2007" s="542"/>
      <c r="O2007" s="542"/>
    </row>
    <row r="2008" spans="1:15" s="252" customFormat="1" ht="15.75">
      <c r="A2008" s="461"/>
      <c r="B2008" s="286" t="s">
        <v>13791</v>
      </c>
      <c r="C2008" s="508" t="s">
        <v>13792</v>
      </c>
      <c r="D2008" s="509" t="s">
        <v>13793</v>
      </c>
      <c r="E2008" s="449">
        <v>7255</v>
      </c>
      <c r="F2008" s="302" t="s">
        <v>9080</v>
      </c>
      <c r="G2008" s="482"/>
      <c r="H2008" s="350"/>
      <c r="I2008" s="542"/>
      <c r="J2008" s="542"/>
      <c r="K2008" s="542"/>
      <c r="L2008" s="542"/>
      <c r="M2008" s="542"/>
      <c r="N2008" s="542"/>
      <c r="O2008" s="542"/>
    </row>
    <row r="2009" spans="1:15" s="252" customFormat="1" ht="15.75">
      <c r="A2009" s="461"/>
      <c r="B2009" s="286" t="s">
        <v>13794</v>
      </c>
      <c r="C2009" s="363" t="s">
        <v>13795</v>
      </c>
      <c r="D2009" s="364" t="s">
        <v>13796</v>
      </c>
      <c r="E2009" s="299">
        <v>3960</v>
      </c>
      <c r="F2009" s="302" t="s">
        <v>9080</v>
      </c>
      <c r="G2009" s="482"/>
      <c r="H2009" s="350"/>
      <c r="I2009" s="542"/>
      <c r="J2009" s="542"/>
      <c r="K2009" s="542"/>
      <c r="L2009" s="542"/>
      <c r="M2009" s="542"/>
      <c r="N2009" s="542"/>
      <c r="O2009" s="542"/>
    </row>
    <row r="2010" spans="1:15" s="252" customFormat="1" ht="15.75">
      <c r="A2010" s="461"/>
      <c r="B2010" s="286" t="s">
        <v>13797</v>
      </c>
      <c r="C2010" s="342" t="s">
        <v>13798</v>
      </c>
      <c r="D2010" s="364" t="s">
        <v>13799</v>
      </c>
      <c r="E2010" s="299">
        <v>4840</v>
      </c>
      <c r="F2010" s="302" t="s">
        <v>9080</v>
      </c>
      <c r="G2010" s="482"/>
      <c r="H2010" s="350"/>
      <c r="I2010" s="542"/>
      <c r="J2010" s="542"/>
      <c r="K2010" s="542"/>
      <c r="L2010" s="542"/>
      <c r="M2010" s="542"/>
      <c r="N2010" s="542"/>
      <c r="O2010" s="542"/>
    </row>
    <row r="2011" spans="1:15" s="252" customFormat="1" ht="15.75">
      <c r="A2011" s="279"/>
      <c r="B2011" s="286" t="s">
        <v>13800</v>
      </c>
      <c r="C2011" s="349" t="s">
        <v>13801</v>
      </c>
      <c r="D2011" s="1096" t="s">
        <v>13802</v>
      </c>
      <c r="E2011" s="1097">
        <v>1710</v>
      </c>
      <c r="F2011" s="302" t="s">
        <v>9080</v>
      </c>
      <c r="G2011" s="1098"/>
      <c r="H2011" s="303"/>
      <c r="I2011" s="303"/>
      <c r="J2011" s="303"/>
      <c r="K2011" s="303"/>
      <c r="L2011" s="303"/>
      <c r="M2011" s="303"/>
      <c r="N2011" s="303"/>
      <c r="O2011" s="303"/>
    </row>
    <row r="2012" spans="1:15" s="279" customFormat="1" ht="15.75">
      <c r="A2012" s="461"/>
      <c r="B2012" s="286" t="s">
        <v>13803</v>
      </c>
      <c r="C2012" s="349" t="s">
        <v>13804</v>
      </c>
      <c r="D2012" s="1096" t="s">
        <v>13805</v>
      </c>
      <c r="E2012" s="1097">
        <v>2077</v>
      </c>
      <c r="F2012" s="302" t="s">
        <v>9080</v>
      </c>
      <c r="G2012" s="1098"/>
      <c r="H2012" s="303"/>
      <c r="I2012" s="303"/>
      <c r="J2012" s="303"/>
      <c r="K2012" s="303"/>
      <c r="L2012" s="303"/>
      <c r="M2012" s="303"/>
      <c r="N2012" s="303"/>
      <c r="O2012" s="303"/>
    </row>
    <row r="2013" spans="1:15" ht="15.75">
      <c r="A2013" s="279"/>
      <c r="B2013" s="286" t="s">
        <v>13806</v>
      </c>
      <c r="C2013" s="349" t="s">
        <v>13807</v>
      </c>
      <c r="D2013" s="1096" t="s">
        <v>13808</v>
      </c>
      <c r="E2013" s="1097">
        <v>1860</v>
      </c>
      <c r="F2013" s="302" t="s">
        <v>9080</v>
      </c>
      <c r="G2013" s="1098"/>
      <c r="H2013" s="303"/>
      <c r="I2013" s="303"/>
      <c r="J2013" s="303"/>
      <c r="K2013" s="303"/>
      <c r="L2013" s="303"/>
      <c r="M2013" s="303"/>
      <c r="N2013" s="303"/>
      <c r="O2013" s="303"/>
    </row>
    <row r="2014" spans="1:15" ht="15.75">
      <c r="A2014" s="279"/>
      <c r="B2014" s="286" t="s">
        <v>13809</v>
      </c>
      <c r="C2014" s="349" t="s">
        <v>13810</v>
      </c>
      <c r="D2014" s="1096" t="s">
        <v>13811</v>
      </c>
      <c r="E2014" s="1097">
        <v>2227</v>
      </c>
      <c r="F2014" s="302" t="s">
        <v>9080</v>
      </c>
      <c r="G2014" s="1098"/>
      <c r="H2014" s="303"/>
      <c r="I2014" s="303"/>
      <c r="J2014" s="303"/>
      <c r="K2014" s="303"/>
      <c r="L2014" s="303"/>
      <c r="M2014" s="303"/>
      <c r="N2014" s="303"/>
      <c r="O2014" s="303"/>
    </row>
    <row r="2015" spans="1:15" ht="15.75">
      <c r="A2015" s="279"/>
      <c r="B2015" s="286" t="s">
        <v>13812</v>
      </c>
      <c r="C2015" s="349" t="s">
        <v>13813</v>
      </c>
      <c r="D2015" s="1096" t="s">
        <v>13814</v>
      </c>
      <c r="E2015" s="1097">
        <v>2260</v>
      </c>
      <c r="F2015" s="302" t="s">
        <v>9080</v>
      </c>
      <c r="G2015" s="1098"/>
      <c r="H2015" s="303"/>
      <c r="I2015" s="303"/>
      <c r="J2015" s="303"/>
      <c r="K2015" s="303"/>
      <c r="L2015" s="303"/>
      <c r="M2015" s="303"/>
      <c r="N2015" s="303"/>
      <c r="O2015" s="303"/>
    </row>
    <row r="2016" spans="1:15" ht="15.75">
      <c r="A2016" s="279"/>
      <c r="B2016" s="286" t="s">
        <v>13815</v>
      </c>
      <c r="C2016" s="349" t="s">
        <v>13816</v>
      </c>
      <c r="D2016" s="1096" t="s">
        <v>13817</v>
      </c>
      <c r="E2016" s="1097">
        <v>2762</v>
      </c>
      <c r="F2016" s="302" t="s">
        <v>9080</v>
      </c>
      <c r="G2016" s="1098"/>
      <c r="H2016" s="303"/>
      <c r="I2016" s="303"/>
      <c r="J2016" s="303"/>
      <c r="K2016" s="303"/>
      <c r="L2016" s="303"/>
      <c r="M2016" s="303"/>
      <c r="N2016" s="303"/>
      <c r="O2016" s="303"/>
    </row>
    <row r="2017" spans="1:15" ht="15.75">
      <c r="A2017" s="279"/>
      <c r="B2017" s="286" t="s">
        <v>13818</v>
      </c>
      <c r="C2017" s="349" t="s">
        <v>13819</v>
      </c>
      <c r="D2017" s="1096" t="s">
        <v>13820</v>
      </c>
      <c r="E2017" s="1097">
        <v>2410</v>
      </c>
      <c r="F2017" s="302" t="s">
        <v>9080</v>
      </c>
      <c r="G2017" s="1098"/>
      <c r="H2017" s="303"/>
      <c r="I2017" s="303"/>
      <c r="J2017" s="303"/>
      <c r="K2017" s="303"/>
      <c r="L2017" s="303"/>
      <c r="M2017" s="303"/>
      <c r="N2017" s="303"/>
      <c r="O2017" s="303"/>
    </row>
    <row r="2018" spans="1:15" ht="15.75">
      <c r="A2018" s="279"/>
      <c r="B2018" s="286" t="s">
        <v>13821</v>
      </c>
      <c r="C2018" s="349" t="s">
        <v>13822</v>
      </c>
      <c r="D2018" s="1096" t="s">
        <v>13823</v>
      </c>
      <c r="E2018" s="1097">
        <v>2912</v>
      </c>
      <c r="F2018" s="302" t="s">
        <v>9080</v>
      </c>
      <c r="G2018" s="1098"/>
      <c r="H2018" s="303"/>
      <c r="I2018" s="303"/>
      <c r="J2018" s="303"/>
      <c r="K2018" s="303"/>
      <c r="L2018" s="303"/>
      <c r="M2018" s="303"/>
      <c r="N2018" s="303"/>
      <c r="O2018" s="303"/>
    </row>
    <row r="2019" spans="1:15" ht="15.75">
      <c r="A2019" s="279"/>
      <c r="B2019" s="286"/>
      <c r="C2019" s="1099"/>
      <c r="D2019" s="1100" t="s">
        <v>13824</v>
      </c>
      <c r="F2019" s="331" t="s">
        <v>9143</v>
      </c>
      <c r="G2019" s="482"/>
      <c r="H2019" s="1098"/>
      <c r="I2019" s="1098"/>
      <c r="J2019" s="1098"/>
      <c r="K2019" s="1098"/>
      <c r="L2019" s="1098"/>
      <c r="M2019" s="1098"/>
      <c r="N2019" s="1098"/>
      <c r="O2019" s="1098"/>
    </row>
    <row r="2020" spans="1:15" ht="15.75">
      <c r="A2020" s="279"/>
      <c r="B2020" s="286" t="s">
        <v>13825</v>
      </c>
      <c r="C2020" s="363" t="s">
        <v>13826</v>
      </c>
      <c r="D2020" s="364" t="s">
        <v>13827</v>
      </c>
      <c r="E2020" s="1101">
        <v>2465</v>
      </c>
      <c r="F2020" s="302" t="s">
        <v>9080</v>
      </c>
      <c r="G2020" s="482"/>
      <c r="H2020" s="1098"/>
      <c r="I2020" s="1098"/>
      <c r="J2020" s="1098"/>
      <c r="K2020" s="1098"/>
      <c r="L2020" s="1098"/>
      <c r="M2020" s="1098"/>
      <c r="N2020" s="1098"/>
      <c r="O2020" s="1098"/>
    </row>
    <row r="2021" spans="1:15" ht="15.75">
      <c r="A2021" s="279"/>
      <c r="B2021" s="286" t="s">
        <v>13828</v>
      </c>
      <c r="C2021" s="363" t="s">
        <v>13829</v>
      </c>
      <c r="D2021" s="364" t="s">
        <v>13830</v>
      </c>
      <c r="E2021" s="1101">
        <v>3016</v>
      </c>
      <c r="F2021" s="302" t="s">
        <v>9080</v>
      </c>
      <c r="G2021" s="482"/>
      <c r="H2021" s="1098"/>
      <c r="I2021" s="1098"/>
      <c r="J2021" s="1098"/>
      <c r="K2021" s="1098"/>
      <c r="L2021" s="1098"/>
      <c r="M2021" s="1098"/>
      <c r="N2021" s="1098"/>
      <c r="O2021" s="1098"/>
    </row>
    <row r="2022" spans="1:15" ht="15.75">
      <c r="A2022" s="279"/>
      <c r="B2022" s="286" t="s">
        <v>13831</v>
      </c>
      <c r="C2022" s="1102" t="s">
        <v>13832</v>
      </c>
      <c r="D2022" s="1028" t="s">
        <v>13833</v>
      </c>
      <c r="E2022" s="1101">
        <v>1865</v>
      </c>
      <c r="F2022" s="302" t="s">
        <v>9080</v>
      </c>
      <c r="G2022" s="482"/>
      <c r="H2022" s="1098"/>
      <c r="I2022" s="1098"/>
      <c r="J2022" s="1098"/>
      <c r="K2022" s="1098"/>
      <c r="L2022" s="1098"/>
      <c r="M2022" s="1098"/>
      <c r="N2022" s="1098"/>
      <c r="O2022" s="1098"/>
    </row>
    <row r="2023" spans="1:15" ht="15.75">
      <c r="A2023" s="279"/>
      <c r="B2023" s="286" t="s">
        <v>13834</v>
      </c>
      <c r="C2023" s="1102" t="s">
        <v>13835</v>
      </c>
      <c r="D2023" s="1028" t="s">
        <v>13836</v>
      </c>
      <c r="E2023" s="1101">
        <v>2283</v>
      </c>
      <c r="F2023" s="302" t="s">
        <v>9080</v>
      </c>
      <c r="G2023" s="482"/>
      <c r="H2023" s="1098"/>
      <c r="I2023" s="1098"/>
      <c r="J2023" s="1098"/>
      <c r="K2023" s="1098"/>
      <c r="L2023" s="1098"/>
      <c r="M2023" s="1098"/>
      <c r="N2023" s="1098"/>
      <c r="O2023" s="1098"/>
    </row>
    <row r="2024" spans="1:15" ht="15.75">
      <c r="A2024" s="279"/>
      <c r="B2024" s="286" t="s">
        <v>13837</v>
      </c>
      <c r="C2024" s="651" t="s">
        <v>13838</v>
      </c>
      <c r="D2024" s="389" t="s">
        <v>13839</v>
      </c>
      <c r="E2024" s="1101">
        <v>1225</v>
      </c>
      <c r="F2024" s="302" t="s">
        <v>9080</v>
      </c>
      <c r="G2024" s="482"/>
      <c r="H2024" s="1098"/>
      <c r="I2024" s="1098"/>
      <c r="J2024" s="1098"/>
      <c r="K2024" s="1098"/>
      <c r="L2024" s="1098"/>
      <c r="M2024" s="1098"/>
      <c r="N2024" s="1098"/>
      <c r="O2024" s="1098"/>
    </row>
    <row r="2025" spans="1:15" ht="15.75">
      <c r="A2025" s="279"/>
      <c r="B2025" s="286" t="s">
        <v>13840</v>
      </c>
      <c r="C2025" s="363" t="s">
        <v>13841</v>
      </c>
      <c r="D2025" s="364" t="s">
        <v>13842</v>
      </c>
      <c r="E2025" s="1101">
        <v>1521</v>
      </c>
      <c r="F2025" s="302" t="s">
        <v>9080</v>
      </c>
      <c r="G2025" s="482"/>
      <c r="H2025" s="1098"/>
      <c r="I2025" s="1098"/>
      <c r="J2025" s="1098"/>
      <c r="K2025" s="1098"/>
      <c r="L2025" s="1098"/>
      <c r="M2025" s="1098"/>
      <c r="N2025" s="1098"/>
      <c r="O2025" s="1098"/>
    </row>
    <row r="2026" spans="1:15" ht="15.75">
      <c r="A2026" s="279"/>
      <c r="B2026" s="286" t="s">
        <v>13843</v>
      </c>
      <c r="C2026" s="363" t="s">
        <v>13844</v>
      </c>
      <c r="D2026" s="364" t="s">
        <v>13845</v>
      </c>
      <c r="E2026" s="1101">
        <v>965</v>
      </c>
      <c r="F2026" s="302" t="s">
        <v>9080</v>
      </c>
      <c r="G2026" s="482"/>
      <c r="H2026" s="1098"/>
      <c r="I2026" s="1098"/>
      <c r="J2026" s="1098"/>
      <c r="K2026" s="1098"/>
      <c r="L2026" s="1098"/>
      <c r="M2026" s="1098"/>
      <c r="N2026" s="1098"/>
      <c r="O2026" s="1098"/>
    </row>
    <row r="2027" spans="1:15" ht="15.75">
      <c r="A2027" s="279"/>
      <c r="B2027" s="286" t="s">
        <v>13846</v>
      </c>
      <c r="C2027" s="363" t="s">
        <v>13847</v>
      </c>
      <c r="D2027" s="364" t="s">
        <v>13848</v>
      </c>
      <c r="E2027" s="1101">
        <v>1145</v>
      </c>
      <c r="F2027" s="302" t="s">
        <v>9080</v>
      </c>
      <c r="G2027" s="482"/>
      <c r="H2027" s="1098"/>
      <c r="I2027" s="1098"/>
      <c r="J2027" s="1098"/>
      <c r="K2027" s="1098"/>
      <c r="L2027" s="1098"/>
      <c r="M2027" s="1098"/>
      <c r="N2027" s="1098"/>
      <c r="O2027" s="1098"/>
    </row>
    <row r="2028" spans="1:15" ht="15.75">
      <c r="A2028" s="279"/>
      <c r="B2028" s="286" t="s">
        <v>13849</v>
      </c>
      <c r="C2028" s="363" t="s">
        <v>13850</v>
      </c>
      <c r="D2028" s="364" t="s">
        <v>13851</v>
      </c>
      <c r="E2028" s="1101">
        <v>525</v>
      </c>
      <c r="F2028" s="302" t="s">
        <v>9080</v>
      </c>
      <c r="G2028" s="482"/>
      <c r="H2028" s="1098"/>
      <c r="I2028" s="1098"/>
      <c r="J2028" s="1098"/>
      <c r="K2028" s="1098"/>
      <c r="L2028" s="1098"/>
      <c r="M2028" s="1098"/>
      <c r="N2028" s="1098"/>
      <c r="O2028" s="1098"/>
    </row>
    <row r="2029" spans="1:15" ht="15.75">
      <c r="A2029" s="279"/>
      <c r="B2029" s="286" t="s">
        <v>13852</v>
      </c>
      <c r="C2029" s="363" t="s">
        <v>13853</v>
      </c>
      <c r="D2029" s="364" t="s">
        <v>13854</v>
      </c>
      <c r="E2029" s="1101">
        <v>662</v>
      </c>
      <c r="F2029" s="302" t="s">
        <v>9080</v>
      </c>
      <c r="G2029" s="482"/>
      <c r="H2029" s="1098"/>
      <c r="I2029" s="1098"/>
      <c r="J2029" s="1098"/>
      <c r="K2029" s="1098"/>
      <c r="L2029" s="1098"/>
      <c r="M2029" s="1098"/>
      <c r="N2029" s="1098"/>
      <c r="O2029" s="1098"/>
    </row>
    <row r="2030" spans="1:15" ht="15.75">
      <c r="A2030" s="279"/>
      <c r="B2030" s="286" t="s">
        <v>13855</v>
      </c>
      <c r="C2030" s="349" t="s">
        <v>13856</v>
      </c>
      <c r="D2030" s="350" t="s">
        <v>13857</v>
      </c>
      <c r="E2030" s="302">
        <v>1095</v>
      </c>
      <c r="F2030" s="302" t="s">
        <v>9080</v>
      </c>
      <c r="G2030" s="482"/>
      <c r="H2030" s="1098"/>
      <c r="I2030" s="1098"/>
      <c r="J2030" s="1098"/>
      <c r="K2030" s="1098"/>
      <c r="L2030" s="1098"/>
      <c r="M2030" s="1098"/>
      <c r="N2030" s="1098"/>
      <c r="O2030" s="1098"/>
    </row>
    <row r="2031" spans="1:15" ht="15.75">
      <c r="A2031" s="279"/>
      <c r="B2031" s="286" t="s">
        <v>13858</v>
      </c>
      <c r="C2031" s="349" t="s">
        <v>13859</v>
      </c>
      <c r="D2031" s="350" t="s">
        <v>13860</v>
      </c>
      <c r="E2031" s="302">
        <v>1350</v>
      </c>
      <c r="F2031" s="302" t="s">
        <v>9080</v>
      </c>
      <c r="G2031" s="482"/>
      <c r="H2031" s="1098"/>
      <c r="I2031" s="1098"/>
      <c r="J2031" s="1098"/>
      <c r="K2031" s="1098"/>
      <c r="L2031" s="1098"/>
      <c r="M2031" s="1098"/>
      <c r="N2031" s="1098"/>
      <c r="O2031" s="1098"/>
    </row>
    <row r="2032" spans="1:15" ht="15.75">
      <c r="A2032" s="279"/>
      <c r="B2032" s="286" t="s">
        <v>13861</v>
      </c>
      <c r="C2032" s="349" t="s">
        <v>13862</v>
      </c>
      <c r="D2032" s="350" t="s">
        <v>13863</v>
      </c>
      <c r="E2032" s="302">
        <v>1295</v>
      </c>
      <c r="F2032" s="302" t="s">
        <v>9080</v>
      </c>
      <c r="G2032" s="482"/>
      <c r="H2032" s="1098"/>
      <c r="I2032" s="1098"/>
      <c r="J2032" s="1098"/>
      <c r="K2032" s="1098"/>
      <c r="L2032" s="1098"/>
      <c r="M2032" s="1098"/>
      <c r="N2032" s="1098"/>
      <c r="O2032" s="1098"/>
    </row>
    <row r="2033" spans="1:15" ht="15.75">
      <c r="A2033" s="279"/>
      <c r="B2033" s="286" t="s">
        <v>13864</v>
      </c>
      <c r="C2033" s="349" t="s">
        <v>13865</v>
      </c>
      <c r="D2033" s="350" t="s">
        <v>13866</v>
      </c>
      <c r="E2033" s="302">
        <v>1550</v>
      </c>
      <c r="F2033" s="302" t="s">
        <v>9080</v>
      </c>
      <c r="G2033" s="482"/>
      <c r="H2033" s="1098"/>
      <c r="I2033" s="1098"/>
      <c r="J2033" s="1098"/>
      <c r="K2033" s="1098"/>
      <c r="L2033" s="1098"/>
      <c r="M2033" s="1098"/>
      <c r="N2033" s="1098"/>
      <c r="O2033" s="1098"/>
    </row>
    <row r="2034" spans="1:15" ht="15.75">
      <c r="A2034" s="279"/>
      <c r="B2034" s="286" t="s">
        <v>13867</v>
      </c>
      <c r="C2034" s="349" t="s">
        <v>13868</v>
      </c>
      <c r="D2034" s="350" t="s">
        <v>13869</v>
      </c>
      <c r="E2034" s="302">
        <v>885</v>
      </c>
      <c r="F2034" s="302" t="s">
        <v>9080</v>
      </c>
      <c r="G2034" s="482"/>
      <c r="H2034" s="1098"/>
      <c r="I2034" s="1098"/>
      <c r="J2034" s="1098"/>
      <c r="K2034" s="1098"/>
      <c r="L2034" s="1098"/>
      <c r="M2034" s="1098"/>
      <c r="N2034" s="1098"/>
      <c r="O2034" s="1098"/>
    </row>
    <row r="2035" spans="1:15" ht="15.75">
      <c r="A2035" s="279"/>
      <c r="B2035" s="286" t="s">
        <v>13870</v>
      </c>
      <c r="C2035" s="349" t="s">
        <v>13871</v>
      </c>
      <c r="D2035" s="350" t="s">
        <v>13872</v>
      </c>
      <c r="E2035" s="302">
        <v>1005</v>
      </c>
      <c r="F2035" s="302" t="s">
        <v>9080</v>
      </c>
      <c r="G2035" s="482"/>
      <c r="H2035" s="1098"/>
      <c r="I2035" s="1098"/>
      <c r="J2035" s="1098"/>
      <c r="K2035" s="1098"/>
      <c r="L2035" s="1098"/>
      <c r="M2035" s="1098"/>
      <c r="N2035" s="1098"/>
      <c r="O2035" s="1098"/>
    </row>
    <row r="2036" spans="1:15" ht="15.75">
      <c r="A2036" s="279"/>
      <c r="B2036" s="286" t="s">
        <v>13873</v>
      </c>
      <c r="C2036" s="349" t="s">
        <v>13874</v>
      </c>
      <c r="D2036" s="350" t="s">
        <v>13875</v>
      </c>
      <c r="E2036" s="302">
        <v>985</v>
      </c>
      <c r="F2036" s="302" t="s">
        <v>9080</v>
      </c>
      <c r="G2036" s="482"/>
      <c r="H2036" s="1098"/>
      <c r="I2036" s="1098"/>
      <c r="J2036" s="1098"/>
      <c r="K2036" s="1098"/>
      <c r="L2036" s="1098"/>
      <c r="M2036" s="1098"/>
      <c r="N2036" s="1098"/>
      <c r="O2036" s="1098"/>
    </row>
    <row r="2037" spans="1:15" ht="15.75">
      <c r="A2037" s="279"/>
      <c r="B2037" s="286" t="s">
        <v>13876</v>
      </c>
      <c r="C2037" s="349" t="s">
        <v>13877</v>
      </c>
      <c r="D2037" s="350" t="s">
        <v>13878</v>
      </c>
      <c r="E2037" s="302">
        <v>1105</v>
      </c>
      <c r="F2037" s="302" t="s">
        <v>9080</v>
      </c>
      <c r="G2037" s="482"/>
      <c r="H2037" s="1098"/>
      <c r="I2037" s="1098"/>
      <c r="J2037" s="1098"/>
      <c r="K2037" s="1098"/>
      <c r="L2037" s="1098"/>
      <c r="M2037" s="1098"/>
      <c r="N2037" s="1098"/>
      <c r="O2037" s="1098"/>
    </row>
    <row r="2038" spans="1:15" ht="15.75">
      <c r="A2038" s="279"/>
      <c r="B2038" s="286"/>
      <c r="C2038" s="349"/>
      <c r="D2038" s="552" t="s">
        <v>13879</v>
      </c>
      <c r="F2038" s="302" t="s">
        <v>9143</v>
      </c>
      <c r="G2038" s="482"/>
      <c r="H2038" s="1098"/>
      <c r="I2038" s="1098"/>
      <c r="J2038" s="1098"/>
      <c r="K2038" s="1098"/>
      <c r="L2038" s="1098"/>
      <c r="M2038" s="1098"/>
      <c r="N2038" s="1098"/>
      <c r="O2038" s="1098"/>
    </row>
    <row r="2039" spans="1:15" ht="15.75">
      <c r="A2039" s="279"/>
      <c r="B2039" s="286" t="s">
        <v>13880</v>
      </c>
      <c r="C2039" s="411" t="s">
        <v>13881</v>
      </c>
      <c r="D2039" s="393" t="s">
        <v>13882</v>
      </c>
      <c r="E2039" s="449">
        <v>480</v>
      </c>
      <c r="F2039" s="302" t="s">
        <v>9080</v>
      </c>
      <c r="G2039" s="482"/>
      <c r="H2039" s="654" t="s">
        <v>13883</v>
      </c>
      <c r="I2039" s="1098"/>
      <c r="J2039" s="1098"/>
      <c r="K2039" s="1098"/>
      <c r="L2039" s="1098"/>
      <c r="M2039" s="1098"/>
      <c r="N2039" s="1098"/>
      <c r="O2039" s="1098"/>
    </row>
    <row r="2040" spans="1:15" ht="15.75">
      <c r="A2040" s="279"/>
      <c r="B2040" s="286" t="s">
        <v>13884</v>
      </c>
      <c r="C2040" s="411" t="s">
        <v>13885</v>
      </c>
      <c r="D2040" s="677" t="s">
        <v>13886</v>
      </c>
      <c r="E2040" s="449">
        <v>1540</v>
      </c>
      <c r="F2040" s="302" t="s">
        <v>9080</v>
      </c>
      <c r="G2040" s="482"/>
      <c r="H2040" s="654" t="s">
        <v>13883</v>
      </c>
      <c r="I2040" s="1098"/>
      <c r="J2040" s="1098"/>
      <c r="K2040" s="1098"/>
      <c r="L2040" s="1098"/>
      <c r="M2040" s="1098"/>
      <c r="N2040" s="1098"/>
      <c r="O2040" s="1098"/>
    </row>
    <row r="2041" spans="1:15" ht="15.75">
      <c r="A2041" s="279"/>
      <c r="B2041" s="286" t="s">
        <v>13887</v>
      </c>
      <c r="C2041" s="411" t="s">
        <v>13888</v>
      </c>
      <c r="D2041" s="677" t="s">
        <v>13889</v>
      </c>
      <c r="E2041" s="449">
        <v>2895</v>
      </c>
      <c r="F2041" s="302" t="s">
        <v>9080</v>
      </c>
      <c r="G2041" s="482"/>
      <c r="H2041" s="654" t="s">
        <v>13883</v>
      </c>
      <c r="I2041" s="1098"/>
      <c r="J2041" s="1098"/>
      <c r="K2041" s="1098"/>
      <c r="L2041" s="1098"/>
      <c r="M2041" s="1098"/>
      <c r="N2041" s="1098"/>
      <c r="O2041" s="1098"/>
    </row>
    <row r="2042" spans="1:15" ht="15.75">
      <c r="A2042" s="279"/>
      <c r="B2042" s="286" t="s">
        <v>13890</v>
      </c>
      <c r="C2042" s="411" t="s">
        <v>13891</v>
      </c>
      <c r="D2042" s="393" t="s">
        <v>13892</v>
      </c>
      <c r="E2042" s="449">
        <v>405</v>
      </c>
      <c r="F2042" s="302" t="s">
        <v>9080</v>
      </c>
      <c r="G2042" s="482"/>
      <c r="H2042" s="654" t="s">
        <v>13883</v>
      </c>
      <c r="I2042" s="1098"/>
      <c r="J2042" s="1098"/>
      <c r="K2042" s="1098"/>
      <c r="L2042" s="1098"/>
      <c r="M2042" s="1098"/>
      <c r="N2042" s="1098"/>
      <c r="O2042" s="1098"/>
    </row>
    <row r="2043" spans="1:15" ht="15.75">
      <c r="A2043" s="279"/>
      <c r="B2043" s="286" t="s">
        <v>13893</v>
      </c>
      <c r="C2043" s="411" t="s">
        <v>13894</v>
      </c>
      <c r="D2043" s="677" t="s">
        <v>13895</v>
      </c>
      <c r="E2043" s="449">
        <v>1300</v>
      </c>
      <c r="F2043" s="302" t="s">
        <v>9080</v>
      </c>
      <c r="G2043" s="482"/>
      <c r="H2043" s="654" t="s">
        <v>13883</v>
      </c>
      <c r="I2043" s="1098"/>
      <c r="J2043" s="1098"/>
      <c r="K2043" s="1098"/>
      <c r="L2043" s="1098"/>
      <c r="M2043" s="1098"/>
      <c r="N2043" s="1098"/>
      <c r="O2043" s="1098"/>
    </row>
    <row r="2044" spans="1:15" ht="15.75">
      <c r="A2044" s="279"/>
      <c r="B2044" s="286" t="s">
        <v>13896</v>
      </c>
      <c r="C2044" s="411" t="s">
        <v>13897</v>
      </c>
      <c r="D2044" s="677" t="s">
        <v>13898</v>
      </c>
      <c r="E2044" s="449">
        <v>2445</v>
      </c>
      <c r="F2044" s="302" t="s">
        <v>9080</v>
      </c>
      <c r="G2044" s="482"/>
      <c r="H2044" s="654" t="s">
        <v>13883</v>
      </c>
      <c r="I2044" s="1098"/>
      <c r="J2044" s="1098"/>
      <c r="K2044" s="1098"/>
      <c r="L2044" s="1098"/>
      <c r="M2044" s="1098"/>
      <c r="N2044" s="1098"/>
      <c r="O2044" s="1098"/>
    </row>
    <row r="2045" spans="1:15" ht="15.75">
      <c r="A2045" s="279"/>
      <c r="B2045" s="286"/>
      <c r="C2045" s="1103"/>
      <c r="D2045" s="552" t="s">
        <v>13899</v>
      </c>
      <c r="E2045" s="302"/>
      <c r="F2045" s="302" t="s">
        <v>9143</v>
      </c>
      <c r="G2045" s="482"/>
      <c r="H2045" s="1098"/>
      <c r="I2045" s="1098"/>
      <c r="J2045" s="1098"/>
      <c r="K2045" s="1098"/>
      <c r="L2045" s="1098"/>
      <c r="M2045" s="1098"/>
      <c r="N2045" s="1098"/>
      <c r="O2045" s="1098"/>
    </row>
    <row r="2046" spans="1:15" ht="15.75">
      <c r="A2046" s="279"/>
      <c r="B2046" s="286" t="s">
        <v>13900</v>
      </c>
      <c r="C2046" s="1104" t="s">
        <v>13901</v>
      </c>
      <c r="D2046" s="1105" t="s">
        <v>13902</v>
      </c>
      <c r="E2046" s="295">
        <v>2788</v>
      </c>
      <c r="F2046" s="302" t="s">
        <v>9080</v>
      </c>
      <c r="G2046" s="482"/>
      <c r="H2046" s="1098"/>
      <c r="I2046" s="1098"/>
      <c r="J2046" s="1098"/>
      <c r="K2046" s="1098"/>
      <c r="L2046" s="1098"/>
      <c r="M2046" s="1098"/>
      <c r="N2046" s="1098"/>
      <c r="O2046" s="1098"/>
    </row>
    <row r="2047" spans="1:15" ht="15.75">
      <c r="A2047" s="279"/>
      <c r="B2047" s="286" t="s">
        <v>13903</v>
      </c>
      <c r="C2047" s="339" t="s">
        <v>13904</v>
      </c>
      <c r="D2047" s="361" t="s">
        <v>13905</v>
      </c>
      <c r="E2047" s="299">
        <v>2925</v>
      </c>
      <c r="F2047" s="302" t="s">
        <v>9080</v>
      </c>
      <c r="G2047" s="482"/>
      <c r="H2047" s="1098"/>
      <c r="I2047" s="1098"/>
      <c r="J2047" s="1098"/>
      <c r="K2047" s="1098"/>
      <c r="L2047" s="1098"/>
      <c r="M2047" s="1098"/>
      <c r="N2047" s="1098"/>
      <c r="O2047" s="1098"/>
    </row>
    <row r="2048" spans="1:15" ht="15.75">
      <c r="A2048" s="279"/>
      <c r="B2048" s="286" t="s">
        <v>13906</v>
      </c>
      <c r="C2048" s="339" t="s">
        <v>13907</v>
      </c>
      <c r="D2048" s="361" t="s">
        <v>13908</v>
      </c>
      <c r="E2048" s="299">
        <v>3295</v>
      </c>
      <c r="F2048" s="302" t="s">
        <v>9080</v>
      </c>
      <c r="G2048" s="482"/>
      <c r="H2048" s="1098"/>
      <c r="I2048" s="1098"/>
      <c r="J2048" s="1098"/>
      <c r="K2048" s="1098"/>
      <c r="L2048" s="1098"/>
      <c r="M2048" s="1098"/>
      <c r="N2048" s="1098"/>
      <c r="O2048" s="1098"/>
    </row>
    <row r="2049" spans="1:15" ht="15.75">
      <c r="A2049" s="279"/>
      <c r="B2049" s="286" t="s">
        <v>13909</v>
      </c>
      <c r="C2049" s="1104" t="s">
        <v>13910</v>
      </c>
      <c r="D2049" s="1105" t="s">
        <v>13911</v>
      </c>
      <c r="E2049" s="295">
        <v>1260</v>
      </c>
      <c r="F2049" s="302" t="s">
        <v>9080</v>
      </c>
      <c r="G2049" s="482"/>
      <c r="H2049" s="1106"/>
      <c r="I2049" s="1107"/>
      <c r="J2049" s="1107"/>
      <c r="K2049" s="1107"/>
      <c r="L2049" s="1107"/>
      <c r="M2049" s="1107"/>
      <c r="N2049" s="1107"/>
      <c r="O2049" s="1108"/>
    </row>
    <row r="2050" spans="1:15" ht="15.75">
      <c r="A2050" s="279"/>
      <c r="B2050" s="286" t="s">
        <v>13912</v>
      </c>
      <c r="C2050" s="339" t="s">
        <v>13913</v>
      </c>
      <c r="D2050" s="390" t="s">
        <v>13914</v>
      </c>
      <c r="E2050" s="299">
        <v>1400</v>
      </c>
      <c r="F2050" s="302" t="s">
        <v>9080</v>
      </c>
      <c r="G2050" s="482"/>
      <c r="H2050" s="1106"/>
      <c r="I2050" s="1107"/>
      <c r="J2050" s="1107"/>
      <c r="K2050" s="1107"/>
      <c r="L2050" s="1107"/>
      <c r="M2050" s="1107"/>
      <c r="N2050" s="1107"/>
      <c r="O2050" s="1108"/>
    </row>
    <row r="2051" spans="1:15" ht="15.75">
      <c r="A2051" s="279"/>
      <c r="B2051" s="286" t="s">
        <v>13915</v>
      </c>
      <c r="C2051" s="339" t="s">
        <v>13916</v>
      </c>
      <c r="D2051" s="390" t="s">
        <v>13917</v>
      </c>
      <c r="E2051" s="299">
        <v>1600</v>
      </c>
      <c r="F2051" s="302" t="s">
        <v>9080</v>
      </c>
      <c r="G2051" s="482"/>
      <c r="H2051" s="1106"/>
      <c r="I2051" s="1107"/>
      <c r="J2051" s="1107"/>
      <c r="K2051" s="1107"/>
      <c r="L2051" s="1107"/>
      <c r="M2051" s="1107"/>
      <c r="N2051" s="1107"/>
      <c r="O2051" s="1108"/>
    </row>
    <row r="2052" spans="1:15" s="533" customFormat="1" ht="15.75">
      <c r="A2052" s="279"/>
      <c r="B2052" s="286"/>
      <c r="C2052" s="349"/>
      <c r="D2052" s="552" t="s">
        <v>13918</v>
      </c>
      <c r="E2052" s="302"/>
      <c r="F2052" s="302" t="s">
        <v>9143</v>
      </c>
      <c r="G2052" s="482"/>
      <c r="H2052" s="1098"/>
      <c r="I2052" s="1098"/>
      <c r="J2052" s="1098"/>
      <c r="K2052" s="1098"/>
      <c r="L2052" s="1098"/>
      <c r="M2052" s="1098"/>
      <c r="N2052" s="1098"/>
      <c r="O2052" s="1098"/>
    </row>
    <row r="2053" spans="1:15" s="533" customFormat="1" ht="15.75">
      <c r="A2053" s="279"/>
      <c r="B2053" s="286" t="s">
        <v>13919</v>
      </c>
      <c r="C2053" s="1109" t="s">
        <v>13920</v>
      </c>
      <c r="D2053" s="677" t="s">
        <v>13921</v>
      </c>
      <c r="E2053" s="818">
        <v>10797</v>
      </c>
      <c r="F2053" s="302" t="s">
        <v>9080</v>
      </c>
      <c r="G2053" s="482"/>
      <c r="H2053" s="1098"/>
      <c r="I2053" s="1098"/>
      <c r="J2053" s="1098"/>
      <c r="K2053" s="1098"/>
      <c r="L2053" s="1098"/>
      <c r="M2053" s="1098"/>
      <c r="N2053" s="1098"/>
      <c r="O2053" s="1098"/>
    </row>
    <row r="2054" spans="1:15" s="533" customFormat="1" ht="15.75">
      <c r="A2054" s="279"/>
      <c r="B2054" s="286" t="s">
        <v>13922</v>
      </c>
      <c r="C2054" s="1109" t="s">
        <v>13923</v>
      </c>
      <c r="D2054" s="677" t="s">
        <v>13924</v>
      </c>
      <c r="E2054" s="818">
        <v>1077</v>
      </c>
      <c r="F2054" s="302" t="s">
        <v>9080</v>
      </c>
      <c r="G2054" s="482"/>
      <c r="H2054" s="1098"/>
      <c r="I2054" s="1098"/>
      <c r="J2054" s="1098"/>
      <c r="K2054" s="1098"/>
      <c r="L2054" s="1098"/>
      <c r="M2054" s="1098"/>
      <c r="N2054" s="1098"/>
      <c r="O2054" s="1098"/>
    </row>
    <row r="2055" spans="1:15" s="533" customFormat="1" ht="15.75">
      <c r="A2055" s="279"/>
      <c r="B2055" s="286" t="s">
        <v>13925</v>
      </c>
      <c r="C2055" s="1109" t="s">
        <v>13926</v>
      </c>
      <c r="D2055" s="677" t="s">
        <v>13927</v>
      </c>
      <c r="E2055" s="818">
        <v>4197</v>
      </c>
      <c r="F2055" s="302" t="s">
        <v>9080</v>
      </c>
      <c r="G2055" s="482"/>
      <c r="H2055" s="1098"/>
      <c r="I2055" s="1098"/>
      <c r="J2055" s="1098"/>
      <c r="K2055" s="1098"/>
      <c r="L2055" s="1098"/>
      <c r="M2055" s="1098"/>
      <c r="N2055" s="1098"/>
      <c r="O2055" s="1098"/>
    </row>
    <row r="2056" spans="1:15" s="533" customFormat="1" ht="15.75">
      <c r="A2056" s="279"/>
      <c r="B2056" s="286" t="s">
        <v>13928</v>
      </c>
      <c r="C2056" s="584" t="s">
        <v>13929</v>
      </c>
      <c r="D2056" s="677" t="s">
        <v>13930</v>
      </c>
      <c r="E2056" s="818">
        <v>357</v>
      </c>
      <c r="F2056" s="302" t="s">
        <v>9080</v>
      </c>
      <c r="G2056" s="482"/>
      <c r="H2056" s="1098"/>
      <c r="I2056" s="1098"/>
      <c r="J2056" s="1098"/>
      <c r="K2056" s="1098"/>
      <c r="L2056" s="1098"/>
      <c r="M2056" s="1098"/>
      <c r="N2056" s="1098"/>
      <c r="O2056" s="1098"/>
    </row>
    <row r="2057" spans="1:15" s="533" customFormat="1" ht="15.75">
      <c r="A2057" s="279"/>
      <c r="B2057" s="286" t="s">
        <v>13931</v>
      </c>
      <c r="C2057" s="411" t="s">
        <v>13932</v>
      </c>
      <c r="D2057" s="393" t="s">
        <v>13933</v>
      </c>
      <c r="E2057" s="394">
        <v>100</v>
      </c>
      <c r="F2057" s="302" t="s">
        <v>9080</v>
      </c>
      <c r="G2057" s="482"/>
      <c r="H2057" s="1098"/>
      <c r="I2057" s="1098"/>
      <c r="J2057" s="1098"/>
      <c r="K2057" s="1098"/>
      <c r="L2057" s="1098"/>
      <c r="M2057" s="1098"/>
      <c r="N2057" s="1098"/>
      <c r="O2057" s="1098"/>
    </row>
    <row r="2058" spans="1:15" s="533" customFormat="1" ht="15.75">
      <c r="A2058" s="279"/>
      <c r="B2058" s="286" t="s">
        <v>13934</v>
      </c>
      <c r="C2058" s="411" t="s">
        <v>13935</v>
      </c>
      <c r="D2058" s="393" t="s">
        <v>13936</v>
      </c>
      <c r="E2058" s="394">
        <v>225.00000000000003</v>
      </c>
      <c r="F2058" s="302" t="s">
        <v>9080</v>
      </c>
      <c r="G2058" s="482"/>
      <c r="H2058" s="1098"/>
      <c r="I2058" s="1098"/>
      <c r="J2058" s="1098"/>
      <c r="K2058" s="1098"/>
      <c r="L2058" s="1098"/>
      <c r="M2058" s="1098"/>
      <c r="N2058" s="1098"/>
      <c r="O2058" s="1098"/>
    </row>
    <row r="2059" spans="1:15" s="533" customFormat="1" ht="15.75">
      <c r="A2059" s="279"/>
      <c r="B2059" s="286" t="s">
        <v>13937</v>
      </c>
      <c r="C2059" s="411" t="s">
        <v>13938</v>
      </c>
      <c r="D2059" s="393" t="s">
        <v>13939</v>
      </c>
      <c r="E2059" s="394">
        <v>405.00000000000011</v>
      </c>
      <c r="F2059" s="302" t="s">
        <v>9080</v>
      </c>
      <c r="G2059" s="482"/>
      <c r="H2059" s="1098"/>
      <c r="I2059" s="1098"/>
      <c r="J2059" s="1098"/>
      <c r="K2059" s="1098"/>
      <c r="L2059" s="1098"/>
      <c r="M2059" s="1098"/>
      <c r="N2059" s="1098"/>
      <c r="O2059" s="1098"/>
    </row>
    <row r="2060" spans="1:15" s="533" customFormat="1" ht="15.75">
      <c r="A2060" s="279"/>
      <c r="B2060" s="286" t="s">
        <v>13940</v>
      </c>
      <c r="C2060" s="411" t="s">
        <v>13941</v>
      </c>
      <c r="D2060" s="393" t="s">
        <v>13942</v>
      </c>
      <c r="E2060" s="394">
        <v>727.5</v>
      </c>
      <c r="F2060" s="302" t="s">
        <v>9080</v>
      </c>
      <c r="G2060" s="482"/>
      <c r="H2060" s="1098"/>
      <c r="I2060" s="1098"/>
      <c r="J2060" s="1098"/>
      <c r="K2060" s="1098"/>
      <c r="L2060" s="1098"/>
      <c r="M2060" s="1098"/>
      <c r="N2060" s="1098"/>
      <c r="O2060" s="1098"/>
    </row>
    <row r="2061" spans="1:15" s="533" customFormat="1" ht="15.75">
      <c r="A2061" s="279"/>
      <c r="B2061" s="286" t="s">
        <v>13943</v>
      </c>
      <c r="C2061" s="411" t="s">
        <v>13944</v>
      </c>
      <c r="D2061" s="393" t="s">
        <v>13945</v>
      </c>
      <c r="E2061" s="394">
        <v>1550</v>
      </c>
      <c r="F2061" s="302" t="s">
        <v>9080</v>
      </c>
      <c r="G2061" s="482"/>
      <c r="H2061" s="1098"/>
      <c r="I2061" s="1098"/>
      <c r="J2061" s="1098"/>
      <c r="K2061" s="1098"/>
      <c r="L2061" s="1098"/>
      <c r="M2061" s="1098"/>
      <c r="N2061" s="1098"/>
      <c r="O2061" s="1098"/>
    </row>
    <row r="2062" spans="1:15" s="533" customFormat="1" ht="15.75">
      <c r="A2062" s="279"/>
      <c r="B2062" s="286" t="s">
        <v>13946</v>
      </c>
      <c r="C2062" s="411" t="s">
        <v>13947</v>
      </c>
      <c r="D2062" s="393" t="s">
        <v>13948</v>
      </c>
      <c r="E2062" s="394">
        <v>2787.5</v>
      </c>
      <c r="F2062" s="302" t="s">
        <v>9080</v>
      </c>
      <c r="G2062" s="482"/>
      <c r="H2062" s="1098"/>
      <c r="I2062" s="1098"/>
      <c r="J2062" s="1098"/>
      <c r="K2062" s="1098"/>
      <c r="L2062" s="1098"/>
      <c r="M2062" s="1098"/>
      <c r="N2062" s="1098"/>
      <c r="O2062" s="1098"/>
    </row>
    <row r="2063" spans="1:15" s="533" customFormat="1" ht="15.75">
      <c r="A2063" s="279"/>
      <c r="B2063" s="286" t="s">
        <v>13949</v>
      </c>
      <c r="C2063" s="411" t="s">
        <v>13950</v>
      </c>
      <c r="D2063" s="393" t="s">
        <v>13951</v>
      </c>
      <c r="E2063" s="394">
        <v>3765</v>
      </c>
      <c r="F2063" s="302" t="s">
        <v>9080</v>
      </c>
      <c r="G2063" s="482"/>
      <c r="H2063" s="1098"/>
      <c r="I2063" s="1098"/>
      <c r="J2063" s="1098"/>
      <c r="K2063" s="1098"/>
      <c r="L2063" s="1098"/>
      <c r="M2063" s="1098"/>
      <c r="N2063" s="1098"/>
      <c r="O2063" s="1098"/>
    </row>
    <row r="2064" spans="1:15" ht="15.75">
      <c r="B2064" s="286" t="s">
        <v>13952</v>
      </c>
      <c r="C2064" s="411" t="s">
        <v>13953</v>
      </c>
      <c r="D2064" s="393" t="s">
        <v>13954</v>
      </c>
      <c r="E2064" s="394">
        <v>4250</v>
      </c>
      <c r="F2064" s="302" t="s">
        <v>9080</v>
      </c>
      <c r="G2064" s="303"/>
    </row>
    <row r="2065" spans="1:15" s="533" customFormat="1" ht="21" customHeight="1" thickBot="1">
      <c r="A2065" s="279"/>
      <c r="B2065" s="286"/>
      <c r="C2065" s="326" t="s">
        <v>8580</v>
      </c>
      <c r="D2065" s="258"/>
      <c r="E2065" s="305"/>
      <c r="F2065" s="305" t="s">
        <v>9143</v>
      </c>
      <c r="G2065" s="252"/>
      <c r="H2065" s="487"/>
      <c r="I2065" s="262"/>
      <c r="J2065" s="262"/>
      <c r="K2065" s="262"/>
      <c r="L2065" s="262"/>
      <c r="M2065" s="262"/>
      <c r="N2065" s="262"/>
      <c r="O2065" s="262"/>
    </row>
    <row r="2066" spans="1:15" ht="15.75">
      <c r="B2066" s="286"/>
      <c r="C2066" s="1110"/>
      <c r="D2066" s="845" t="s">
        <v>13955</v>
      </c>
      <c r="E2066" s="1111"/>
      <c r="F2066" s="1112" t="s">
        <v>9143</v>
      </c>
      <c r="G2066" s="1113"/>
      <c r="H2066" s="1112"/>
      <c r="I2066" s="1112"/>
      <c r="J2066" s="1112"/>
      <c r="K2066" s="1112"/>
      <c r="L2066" s="1112"/>
      <c r="M2066" s="1112"/>
      <c r="N2066" s="1112"/>
      <c r="O2066" s="1114"/>
    </row>
    <row r="2067" spans="1:15" ht="16.5" thickBot="1">
      <c r="B2067" s="286"/>
      <c r="C2067" s="1115"/>
      <c r="D2067" s="1116" t="s">
        <v>13956</v>
      </c>
      <c r="E2067" s="1117"/>
      <c r="F2067" s="1118" t="s">
        <v>9143</v>
      </c>
      <c r="G2067" s="1119"/>
      <c r="H2067" s="1120"/>
      <c r="I2067" s="1118"/>
      <c r="J2067" s="1118"/>
      <c r="K2067" s="1118"/>
      <c r="L2067" s="1118"/>
      <c r="M2067" s="1118"/>
      <c r="N2067" s="1118"/>
      <c r="O2067" s="1121"/>
    </row>
    <row r="2068" spans="1:15" ht="15.75">
      <c r="B2068" s="286"/>
      <c r="C2068" s="813" t="s">
        <v>13957</v>
      </c>
      <c r="D2068" s="813"/>
      <c r="E2068" s="814"/>
      <c r="F2068" s="814" t="s">
        <v>9143</v>
      </c>
      <c r="G2068" s="815"/>
      <c r="H2068" s="819"/>
      <c r="I2068" s="461"/>
      <c r="J2068" s="461"/>
      <c r="K2068" s="461"/>
      <c r="L2068" s="461"/>
      <c r="M2068" s="461"/>
      <c r="N2068" s="461"/>
      <c r="O2068" s="461"/>
    </row>
    <row r="2069" spans="1:15" ht="15.75">
      <c r="B2069" s="286" t="s">
        <v>13958</v>
      </c>
      <c r="C2069" s="584" t="s">
        <v>13959</v>
      </c>
      <c r="D2069" s="677" t="s">
        <v>13960</v>
      </c>
      <c r="E2069" s="818">
        <v>575</v>
      </c>
      <c r="F2069" s="302" t="s">
        <v>9080</v>
      </c>
      <c r="G2069" s="510"/>
      <c r="H2069" s="1122"/>
      <c r="I2069" s="544"/>
      <c r="J2069" s="544"/>
      <c r="K2069" s="544"/>
      <c r="L2069" s="544"/>
      <c r="M2069" s="544"/>
      <c r="N2069" s="544"/>
      <c r="O2069" s="544"/>
    </row>
    <row r="2070" spans="1:15" ht="15.75">
      <c r="B2070" s="286" t="s">
        <v>13961</v>
      </c>
      <c r="C2070" s="584" t="s">
        <v>13962</v>
      </c>
      <c r="D2070" s="677" t="s">
        <v>13963</v>
      </c>
      <c r="E2070" s="818">
        <v>640</v>
      </c>
      <c r="F2070" s="302" t="s">
        <v>9080</v>
      </c>
      <c r="G2070" s="510"/>
      <c r="H2070" s="1122"/>
      <c r="I2070" s="544"/>
      <c r="J2070" s="544"/>
      <c r="K2070" s="544"/>
      <c r="L2070" s="544"/>
      <c r="M2070" s="544"/>
      <c r="N2070" s="544"/>
      <c r="O2070" s="544"/>
    </row>
    <row r="2071" spans="1:15" ht="15.75">
      <c r="B2071" s="286" t="s">
        <v>13964</v>
      </c>
      <c r="C2071" s="584" t="s">
        <v>13965</v>
      </c>
      <c r="D2071" s="677" t="s">
        <v>13966</v>
      </c>
      <c r="E2071" s="818">
        <v>720</v>
      </c>
      <c r="F2071" s="302" t="s">
        <v>9080</v>
      </c>
      <c r="G2071" s="510"/>
      <c r="H2071" s="1122"/>
      <c r="I2071" s="544"/>
      <c r="J2071" s="544"/>
      <c r="K2071" s="544"/>
      <c r="L2071" s="544"/>
      <c r="M2071" s="544"/>
      <c r="N2071" s="544"/>
      <c r="O2071" s="544"/>
    </row>
    <row r="2072" spans="1:15" ht="15.75">
      <c r="B2072" s="286" t="s">
        <v>13967</v>
      </c>
      <c r="C2072" s="584" t="s">
        <v>13968</v>
      </c>
      <c r="D2072" s="677" t="s">
        <v>13969</v>
      </c>
      <c r="E2072" s="818">
        <v>2055</v>
      </c>
      <c r="F2072" s="302" t="s">
        <v>9080</v>
      </c>
      <c r="G2072" s="510"/>
      <c r="H2072" s="1122"/>
      <c r="I2072" s="544"/>
      <c r="J2072" s="544"/>
      <c r="K2072" s="544"/>
      <c r="L2072" s="544"/>
      <c r="M2072" s="544"/>
      <c r="N2072" s="544"/>
      <c r="O2072" s="544"/>
    </row>
    <row r="2073" spans="1:15" ht="15.75">
      <c r="B2073" s="286" t="s">
        <v>13970</v>
      </c>
      <c r="C2073" s="584" t="s">
        <v>13971</v>
      </c>
      <c r="D2073" s="677" t="s">
        <v>13972</v>
      </c>
      <c r="E2073" s="818">
        <v>3855</v>
      </c>
      <c r="F2073" s="302" t="s">
        <v>9080</v>
      </c>
      <c r="G2073" s="510"/>
      <c r="H2073" s="1122"/>
      <c r="I2073" s="544"/>
      <c r="J2073" s="544"/>
      <c r="K2073" s="544"/>
      <c r="L2073" s="544"/>
      <c r="M2073" s="544"/>
      <c r="N2073" s="544"/>
      <c r="O2073" s="544"/>
    </row>
    <row r="2074" spans="1:15" ht="15.75">
      <c r="B2074" s="286" t="s">
        <v>13973</v>
      </c>
      <c r="C2074" s="584" t="s">
        <v>13974</v>
      </c>
      <c r="D2074" s="677" t="s">
        <v>13975</v>
      </c>
      <c r="E2074" s="818">
        <v>475</v>
      </c>
      <c r="F2074" s="302" t="s">
        <v>9080</v>
      </c>
      <c r="G2074" s="510"/>
      <c r="H2074" s="1122"/>
      <c r="I2074" s="544"/>
      <c r="J2074" s="544"/>
      <c r="K2074" s="544"/>
      <c r="L2074" s="544"/>
      <c r="M2074" s="544"/>
      <c r="N2074" s="544"/>
      <c r="O2074" s="544"/>
    </row>
    <row r="2075" spans="1:15" ht="15.75">
      <c r="B2075" s="286" t="s">
        <v>13976</v>
      </c>
      <c r="C2075" s="584" t="s">
        <v>13977</v>
      </c>
      <c r="D2075" s="677" t="s">
        <v>13978</v>
      </c>
      <c r="E2075" s="818">
        <v>540</v>
      </c>
      <c r="F2075" s="302" t="s">
        <v>9080</v>
      </c>
      <c r="G2075" s="510"/>
      <c r="H2075" s="1122"/>
      <c r="I2075" s="544"/>
      <c r="J2075" s="544"/>
      <c r="K2075" s="544"/>
      <c r="L2075" s="544"/>
      <c r="M2075" s="544"/>
      <c r="N2075" s="544"/>
      <c r="O2075" s="544"/>
    </row>
    <row r="2076" spans="1:15" ht="15.75">
      <c r="B2076" s="286" t="s">
        <v>13979</v>
      </c>
      <c r="C2076" s="584" t="s">
        <v>13980</v>
      </c>
      <c r="D2076" s="677" t="s">
        <v>13981</v>
      </c>
      <c r="E2076" s="818">
        <v>620</v>
      </c>
      <c r="F2076" s="302" t="s">
        <v>9080</v>
      </c>
      <c r="G2076" s="510"/>
      <c r="H2076" s="1122"/>
      <c r="I2076" s="544"/>
      <c r="J2076" s="544"/>
      <c r="K2076" s="544"/>
      <c r="L2076" s="544"/>
      <c r="M2076" s="544"/>
      <c r="N2076" s="544"/>
      <c r="O2076" s="544"/>
    </row>
    <row r="2077" spans="1:15" ht="15.75">
      <c r="B2077" s="286" t="s">
        <v>13982</v>
      </c>
      <c r="C2077" s="584" t="s">
        <v>13983</v>
      </c>
      <c r="D2077" s="677" t="s">
        <v>13984</v>
      </c>
      <c r="E2077" s="818">
        <v>1735</v>
      </c>
      <c r="F2077" s="302" t="s">
        <v>9080</v>
      </c>
      <c r="G2077" s="510"/>
      <c r="H2077" s="1122"/>
      <c r="I2077" s="544"/>
      <c r="J2077" s="544"/>
      <c r="K2077" s="544"/>
      <c r="L2077" s="544"/>
      <c r="M2077" s="544"/>
      <c r="N2077" s="544"/>
      <c r="O2077" s="544"/>
    </row>
    <row r="2078" spans="1:15" ht="15.75">
      <c r="B2078" s="286" t="s">
        <v>13985</v>
      </c>
      <c r="C2078" s="584" t="s">
        <v>13986</v>
      </c>
      <c r="D2078" s="677" t="s">
        <v>13987</v>
      </c>
      <c r="E2078" s="818">
        <v>3255</v>
      </c>
      <c r="F2078" s="302" t="s">
        <v>9080</v>
      </c>
      <c r="G2078" s="510"/>
      <c r="H2078" s="1122"/>
      <c r="I2078" s="544"/>
      <c r="J2078" s="544"/>
      <c r="K2078" s="544"/>
      <c r="L2078" s="544"/>
      <c r="M2078" s="544"/>
      <c r="N2078" s="544"/>
      <c r="O2078" s="544"/>
    </row>
    <row r="2079" spans="1:15" ht="15.75">
      <c r="B2079" s="286" t="s">
        <v>13988</v>
      </c>
      <c r="C2079" s="584" t="s">
        <v>13989</v>
      </c>
      <c r="D2079" s="677" t="s">
        <v>13990</v>
      </c>
      <c r="E2079" s="818">
        <v>350</v>
      </c>
      <c r="F2079" s="302" t="s">
        <v>9080</v>
      </c>
      <c r="G2079" s="510"/>
      <c r="H2079" s="1122"/>
      <c r="I2079" s="544"/>
      <c r="J2079" s="544"/>
      <c r="K2079" s="544"/>
      <c r="L2079" s="544"/>
      <c r="M2079" s="544"/>
      <c r="N2079" s="544"/>
      <c r="O2079" s="544"/>
    </row>
    <row r="2080" spans="1:15" ht="15.75">
      <c r="B2080" s="286" t="s">
        <v>13991</v>
      </c>
      <c r="C2080" s="584" t="s">
        <v>13992</v>
      </c>
      <c r="D2080" s="677" t="s">
        <v>13993</v>
      </c>
      <c r="E2080" s="818">
        <v>415</v>
      </c>
      <c r="F2080" s="302" t="s">
        <v>9080</v>
      </c>
      <c r="G2080" s="510"/>
      <c r="H2080" s="1122"/>
      <c r="I2080" s="544"/>
      <c r="J2080" s="544"/>
      <c r="K2080" s="544"/>
      <c r="L2080" s="544"/>
      <c r="M2080" s="544"/>
      <c r="N2080" s="544"/>
      <c r="O2080" s="544"/>
    </row>
    <row r="2081" spans="1:15" ht="15.75">
      <c r="B2081" s="286" t="s">
        <v>13994</v>
      </c>
      <c r="C2081" s="584" t="s">
        <v>13995</v>
      </c>
      <c r="D2081" s="677" t="s">
        <v>13996</v>
      </c>
      <c r="E2081" s="818">
        <v>495</v>
      </c>
      <c r="F2081" s="302" t="s">
        <v>9080</v>
      </c>
      <c r="G2081" s="510"/>
      <c r="H2081" s="1122"/>
      <c r="I2081" s="544"/>
      <c r="J2081" s="544"/>
      <c r="K2081" s="544"/>
      <c r="L2081" s="544"/>
      <c r="M2081" s="544"/>
      <c r="N2081" s="544"/>
      <c r="O2081" s="544"/>
    </row>
    <row r="2082" spans="1:15" ht="15.75">
      <c r="B2082" s="286" t="s">
        <v>13997</v>
      </c>
      <c r="C2082" s="584" t="s">
        <v>13998</v>
      </c>
      <c r="D2082" s="677" t="s">
        <v>13999</v>
      </c>
      <c r="E2082" s="818">
        <v>1335</v>
      </c>
      <c r="F2082" s="302" t="s">
        <v>9080</v>
      </c>
      <c r="G2082" s="510"/>
      <c r="H2082" s="1122"/>
      <c r="I2082" s="544"/>
      <c r="J2082" s="544"/>
      <c r="K2082" s="544"/>
      <c r="L2082" s="544"/>
      <c r="M2082" s="544"/>
      <c r="N2082" s="544"/>
      <c r="O2082" s="544"/>
    </row>
    <row r="2083" spans="1:15" ht="15.75">
      <c r="B2083" s="286" t="s">
        <v>14000</v>
      </c>
      <c r="C2083" s="584" t="s">
        <v>14001</v>
      </c>
      <c r="D2083" s="677" t="s">
        <v>14002</v>
      </c>
      <c r="E2083" s="818">
        <v>2505</v>
      </c>
      <c r="F2083" s="302" t="s">
        <v>9080</v>
      </c>
      <c r="G2083" s="510"/>
      <c r="H2083" s="1122"/>
      <c r="I2083" s="544"/>
      <c r="J2083" s="544"/>
      <c r="K2083" s="544"/>
      <c r="L2083" s="544"/>
      <c r="M2083" s="544"/>
      <c r="N2083" s="544"/>
      <c r="O2083" s="544"/>
    </row>
    <row r="2084" spans="1:15" ht="15.75">
      <c r="B2084" s="286" t="s">
        <v>14003</v>
      </c>
      <c r="C2084" s="584" t="s">
        <v>14004</v>
      </c>
      <c r="D2084" s="677" t="s">
        <v>14005</v>
      </c>
      <c r="E2084" s="299">
        <v>49</v>
      </c>
      <c r="F2084" s="302" t="s">
        <v>9080</v>
      </c>
      <c r="G2084" s="510"/>
      <c r="H2084" s="1122"/>
      <c r="I2084" s="544"/>
      <c r="J2084" s="544"/>
      <c r="K2084" s="544"/>
      <c r="L2084" s="544"/>
      <c r="M2084" s="544"/>
      <c r="N2084" s="544"/>
      <c r="O2084" s="544"/>
    </row>
    <row r="2085" spans="1:15" ht="15.75">
      <c r="B2085" s="286" t="s">
        <v>14006</v>
      </c>
      <c r="C2085" s="584" t="s">
        <v>14007</v>
      </c>
      <c r="D2085" s="677" t="s">
        <v>14008</v>
      </c>
      <c r="E2085" s="299">
        <v>84</v>
      </c>
      <c r="F2085" s="302" t="s">
        <v>9080</v>
      </c>
      <c r="G2085" s="510"/>
      <c r="H2085" s="1122"/>
      <c r="I2085" s="544"/>
      <c r="J2085" s="544"/>
      <c r="K2085" s="544"/>
      <c r="L2085" s="544"/>
      <c r="M2085" s="544"/>
      <c r="N2085" s="544"/>
      <c r="O2085" s="544"/>
    </row>
    <row r="2086" spans="1:15" ht="15.75">
      <c r="B2086" s="286" t="s">
        <v>14009</v>
      </c>
      <c r="C2086" s="584" t="s">
        <v>14010</v>
      </c>
      <c r="D2086" s="677" t="s">
        <v>14011</v>
      </c>
      <c r="E2086" s="299">
        <v>118</v>
      </c>
      <c r="F2086" s="302" t="s">
        <v>9080</v>
      </c>
      <c r="G2086" s="510"/>
      <c r="H2086" s="1122"/>
      <c r="I2086" s="544"/>
      <c r="J2086" s="544"/>
      <c r="K2086" s="544"/>
      <c r="L2086" s="544"/>
      <c r="M2086" s="544"/>
      <c r="N2086" s="544"/>
      <c r="O2086" s="544"/>
    </row>
    <row r="2087" spans="1:15" ht="15.75">
      <c r="B2087" s="286" t="s">
        <v>14012</v>
      </c>
      <c r="C2087" s="584" t="s">
        <v>14013</v>
      </c>
      <c r="D2087" s="677" t="s">
        <v>14014</v>
      </c>
      <c r="E2087" s="299">
        <v>156</v>
      </c>
      <c r="F2087" s="302" t="s">
        <v>9080</v>
      </c>
      <c r="G2087" s="510"/>
      <c r="H2087" s="1122"/>
      <c r="I2087" s="544"/>
      <c r="J2087" s="544"/>
      <c r="K2087" s="544"/>
      <c r="L2087" s="544"/>
      <c r="M2087" s="544"/>
      <c r="N2087" s="544"/>
      <c r="O2087" s="544"/>
    </row>
    <row r="2088" spans="1:15" ht="15.75">
      <c r="B2088" s="286" t="s">
        <v>14015</v>
      </c>
      <c r="C2088" s="584" t="s">
        <v>14016</v>
      </c>
      <c r="D2088" s="677" t="s">
        <v>14017</v>
      </c>
      <c r="E2088" s="299">
        <v>196</v>
      </c>
      <c r="F2088" s="302" t="s">
        <v>9080</v>
      </c>
      <c r="G2088" s="510"/>
      <c r="H2088" s="1122"/>
      <c r="I2088" s="544"/>
      <c r="J2088" s="544"/>
      <c r="K2088" s="544"/>
      <c r="L2088" s="544"/>
      <c r="M2088" s="544"/>
      <c r="N2088" s="544"/>
      <c r="O2088" s="544"/>
    </row>
    <row r="2089" spans="1:15" s="533" customFormat="1" ht="15.75">
      <c r="A2089" s="279"/>
      <c r="B2089" s="286" t="s">
        <v>14018</v>
      </c>
      <c r="C2089" s="339" t="s">
        <v>14019</v>
      </c>
      <c r="D2089" s="489" t="s">
        <v>14020</v>
      </c>
      <c r="E2089" s="302">
        <v>59</v>
      </c>
      <c r="F2089" s="302" t="s">
        <v>9080</v>
      </c>
      <c r="G2089" s="510"/>
      <c r="H2089" s="1123" t="s">
        <v>14021</v>
      </c>
      <c r="I2089" s="544"/>
      <c r="J2089" s="544"/>
      <c r="K2089" s="544"/>
      <c r="L2089" s="544"/>
      <c r="M2089" s="544"/>
      <c r="N2089" s="544"/>
      <c r="O2089" s="544"/>
    </row>
    <row r="2090" spans="1:15" s="533" customFormat="1" ht="15.75">
      <c r="A2090" s="279"/>
      <c r="B2090" s="286" t="s">
        <v>14022</v>
      </c>
      <c r="C2090" s="339" t="s">
        <v>14023</v>
      </c>
      <c r="D2090" s="489" t="s">
        <v>14024</v>
      </c>
      <c r="E2090" s="302">
        <v>59</v>
      </c>
      <c r="F2090" s="302" t="s">
        <v>9080</v>
      </c>
      <c r="G2090" s="821"/>
      <c r="H2090" s="1124"/>
      <c r="I2090" s="1125"/>
      <c r="J2090" s="1125"/>
      <c r="K2090" s="1125"/>
      <c r="L2090" s="1125"/>
      <c r="M2090" s="1125"/>
      <c r="N2090" s="1125"/>
      <c r="O2090" s="1125"/>
    </row>
    <row r="2091" spans="1:15" s="533" customFormat="1" ht="16.5" thickBot="1">
      <c r="A2091" s="279"/>
      <c r="B2091" s="286"/>
      <c r="C2091" s="316" t="s">
        <v>8580</v>
      </c>
      <c r="D2091" s="692"/>
      <c r="E2091" s="305"/>
      <c r="F2091" s="305" t="s">
        <v>9143</v>
      </c>
      <c r="G2091" s="252"/>
      <c r="H2091" s="258"/>
      <c r="I2091" s="262"/>
      <c r="J2091" s="262"/>
      <c r="K2091" s="262"/>
      <c r="L2091" s="262"/>
      <c r="M2091" s="262"/>
      <c r="N2091" s="262"/>
      <c r="O2091" s="262"/>
    </row>
    <row r="2092" spans="1:15" s="533" customFormat="1" ht="16.5" thickBot="1">
      <c r="A2092" s="279"/>
      <c r="B2092" s="286"/>
      <c r="C2092" s="439"/>
      <c r="D2092" s="440" t="s">
        <v>14025</v>
      </c>
      <c r="E2092" s="268"/>
      <c r="F2092" s="443" t="s">
        <v>9143</v>
      </c>
      <c r="G2092" s="441"/>
      <c r="H2092" s="443"/>
      <c r="I2092" s="443"/>
      <c r="J2092" s="443"/>
      <c r="K2092" s="443"/>
      <c r="L2092" s="443"/>
      <c r="M2092" s="443"/>
      <c r="N2092" s="443"/>
      <c r="O2092" s="444"/>
    </row>
    <row r="2093" spans="1:15" s="533" customFormat="1" ht="16.5" thickBot="1">
      <c r="B2093" s="286"/>
      <c r="C2093" s="1126" t="s">
        <v>14026</v>
      </c>
      <c r="D2093" s="504"/>
      <c r="E2093" s="500"/>
      <c r="F2093" s="500" t="s">
        <v>9143</v>
      </c>
      <c r="G2093" s="501"/>
      <c r="H2093" s="817"/>
      <c r="I2093" s="502"/>
      <c r="J2093" s="502"/>
      <c r="K2093" s="502"/>
      <c r="L2093" s="502"/>
      <c r="M2093" s="502"/>
      <c r="N2093" s="502"/>
      <c r="O2093" s="502"/>
    </row>
    <row r="2094" spans="1:15" s="533" customFormat="1" ht="15.75">
      <c r="B2094" s="286" t="s">
        <v>14027</v>
      </c>
      <c r="C2094" s="287" t="s">
        <v>14028</v>
      </c>
      <c r="D2094" s="504" t="s">
        <v>14029</v>
      </c>
      <c r="E2094" s="500">
        <v>12995</v>
      </c>
      <c r="F2094" s="596" t="s">
        <v>9080</v>
      </c>
      <c r="G2094" s="501"/>
      <c r="H2094" s="817"/>
      <c r="I2094" s="502"/>
      <c r="J2094" s="502"/>
      <c r="K2094" s="502"/>
      <c r="L2094" s="502"/>
      <c r="M2094" s="502"/>
      <c r="N2094" s="502"/>
      <c r="O2094" s="502"/>
    </row>
    <row r="2095" spans="1:15" s="533" customFormat="1" ht="15.75">
      <c r="B2095" s="286" t="s">
        <v>14030</v>
      </c>
      <c r="C2095" s="287" t="s">
        <v>14031</v>
      </c>
      <c r="D2095" s="504" t="s">
        <v>14032</v>
      </c>
      <c r="E2095" s="500">
        <v>3195</v>
      </c>
      <c r="F2095" s="596" t="s">
        <v>9080</v>
      </c>
      <c r="G2095" s="501"/>
      <c r="H2095" s="817"/>
      <c r="I2095" s="502"/>
      <c r="J2095" s="502"/>
      <c r="K2095" s="502"/>
      <c r="L2095" s="502"/>
      <c r="M2095" s="502"/>
      <c r="N2095" s="502"/>
      <c r="O2095" s="502"/>
    </row>
    <row r="2096" spans="1:15" s="533" customFormat="1" ht="15.75">
      <c r="B2096" s="286" t="s">
        <v>14033</v>
      </c>
      <c r="C2096" s="287" t="s">
        <v>14034</v>
      </c>
      <c r="D2096" s="504" t="s">
        <v>14035</v>
      </c>
      <c r="E2096" s="500">
        <v>5432</v>
      </c>
      <c r="F2096" s="596" t="s">
        <v>9080</v>
      </c>
      <c r="G2096" s="501"/>
      <c r="H2096" s="817"/>
      <c r="I2096" s="502"/>
      <c r="J2096" s="502"/>
      <c r="K2096" s="502"/>
      <c r="L2096" s="502"/>
      <c r="M2096" s="502"/>
      <c r="N2096" s="502"/>
      <c r="O2096" s="502"/>
    </row>
    <row r="2097" spans="1:15" s="533" customFormat="1" ht="15.75">
      <c r="B2097" s="286" t="s">
        <v>14036</v>
      </c>
      <c r="C2097" s="287" t="s">
        <v>14037</v>
      </c>
      <c r="D2097" s="504" t="s">
        <v>14038</v>
      </c>
      <c r="E2097" s="500">
        <v>7668</v>
      </c>
      <c r="F2097" s="596" t="s">
        <v>9080</v>
      </c>
      <c r="G2097" s="501"/>
      <c r="H2097" s="817"/>
      <c r="I2097" s="502"/>
      <c r="J2097" s="502"/>
      <c r="K2097" s="502"/>
      <c r="L2097" s="502"/>
      <c r="M2097" s="502"/>
      <c r="N2097" s="502"/>
      <c r="O2097" s="502"/>
    </row>
    <row r="2098" spans="1:15" s="533" customFormat="1" ht="15.75">
      <c r="A2098" s="279"/>
      <c r="B2098" s="286" t="s">
        <v>14039</v>
      </c>
      <c r="C2098" s="1127" t="s">
        <v>14040</v>
      </c>
      <c r="D2098" s="338" t="s">
        <v>14041</v>
      </c>
      <c r="E2098" s="596">
        <v>4495</v>
      </c>
      <c r="F2098" s="596" t="s">
        <v>9080</v>
      </c>
      <c r="G2098" s="627"/>
      <c r="H2098" s="1472" t="s">
        <v>14042</v>
      </c>
      <c r="I2098" s="1473"/>
      <c r="J2098" s="1473"/>
      <c r="K2098" s="1473"/>
      <c r="L2098" s="1473"/>
      <c r="M2098" s="1473"/>
      <c r="N2098" s="1473"/>
      <c r="O2098" s="1474"/>
    </row>
    <row r="2099" spans="1:15" s="533" customFormat="1" ht="15.75">
      <c r="A2099" s="279"/>
      <c r="B2099" s="286" t="s">
        <v>14043</v>
      </c>
      <c r="C2099" s="1128" t="s">
        <v>14044</v>
      </c>
      <c r="D2099" s="1129" t="s">
        <v>14045</v>
      </c>
      <c r="E2099" s="596">
        <v>900</v>
      </c>
      <c r="F2099" s="596" t="s">
        <v>9080</v>
      </c>
      <c r="G2099" s="1130"/>
      <c r="H2099" s="1475" t="s">
        <v>14045</v>
      </c>
      <c r="I2099" s="1476"/>
      <c r="J2099" s="1476"/>
      <c r="K2099" s="1476"/>
      <c r="L2099" s="1476"/>
      <c r="M2099" s="1476"/>
      <c r="N2099" s="1476"/>
      <c r="O2099" s="1477"/>
    </row>
    <row r="2100" spans="1:15" s="533" customFormat="1" ht="15.75">
      <c r="A2100" s="279"/>
      <c r="B2100" s="286" t="s">
        <v>14046</v>
      </c>
      <c r="C2100" s="1128" t="s">
        <v>14047</v>
      </c>
      <c r="D2100" s="1129" t="s">
        <v>14048</v>
      </c>
      <c r="E2100" s="596">
        <v>1530</v>
      </c>
      <c r="F2100" s="596" t="s">
        <v>9080</v>
      </c>
      <c r="G2100" s="1130"/>
      <c r="H2100" s="1475" t="s">
        <v>14048</v>
      </c>
      <c r="I2100" s="1476"/>
      <c r="J2100" s="1476"/>
      <c r="K2100" s="1476"/>
      <c r="L2100" s="1476"/>
      <c r="M2100" s="1476"/>
      <c r="N2100" s="1476"/>
      <c r="O2100" s="1477"/>
    </row>
    <row r="2101" spans="1:15" s="533" customFormat="1" ht="15.75">
      <c r="A2101" s="279"/>
      <c r="B2101" s="286" t="s">
        <v>14049</v>
      </c>
      <c r="C2101" s="1128" t="s">
        <v>14050</v>
      </c>
      <c r="D2101" s="1129" t="s">
        <v>14051</v>
      </c>
      <c r="E2101" s="596">
        <v>2160</v>
      </c>
      <c r="F2101" s="596" t="s">
        <v>9080</v>
      </c>
      <c r="G2101" s="1130"/>
      <c r="H2101" s="1475" t="s">
        <v>14051</v>
      </c>
      <c r="I2101" s="1476"/>
      <c r="J2101" s="1476"/>
      <c r="K2101" s="1476"/>
      <c r="L2101" s="1476"/>
      <c r="M2101" s="1476"/>
      <c r="N2101" s="1476"/>
      <c r="O2101" s="1477"/>
    </row>
    <row r="2102" spans="1:15" s="533" customFormat="1" ht="15.75">
      <c r="A2102" s="279"/>
      <c r="B2102" s="286" t="s">
        <v>14052</v>
      </c>
      <c r="C2102" s="1128" t="s">
        <v>14053</v>
      </c>
      <c r="D2102" s="1129" t="s">
        <v>14054</v>
      </c>
      <c r="E2102" s="596">
        <v>6495</v>
      </c>
      <c r="F2102" s="596" t="s">
        <v>9080</v>
      </c>
      <c r="G2102" s="597"/>
      <c r="H2102" s="1475" t="s">
        <v>14054</v>
      </c>
      <c r="I2102" s="1476"/>
      <c r="J2102" s="1476"/>
      <c r="K2102" s="1476"/>
      <c r="L2102" s="1476"/>
      <c r="M2102" s="1476"/>
      <c r="N2102" s="1476"/>
      <c r="O2102" s="1477"/>
    </row>
    <row r="2103" spans="1:15" s="533" customFormat="1" ht="15.75">
      <c r="A2103" s="279"/>
      <c r="B2103" s="286" t="s">
        <v>14055</v>
      </c>
      <c r="C2103" s="1128" t="s">
        <v>14056</v>
      </c>
      <c r="D2103" s="1129" t="s">
        <v>14057</v>
      </c>
      <c r="E2103" s="596">
        <v>3995</v>
      </c>
      <c r="F2103" s="596" t="s">
        <v>9080</v>
      </c>
      <c r="G2103" s="597"/>
      <c r="H2103" s="1478" t="s">
        <v>14057</v>
      </c>
      <c r="I2103" s="1478"/>
      <c r="J2103" s="1478"/>
      <c r="K2103" s="1478"/>
      <c r="L2103" s="1478"/>
      <c r="M2103" s="1478"/>
      <c r="N2103" s="1478"/>
      <c r="O2103" s="1478"/>
    </row>
    <row r="2104" spans="1:15" s="533" customFormat="1" ht="15.75">
      <c r="A2104" s="279"/>
      <c r="B2104" s="286" t="s">
        <v>14058</v>
      </c>
      <c r="C2104" s="339" t="s">
        <v>14059</v>
      </c>
      <c r="D2104" s="1131" t="s">
        <v>14060</v>
      </c>
      <c r="E2104" s="302">
        <v>1335</v>
      </c>
      <c r="F2104" s="302" t="s">
        <v>9080</v>
      </c>
      <c r="G2104" s="510"/>
      <c r="H2104" s="1471" t="s">
        <v>14061</v>
      </c>
      <c r="I2104" s="1471"/>
      <c r="J2104" s="1471"/>
      <c r="K2104" s="1471"/>
      <c r="L2104" s="1471"/>
      <c r="M2104" s="1471"/>
      <c r="N2104" s="1471"/>
      <c r="O2104" s="1471"/>
    </row>
    <row r="2105" spans="1:15" s="533" customFormat="1" ht="15.75">
      <c r="A2105" s="279"/>
      <c r="B2105" s="286" t="s">
        <v>14062</v>
      </c>
      <c r="C2105" s="339" t="s">
        <v>14063</v>
      </c>
      <c r="D2105" s="1131" t="s">
        <v>14064</v>
      </c>
      <c r="E2105" s="302">
        <v>2270</v>
      </c>
      <c r="F2105" s="302" t="s">
        <v>9080</v>
      </c>
      <c r="G2105" s="510"/>
      <c r="H2105" s="1471" t="s">
        <v>14061</v>
      </c>
      <c r="I2105" s="1471"/>
      <c r="J2105" s="1471"/>
      <c r="K2105" s="1471"/>
      <c r="L2105" s="1471"/>
      <c r="M2105" s="1471"/>
      <c r="N2105" s="1471"/>
      <c r="O2105" s="1471"/>
    </row>
    <row r="2106" spans="1:15" s="533" customFormat="1" ht="15.75">
      <c r="A2106" s="279"/>
      <c r="B2106" s="286" t="s">
        <v>14065</v>
      </c>
      <c r="C2106" s="339" t="s">
        <v>14066</v>
      </c>
      <c r="D2106" s="1131" t="s">
        <v>14067</v>
      </c>
      <c r="E2106" s="302">
        <v>3205</v>
      </c>
      <c r="F2106" s="302" t="s">
        <v>9080</v>
      </c>
      <c r="G2106" s="821"/>
      <c r="H2106" s="1471" t="s">
        <v>14061</v>
      </c>
      <c r="I2106" s="1471"/>
      <c r="J2106" s="1471"/>
      <c r="K2106" s="1471"/>
      <c r="L2106" s="1471"/>
      <c r="M2106" s="1471"/>
      <c r="N2106" s="1471"/>
      <c r="O2106" s="1471"/>
    </row>
    <row r="2107" spans="1:15" s="533" customFormat="1" ht="15.75">
      <c r="A2107" s="279"/>
      <c r="B2107" s="286" t="s">
        <v>14068</v>
      </c>
      <c r="C2107" s="339" t="s">
        <v>14069</v>
      </c>
      <c r="D2107" s="1131" t="s">
        <v>14070</v>
      </c>
      <c r="E2107" s="302">
        <v>805</v>
      </c>
      <c r="F2107" s="302" t="s">
        <v>9080</v>
      </c>
      <c r="G2107" s="821"/>
      <c r="H2107" s="1403" t="s">
        <v>14071</v>
      </c>
      <c r="I2107" s="1403"/>
      <c r="J2107" s="1403"/>
      <c r="K2107" s="1403"/>
      <c r="L2107" s="1403"/>
      <c r="M2107" s="1403"/>
      <c r="N2107" s="1403"/>
      <c r="O2107" s="1403"/>
    </row>
    <row r="2108" spans="1:15" s="533" customFormat="1" ht="15.75">
      <c r="A2108" s="279"/>
      <c r="B2108" s="286" t="s">
        <v>14072</v>
      </c>
      <c r="C2108" s="339" t="s">
        <v>14073</v>
      </c>
      <c r="D2108" s="1131" t="s">
        <v>14074</v>
      </c>
      <c r="E2108" s="302">
        <v>1370</v>
      </c>
      <c r="F2108" s="302" t="s">
        <v>9080</v>
      </c>
      <c r="G2108" s="821"/>
      <c r="H2108" s="1403" t="s">
        <v>14071</v>
      </c>
      <c r="I2108" s="1403"/>
      <c r="J2108" s="1403"/>
      <c r="K2108" s="1403"/>
      <c r="L2108" s="1403"/>
      <c r="M2108" s="1403"/>
      <c r="N2108" s="1403"/>
      <c r="O2108" s="1403"/>
    </row>
    <row r="2109" spans="1:15" s="533" customFormat="1" ht="15.75">
      <c r="A2109" s="279"/>
      <c r="B2109" s="286" t="s">
        <v>14075</v>
      </c>
      <c r="C2109" s="339" t="s">
        <v>14076</v>
      </c>
      <c r="D2109" s="1131" t="s">
        <v>14077</v>
      </c>
      <c r="E2109" s="808">
        <v>1930</v>
      </c>
      <c r="F2109" s="302" t="s">
        <v>9080</v>
      </c>
      <c r="G2109" s="821"/>
      <c r="H2109" s="1403" t="s">
        <v>14071</v>
      </c>
      <c r="I2109" s="1403"/>
      <c r="J2109" s="1403"/>
      <c r="K2109" s="1403"/>
      <c r="L2109" s="1403"/>
      <c r="M2109" s="1403"/>
      <c r="N2109" s="1403"/>
      <c r="O2109" s="1403"/>
    </row>
    <row r="2110" spans="1:15" s="533" customFormat="1" ht="15.75">
      <c r="A2110" s="279"/>
      <c r="B2110" s="286" t="s">
        <v>14078</v>
      </c>
      <c r="C2110" s="293" t="s">
        <v>14079</v>
      </c>
      <c r="D2110" s="364" t="s">
        <v>14080</v>
      </c>
      <c r="E2110" s="296">
        <v>495</v>
      </c>
      <c r="F2110" s="302" t="s">
        <v>9080</v>
      </c>
      <c r="G2110" s="303"/>
      <c r="H2110" s="1467" t="s">
        <v>14081</v>
      </c>
      <c r="I2110" s="1467"/>
      <c r="J2110" s="1467"/>
      <c r="K2110" s="1467"/>
      <c r="L2110" s="1467"/>
      <c r="M2110" s="1467"/>
      <c r="N2110" s="1467"/>
      <c r="O2110" s="1467"/>
    </row>
    <row r="2111" spans="1:15" s="533" customFormat="1" ht="15.75">
      <c r="A2111" s="279"/>
      <c r="B2111" s="286" t="s">
        <v>14082</v>
      </c>
      <c r="C2111" s="293" t="s">
        <v>14083</v>
      </c>
      <c r="D2111" s="364" t="s">
        <v>14084</v>
      </c>
      <c r="E2111" s="296">
        <v>95</v>
      </c>
      <c r="F2111" s="302" t="s">
        <v>9080</v>
      </c>
      <c r="G2111" s="303"/>
      <c r="H2111" s="1467" t="s">
        <v>14085</v>
      </c>
      <c r="I2111" s="1467"/>
      <c r="J2111" s="1467"/>
      <c r="K2111" s="1467"/>
      <c r="L2111" s="1467"/>
      <c r="M2111" s="1467"/>
      <c r="N2111" s="1467"/>
      <c r="O2111" s="1467"/>
    </row>
    <row r="2112" spans="1:15" s="533" customFormat="1" ht="15.75">
      <c r="A2112" s="279"/>
      <c r="B2112" s="286" t="s">
        <v>14086</v>
      </c>
      <c r="C2112" s="293" t="s">
        <v>14087</v>
      </c>
      <c r="D2112" s="364" t="s">
        <v>14088</v>
      </c>
      <c r="E2112" s="296">
        <v>162</v>
      </c>
      <c r="F2112" s="302" t="s">
        <v>9080</v>
      </c>
      <c r="G2112" s="303"/>
      <c r="H2112" s="1467" t="s">
        <v>14089</v>
      </c>
      <c r="I2112" s="1467"/>
      <c r="J2112" s="1467"/>
      <c r="K2112" s="1467"/>
      <c r="L2112" s="1467"/>
      <c r="M2112" s="1467"/>
      <c r="N2112" s="1467"/>
      <c r="O2112" s="1467"/>
    </row>
    <row r="2113" spans="1:15" s="533" customFormat="1" ht="15.75">
      <c r="A2113" s="279"/>
      <c r="B2113" s="286" t="s">
        <v>14090</v>
      </c>
      <c r="C2113" s="293" t="s">
        <v>14091</v>
      </c>
      <c r="D2113" s="364" t="s">
        <v>14092</v>
      </c>
      <c r="E2113" s="296">
        <v>228</v>
      </c>
      <c r="F2113" s="302" t="s">
        <v>9080</v>
      </c>
      <c r="G2113" s="303"/>
      <c r="H2113" s="1467" t="s">
        <v>14093</v>
      </c>
      <c r="I2113" s="1467"/>
      <c r="J2113" s="1467"/>
      <c r="K2113" s="1467"/>
      <c r="L2113" s="1467"/>
      <c r="M2113" s="1467"/>
      <c r="N2113" s="1467"/>
      <c r="O2113" s="1467"/>
    </row>
    <row r="2114" spans="1:15" s="533" customFormat="1" ht="15.75">
      <c r="A2114" s="279"/>
      <c r="B2114" s="286" t="s">
        <v>14094</v>
      </c>
      <c r="C2114" s="363" t="s">
        <v>14095</v>
      </c>
      <c r="D2114" s="364" t="s">
        <v>14096</v>
      </c>
      <c r="E2114" s="365">
        <v>50</v>
      </c>
      <c r="F2114" s="302" t="s">
        <v>9080</v>
      </c>
      <c r="G2114" s="303"/>
      <c r="H2114" s="1132" t="s">
        <v>14097</v>
      </c>
      <c r="I2114" s="294"/>
      <c r="J2114" s="294"/>
      <c r="K2114" s="294"/>
      <c r="L2114" s="294"/>
      <c r="M2114" s="294"/>
      <c r="N2114" s="294"/>
      <c r="O2114" s="294"/>
    </row>
    <row r="2115" spans="1:15" s="533" customFormat="1" ht="15.75">
      <c r="A2115" s="279"/>
      <c r="B2115" s="286" t="s">
        <v>14098</v>
      </c>
      <c r="C2115" s="363" t="s">
        <v>14099</v>
      </c>
      <c r="D2115" s="364" t="s">
        <v>14100</v>
      </c>
      <c r="E2115" s="365">
        <v>215</v>
      </c>
      <c r="F2115" s="302" t="s">
        <v>9080</v>
      </c>
      <c r="G2115" s="303"/>
      <c r="H2115" s="1132" t="s">
        <v>14097</v>
      </c>
      <c r="I2115" s="294"/>
      <c r="J2115" s="294"/>
      <c r="K2115" s="294"/>
      <c r="L2115" s="294"/>
      <c r="M2115" s="294"/>
      <c r="N2115" s="294"/>
      <c r="O2115" s="294"/>
    </row>
    <row r="2116" spans="1:15" s="533" customFormat="1" ht="15.75">
      <c r="A2116" s="279"/>
      <c r="B2116" s="286" t="s">
        <v>14101</v>
      </c>
      <c r="C2116" s="363" t="s">
        <v>14102</v>
      </c>
      <c r="D2116" s="364" t="s">
        <v>14103</v>
      </c>
      <c r="E2116" s="365">
        <v>345</v>
      </c>
      <c r="F2116" s="302" t="s">
        <v>9080</v>
      </c>
      <c r="G2116" s="303"/>
      <c r="H2116" s="1132" t="s">
        <v>14097</v>
      </c>
      <c r="I2116" s="294"/>
      <c r="J2116" s="294"/>
      <c r="K2116" s="294"/>
      <c r="L2116" s="294"/>
      <c r="M2116" s="294"/>
      <c r="N2116" s="294"/>
      <c r="O2116" s="294"/>
    </row>
    <row r="2117" spans="1:15" s="533" customFormat="1" ht="15.75">
      <c r="A2117" s="279"/>
      <c r="B2117" s="286" t="s">
        <v>14104</v>
      </c>
      <c r="C2117" s="363" t="s">
        <v>14105</v>
      </c>
      <c r="D2117" s="364" t="s">
        <v>14106</v>
      </c>
      <c r="E2117" s="365">
        <v>850</v>
      </c>
      <c r="F2117" s="302" t="s">
        <v>9080</v>
      </c>
      <c r="G2117" s="303"/>
      <c r="H2117" s="1132" t="s">
        <v>14097</v>
      </c>
      <c r="I2117" s="294"/>
      <c r="J2117" s="294"/>
      <c r="K2117" s="294"/>
      <c r="L2117" s="294"/>
      <c r="M2117" s="294"/>
      <c r="N2117" s="294"/>
      <c r="O2117" s="294"/>
    </row>
    <row r="2118" spans="1:15" s="533" customFormat="1" ht="15.75">
      <c r="A2118" s="279"/>
      <c r="B2118" s="286" t="s">
        <v>14107</v>
      </c>
      <c r="C2118" s="363" t="s">
        <v>14108</v>
      </c>
      <c r="D2118" s="364" t="s">
        <v>14109</v>
      </c>
      <c r="E2118" s="365">
        <v>1650</v>
      </c>
      <c r="F2118" s="302" t="s">
        <v>9080</v>
      </c>
      <c r="G2118" s="303"/>
      <c r="H2118" s="1132" t="s">
        <v>14097</v>
      </c>
      <c r="I2118" s="294"/>
      <c r="J2118" s="294"/>
      <c r="K2118" s="294"/>
      <c r="L2118" s="294"/>
      <c r="M2118" s="294"/>
      <c r="N2118" s="294"/>
      <c r="O2118" s="294"/>
    </row>
    <row r="2119" spans="1:15" s="533" customFormat="1" ht="15.75">
      <c r="A2119" s="279"/>
      <c r="B2119" s="286" t="s">
        <v>14110</v>
      </c>
      <c r="C2119" s="363" t="s">
        <v>14111</v>
      </c>
      <c r="D2119" s="364" t="s">
        <v>14112</v>
      </c>
      <c r="E2119" s="365">
        <v>3250</v>
      </c>
      <c r="F2119" s="302" t="s">
        <v>9080</v>
      </c>
      <c r="G2119" s="303"/>
      <c r="H2119" s="1132" t="s">
        <v>14097</v>
      </c>
      <c r="I2119" s="294"/>
      <c r="J2119" s="294"/>
      <c r="K2119" s="294"/>
      <c r="L2119" s="294"/>
      <c r="M2119" s="294"/>
      <c r="N2119" s="294"/>
      <c r="O2119" s="294"/>
    </row>
    <row r="2120" spans="1:15" s="533" customFormat="1" ht="15.75">
      <c r="A2120" s="279"/>
      <c r="B2120" s="286" t="s">
        <v>14113</v>
      </c>
      <c r="C2120" s="411" t="s">
        <v>14114</v>
      </c>
      <c r="D2120" s="361" t="s">
        <v>14115</v>
      </c>
      <c r="E2120" s="449">
        <v>11995</v>
      </c>
      <c r="F2120" s="302" t="s">
        <v>9080</v>
      </c>
      <c r="G2120" s="303"/>
      <c r="H2120" s="654" t="s">
        <v>14116</v>
      </c>
      <c r="I2120" s="294"/>
      <c r="J2120" s="294"/>
      <c r="K2120" s="294"/>
      <c r="L2120" s="294"/>
      <c r="M2120" s="294"/>
      <c r="N2120" s="294"/>
      <c r="O2120" s="294"/>
    </row>
    <row r="2121" spans="1:15" s="533" customFormat="1" ht="15.75">
      <c r="A2121" s="279"/>
      <c r="B2121" s="286" t="s">
        <v>14117</v>
      </c>
      <c r="C2121" s="411" t="s">
        <v>14118</v>
      </c>
      <c r="D2121" s="393" t="s">
        <v>14119</v>
      </c>
      <c r="E2121" s="449">
        <v>20392</v>
      </c>
      <c r="F2121" s="302" t="s">
        <v>9080</v>
      </c>
      <c r="G2121" s="303"/>
      <c r="H2121" s="654" t="s">
        <v>14120</v>
      </c>
      <c r="I2121" s="294"/>
      <c r="J2121" s="294"/>
      <c r="K2121" s="294"/>
      <c r="L2121" s="294"/>
      <c r="M2121" s="294"/>
      <c r="N2121" s="294"/>
      <c r="O2121" s="294"/>
    </row>
    <row r="2122" spans="1:15" s="533" customFormat="1" ht="15.75">
      <c r="A2122" s="279"/>
      <c r="B2122" s="286" t="s">
        <v>14121</v>
      </c>
      <c r="C2122" s="411" t="s">
        <v>14122</v>
      </c>
      <c r="D2122" s="393" t="s">
        <v>14123</v>
      </c>
      <c r="E2122" s="449">
        <v>28788</v>
      </c>
      <c r="F2122" s="302" t="s">
        <v>9080</v>
      </c>
      <c r="G2122" s="303"/>
      <c r="H2122" s="654" t="s">
        <v>14124</v>
      </c>
      <c r="I2122" s="294"/>
      <c r="J2122" s="294"/>
      <c r="K2122" s="294"/>
      <c r="L2122" s="294"/>
      <c r="M2122" s="294"/>
      <c r="N2122" s="294"/>
      <c r="O2122" s="294"/>
    </row>
    <row r="2123" spans="1:15" s="533" customFormat="1" ht="15.75">
      <c r="A2123" s="279"/>
      <c r="B2123" s="286" t="s">
        <v>14125</v>
      </c>
      <c r="C2123" s="411" t="s">
        <v>14126</v>
      </c>
      <c r="D2123" s="393" t="s">
        <v>14127</v>
      </c>
      <c r="E2123" s="449">
        <v>19995</v>
      </c>
      <c r="F2123" s="302" t="s">
        <v>9080</v>
      </c>
      <c r="G2123" s="303"/>
      <c r="H2123" s="654" t="s">
        <v>14116</v>
      </c>
      <c r="I2123" s="294"/>
      <c r="J2123" s="294"/>
      <c r="K2123" s="294"/>
      <c r="L2123" s="294"/>
      <c r="M2123" s="294"/>
      <c r="N2123" s="294"/>
      <c r="O2123" s="294"/>
    </row>
    <row r="2124" spans="1:15" s="533" customFormat="1" ht="15.75">
      <c r="A2124" s="279"/>
      <c r="B2124" s="286" t="s">
        <v>14128</v>
      </c>
      <c r="C2124" s="411" t="s">
        <v>14129</v>
      </c>
      <c r="D2124" s="393" t="s">
        <v>14130</v>
      </c>
      <c r="E2124" s="449">
        <v>33992</v>
      </c>
      <c r="F2124" s="302" t="s">
        <v>9080</v>
      </c>
      <c r="G2124" s="303"/>
      <c r="H2124" s="654" t="s">
        <v>14120</v>
      </c>
      <c r="I2124" s="294"/>
      <c r="J2124" s="294"/>
      <c r="K2124" s="294"/>
      <c r="L2124" s="294"/>
      <c r="M2124" s="294"/>
      <c r="N2124" s="294"/>
      <c r="O2124" s="294"/>
    </row>
    <row r="2125" spans="1:15" s="533" customFormat="1" ht="15.75">
      <c r="A2125" s="279"/>
      <c r="B2125" s="286" t="s">
        <v>14131</v>
      </c>
      <c r="C2125" s="411" t="s">
        <v>14132</v>
      </c>
      <c r="D2125" s="393" t="s">
        <v>14133</v>
      </c>
      <c r="E2125" s="449">
        <v>47988</v>
      </c>
      <c r="F2125" s="302" t="s">
        <v>9080</v>
      </c>
      <c r="G2125" s="303"/>
      <c r="H2125" s="654" t="s">
        <v>14124</v>
      </c>
      <c r="I2125" s="294"/>
      <c r="J2125" s="294"/>
      <c r="K2125" s="294"/>
      <c r="L2125" s="294"/>
      <c r="M2125" s="294"/>
      <c r="N2125" s="294"/>
      <c r="O2125" s="294"/>
    </row>
    <row r="2126" spans="1:15" s="533" customFormat="1" ht="16.5" thickBot="1">
      <c r="A2126" s="279"/>
      <c r="B2126" s="286"/>
      <c r="C2126" s="316" t="s">
        <v>8580</v>
      </c>
      <c r="D2126" s="1133" t="s">
        <v>9143</v>
      </c>
      <c r="E2126" s="1134"/>
      <c r="F2126" s="1134"/>
      <c r="G2126" s="1134"/>
      <c r="H2126" s="1134"/>
      <c r="I2126" s="1134"/>
      <c r="J2126" s="1134"/>
      <c r="K2126" s="1134"/>
      <c r="L2126" s="1134"/>
      <c r="M2126" s="1134"/>
      <c r="N2126" s="1134"/>
      <c r="O2126" s="1135"/>
    </row>
    <row r="2127" spans="1:15" s="533" customFormat="1" ht="16.5" thickBot="1">
      <c r="A2127" s="279"/>
      <c r="B2127" s="286"/>
      <c r="C2127" s="770"/>
      <c r="D2127" s="268" t="s">
        <v>14134</v>
      </c>
      <c r="E2127" s="771"/>
      <c r="F2127" s="771"/>
      <c r="G2127" s="269"/>
      <c r="H2127" s="772"/>
      <c r="I2127" s="772"/>
      <c r="J2127" s="772"/>
      <c r="K2127" s="772"/>
      <c r="L2127" s="772"/>
      <c r="M2127" s="772"/>
      <c r="N2127" s="772"/>
      <c r="O2127" s="773"/>
    </row>
    <row r="2128" spans="1:15" s="533" customFormat="1" ht="15.75">
      <c r="A2128" s="279"/>
      <c r="B2128" s="286"/>
      <c r="C2128" s="1136" t="s">
        <v>14135</v>
      </c>
      <c r="D2128" s="1137"/>
      <c r="E2128" s="1138"/>
      <c r="F2128" s="1138"/>
      <c r="G2128" s="1139"/>
      <c r="H2128" s="1140"/>
      <c r="I2128" s="1140"/>
      <c r="J2128" s="1140"/>
      <c r="K2128" s="1140"/>
      <c r="L2128" s="1140"/>
      <c r="M2128" s="1140"/>
      <c r="N2128" s="1140"/>
      <c r="O2128" s="1141"/>
    </row>
    <row r="2129" spans="1:15" s="533" customFormat="1" ht="15.75">
      <c r="A2129" s="279"/>
      <c r="B2129" s="286" t="s">
        <v>10564</v>
      </c>
      <c r="C2129" s="300" t="s">
        <v>10565</v>
      </c>
      <c r="D2129" s="673" t="s">
        <v>10566</v>
      </c>
      <c r="E2129" s="296">
        <v>125</v>
      </c>
      <c r="F2129" s="302" t="s">
        <v>9080</v>
      </c>
      <c r="G2129" s="576"/>
      <c r="H2129" s="1265" t="s">
        <v>10336</v>
      </c>
      <c r="I2129" s="1266" t="s">
        <v>10337</v>
      </c>
      <c r="J2129" s="1266" t="s">
        <v>10337</v>
      </c>
      <c r="K2129" s="1266" t="s">
        <v>10337</v>
      </c>
      <c r="L2129" s="1266" t="s">
        <v>10337</v>
      </c>
      <c r="M2129" s="1266" t="s">
        <v>10337</v>
      </c>
      <c r="N2129" s="1266" t="s">
        <v>10337</v>
      </c>
      <c r="O2129" s="1267" t="s">
        <v>10337</v>
      </c>
    </row>
    <row r="2130" spans="1:15" s="533" customFormat="1" ht="15.75">
      <c r="A2130" s="279"/>
      <c r="B2130" s="286" t="s">
        <v>9766</v>
      </c>
      <c r="C2130" s="327" t="s">
        <v>9767</v>
      </c>
      <c r="D2130" s="563" t="s">
        <v>9768</v>
      </c>
      <c r="E2130" s="296">
        <v>250</v>
      </c>
      <c r="F2130" s="302" t="s">
        <v>9080</v>
      </c>
      <c r="G2130" s="576"/>
      <c r="H2130" s="1265" t="s">
        <v>9769</v>
      </c>
      <c r="I2130" s="1266" t="s">
        <v>9770</v>
      </c>
      <c r="J2130" s="1266" t="s">
        <v>9770</v>
      </c>
      <c r="K2130" s="1266" t="s">
        <v>9770</v>
      </c>
      <c r="L2130" s="1266" t="s">
        <v>9770</v>
      </c>
      <c r="M2130" s="1266" t="s">
        <v>9770</v>
      </c>
      <c r="N2130" s="1266" t="s">
        <v>9770</v>
      </c>
      <c r="O2130" s="1267" t="s">
        <v>9770</v>
      </c>
    </row>
    <row r="2131" spans="1:15" s="533" customFormat="1" ht="15.75">
      <c r="A2131" s="279"/>
      <c r="B2131" s="286" t="s">
        <v>9647</v>
      </c>
      <c r="C2131" s="300" t="s">
        <v>9648</v>
      </c>
      <c r="D2131" s="350" t="s">
        <v>9649</v>
      </c>
      <c r="E2131" s="296">
        <v>375</v>
      </c>
      <c r="F2131" s="302" t="s">
        <v>9080</v>
      </c>
      <c r="G2131" s="576"/>
      <c r="H2131" s="1265" t="s">
        <v>9900</v>
      </c>
      <c r="I2131" s="1266" t="s">
        <v>9540</v>
      </c>
      <c r="J2131" s="1266" t="s">
        <v>9540</v>
      </c>
      <c r="K2131" s="1266" t="s">
        <v>9540</v>
      </c>
      <c r="L2131" s="1266" t="s">
        <v>9540</v>
      </c>
      <c r="M2131" s="1266" t="s">
        <v>9540</v>
      </c>
      <c r="N2131" s="1266" t="s">
        <v>9540</v>
      </c>
      <c r="O2131" s="1267" t="s">
        <v>9540</v>
      </c>
    </row>
    <row r="2132" spans="1:15" s="533" customFormat="1" ht="15.75">
      <c r="A2132" s="279"/>
      <c r="B2132" s="286" t="s">
        <v>9536</v>
      </c>
      <c r="C2132" s="300" t="s">
        <v>9537</v>
      </c>
      <c r="D2132" s="350" t="s">
        <v>9538</v>
      </c>
      <c r="E2132" s="296">
        <v>440</v>
      </c>
      <c r="F2132" s="302" t="s">
        <v>9080</v>
      </c>
      <c r="G2132" s="576"/>
      <c r="H2132" s="1265" t="s">
        <v>9839</v>
      </c>
      <c r="I2132" s="1266" t="s">
        <v>9840</v>
      </c>
      <c r="J2132" s="1266" t="s">
        <v>9840</v>
      </c>
      <c r="K2132" s="1266" t="s">
        <v>9840</v>
      </c>
      <c r="L2132" s="1266" t="s">
        <v>9840</v>
      </c>
      <c r="M2132" s="1266" t="s">
        <v>9840</v>
      </c>
      <c r="N2132" s="1266" t="s">
        <v>9840</v>
      </c>
      <c r="O2132" s="1267" t="s">
        <v>9840</v>
      </c>
    </row>
    <row r="2133" spans="1:15" s="533" customFormat="1" ht="15.75">
      <c r="A2133" s="279"/>
      <c r="B2133" s="286" t="s">
        <v>8571</v>
      </c>
      <c r="C2133" s="300" t="s">
        <v>8572</v>
      </c>
      <c r="D2133" s="301" t="s">
        <v>8573</v>
      </c>
      <c r="E2133" s="296">
        <v>1250</v>
      </c>
      <c r="F2133" s="302" t="s">
        <v>8515</v>
      </c>
      <c r="G2133" s="576"/>
      <c r="H2133" s="1262" t="s">
        <v>8574</v>
      </c>
      <c r="I2133" s="1263" t="s">
        <v>8575</v>
      </c>
      <c r="J2133" s="1263" t="s">
        <v>8575</v>
      </c>
      <c r="K2133" s="1263" t="s">
        <v>8575</v>
      </c>
      <c r="L2133" s="1263" t="s">
        <v>8575</v>
      </c>
      <c r="M2133" s="1263" t="s">
        <v>8575</v>
      </c>
      <c r="N2133" s="1263" t="s">
        <v>8575</v>
      </c>
      <c r="O2133" s="1264" t="s">
        <v>8575</v>
      </c>
    </row>
    <row r="2134" spans="1:15" s="533" customFormat="1" ht="15.75">
      <c r="A2134" s="279"/>
      <c r="B2134" s="286" t="s">
        <v>12158</v>
      </c>
      <c r="C2134" s="300" t="s">
        <v>12159</v>
      </c>
      <c r="D2134" s="492" t="s">
        <v>14136</v>
      </c>
      <c r="E2134" s="296">
        <v>125</v>
      </c>
      <c r="F2134" s="302" t="s">
        <v>9080</v>
      </c>
      <c r="G2134" s="576"/>
      <c r="H2134" s="1262" t="s">
        <v>12161</v>
      </c>
      <c r="I2134" s="1263" t="s">
        <v>12162</v>
      </c>
      <c r="J2134" s="1263" t="s">
        <v>12162</v>
      </c>
      <c r="K2134" s="1263" t="s">
        <v>12162</v>
      </c>
      <c r="L2134" s="1263" t="s">
        <v>12162</v>
      </c>
      <c r="M2134" s="1263" t="s">
        <v>12162</v>
      </c>
      <c r="N2134" s="1263" t="s">
        <v>12162</v>
      </c>
      <c r="O2134" s="1264" t="s">
        <v>12162</v>
      </c>
    </row>
    <row r="2135" spans="1:15" s="533" customFormat="1" ht="15.75">
      <c r="A2135" s="279"/>
      <c r="B2135" s="286" t="s">
        <v>12147</v>
      </c>
      <c r="C2135" s="300" t="s">
        <v>12148</v>
      </c>
      <c r="D2135" s="373" t="s">
        <v>12149</v>
      </c>
      <c r="E2135" s="296">
        <v>250</v>
      </c>
      <c r="F2135" s="302" t="s">
        <v>9080</v>
      </c>
      <c r="G2135" s="576"/>
      <c r="H2135" s="1262" t="s">
        <v>12149</v>
      </c>
      <c r="I2135" s="1263" t="s">
        <v>12150</v>
      </c>
      <c r="J2135" s="1263" t="s">
        <v>12150</v>
      </c>
      <c r="K2135" s="1263" t="s">
        <v>12150</v>
      </c>
      <c r="L2135" s="1263" t="s">
        <v>12150</v>
      </c>
      <c r="M2135" s="1263" t="s">
        <v>12150</v>
      </c>
      <c r="N2135" s="1263" t="s">
        <v>12150</v>
      </c>
      <c r="O2135" s="1264" t="s">
        <v>12150</v>
      </c>
    </row>
    <row r="2136" spans="1:15" s="533" customFormat="1" ht="15.75">
      <c r="A2136" s="279"/>
      <c r="B2136" s="286" t="s">
        <v>12136</v>
      </c>
      <c r="C2136" s="300" t="s">
        <v>12137</v>
      </c>
      <c r="D2136" s="373" t="s">
        <v>12138</v>
      </c>
      <c r="E2136" s="296">
        <v>375</v>
      </c>
      <c r="F2136" s="302" t="s">
        <v>9080</v>
      </c>
      <c r="G2136" s="576"/>
      <c r="H2136" s="1262" t="s">
        <v>12138</v>
      </c>
      <c r="I2136" s="1263" t="s">
        <v>12139</v>
      </c>
      <c r="J2136" s="1263" t="s">
        <v>12139</v>
      </c>
      <c r="K2136" s="1263" t="s">
        <v>12139</v>
      </c>
      <c r="L2136" s="1263" t="s">
        <v>12139</v>
      </c>
      <c r="M2136" s="1263" t="s">
        <v>12139</v>
      </c>
      <c r="N2136" s="1263" t="s">
        <v>12139</v>
      </c>
      <c r="O2136" s="1264" t="s">
        <v>12139</v>
      </c>
    </row>
    <row r="2137" spans="1:15" s="533" customFormat="1" ht="15.75">
      <c r="A2137" s="279"/>
      <c r="B2137" s="286" t="s">
        <v>12125</v>
      </c>
      <c r="C2137" s="300" t="s">
        <v>12126</v>
      </c>
      <c r="D2137" s="373" t="s">
        <v>12127</v>
      </c>
      <c r="E2137" s="296">
        <v>500</v>
      </c>
      <c r="F2137" s="302" t="s">
        <v>9080</v>
      </c>
      <c r="G2137" s="576"/>
      <c r="H2137" s="1262" t="s">
        <v>12127</v>
      </c>
      <c r="I2137" s="1263" t="s">
        <v>12128</v>
      </c>
      <c r="J2137" s="1263" t="s">
        <v>12128</v>
      </c>
      <c r="K2137" s="1263" t="s">
        <v>12128</v>
      </c>
      <c r="L2137" s="1263" t="s">
        <v>12128</v>
      </c>
      <c r="M2137" s="1263" t="s">
        <v>12128</v>
      </c>
      <c r="N2137" s="1263" t="s">
        <v>12128</v>
      </c>
      <c r="O2137" s="1264" t="s">
        <v>12128</v>
      </c>
    </row>
    <row r="2138" spans="1:15" s="533" customFormat="1" ht="15.75">
      <c r="A2138" s="279"/>
      <c r="B2138" s="286" t="s">
        <v>13282</v>
      </c>
      <c r="C2138" s="300" t="s">
        <v>13283</v>
      </c>
      <c r="D2138" s="1073" t="s">
        <v>13284</v>
      </c>
      <c r="E2138" s="296">
        <v>125</v>
      </c>
      <c r="F2138" s="302" t="s">
        <v>9080</v>
      </c>
      <c r="G2138" s="576"/>
      <c r="H2138" s="1262" t="s">
        <v>13285</v>
      </c>
      <c r="I2138" s="1263" t="s">
        <v>13286</v>
      </c>
      <c r="J2138" s="1263" t="s">
        <v>13286</v>
      </c>
      <c r="K2138" s="1263" t="s">
        <v>13286</v>
      </c>
      <c r="L2138" s="1263" t="s">
        <v>13286</v>
      </c>
      <c r="M2138" s="1263" t="s">
        <v>13286</v>
      </c>
      <c r="N2138" s="1263" t="s">
        <v>13286</v>
      </c>
      <c r="O2138" s="1264" t="s">
        <v>13286</v>
      </c>
    </row>
    <row r="2139" spans="1:15" s="533" customFormat="1" ht="15.75">
      <c r="A2139" s="279"/>
      <c r="B2139" s="286" t="s">
        <v>13158</v>
      </c>
      <c r="C2139" s="300" t="s">
        <v>13159</v>
      </c>
      <c r="D2139" s="1051" t="s">
        <v>13160</v>
      </c>
      <c r="E2139" s="296">
        <v>250</v>
      </c>
      <c r="F2139" s="302" t="s">
        <v>9080</v>
      </c>
      <c r="G2139" s="576"/>
      <c r="H2139" s="1262" t="s">
        <v>13161</v>
      </c>
      <c r="I2139" s="1263" t="s">
        <v>13162</v>
      </c>
      <c r="J2139" s="1263" t="s">
        <v>13162</v>
      </c>
      <c r="K2139" s="1263" t="s">
        <v>13162</v>
      </c>
      <c r="L2139" s="1263" t="s">
        <v>13162</v>
      </c>
      <c r="M2139" s="1263" t="s">
        <v>13162</v>
      </c>
      <c r="N2139" s="1263" t="s">
        <v>13162</v>
      </c>
      <c r="O2139" s="1264" t="s">
        <v>13162</v>
      </c>
    </row>
    <row r="2140" spans="1:15" s="533" customFormat="1" ht="15.75">
      <c r="A2140" s="279"/>
      <c r="B2140" s="286" t="s">
        <v>12546</v>
      </c>
      <c r="C2140" s="311" t="s">
        <v>12547</v>
      </c>
      <c r="D2140" s="429" t="s">
        <v>12548</v>
      </c>
      <c r="E2140" s="296">
        <v>1250</v>
      </c>
      <c r="F2140" s="302" t="s">
        <v>8515</v>
      </c>
      <c r="G2140" s="576"/>
      <c r="H2140" s="1262" t="s">
        <v>12548</v>
      </c>
      <c r="I2140" s="1263" t="s">
        <v>12549</v>
      </c>
      <c r="J2140" s="1263" t="s">
        <v>12549</v>
      </c>
      <c r="K2140" s="1263" t="s">
        <v>12549</v>
      </c>
      <c r="L2140" s="1263" t="s">
        <v>12549</v>
      </c>
      <c r="M2140" s="1263" t="s">
        <v>12549</v>
      </c>
      <c r="N2140" s="1263" t="s">
        <v>12549</v>
      </c>
      <c r="O2140" s="1264" t="s">
        <v>12549</v>
      </c>
    </row>
    <row r="2141" spans="1:15" s="533" customFormat="1" ht="16.5" thickBot="1">
      <c r="A2141" s="279"/>
      <c r="B2141" s="286"/>
      <c r="C2141" s="316" t="s">
        <v>8580</v>
      </c>
      <c r="D2141" s="692"/>
      <c r="E2141" s="690"/>
      <c r="F2141" s="690"/>
      <c r="G2141" s="693"/>
      <c r="H2141" s="747"/>
      <c r="I2141" s="747"/>
      <c r="J2141" s="747"/>
      <c r="K2141" s="747"/>
      <c r="L2141" s="747"/>
      <c r="M2141" s="747"/>
      <c r="N2141" s="747"/>
      <c r="O2141" s="748"/>
    </row>
    <row r="2142" spans="1:15" s="533" customFormat="1" ht="16.5" thickBot="1">
      <c r="A2142" s="279"/>
      <c r="B2142" s="286"/>
      <c r="C2142" s="857"/>
      <c r="D2142" s="268" t="s">
        <v>14137</v>
      </c>
      <c r="E2142" s="771"/>
      <c r="F2142" s="771"/>
      <c r="G2142" s="269"/>
      <c r="H2142" s="772"/>
      <c r="I2142" s="772"/>
      <c r="J2142" s="772"/>
      <c r="K2142" s="772"/>
      <c r="L2142" s="772"/>
      <c r="M2142" s="772"/>
      <c r="N2142" s="772"/>
      <c r="O2142" s="773"/>
    </row>
    <row r="2143" spans="1:15" s="533" customFormat="1" ht="15.75">
      <c r="A2143" s="279"/>
      <c r="B2143" s="286"/>
      <c r="C2143" s="1136" t="s">
        <v>14138</v>
      </c>
      <c r="D2143" s="1137"/>
      <c r="E2143" s="1138"/>
      <c r="F2143" s="1138"/>
      <c r="G2143" s="1139"/>
      <c r="H2143" s="1140"/>
      <c r="I2143" s="1140"/>
      <c r="J2143" s="1140"/>
      <c r="K2143" s="1140"/>
      <c r="L2143" s="1140"/>
      <c r="M2143" s="1140"/>
      <c r="N2143" s="1140"/>
      <c r="O2143" s="1141"/>
    </row>
    <row r="2144" spans="1:15" s="533" customFormat="1" ht="15.75">
      <c r="A2144" s="279"/>
      <c r="B2144" s="286" t="s">
        <v>14139</v>
      </c>
      <c r="C2144" s="300" t="s">
        <v>14140</v>
      </c>
      <c r="D2144" s="1142" t="s">
        <v>14141</v>
      </c>
      <c r="E2144" s="818">
        <v>4495</v>
      </c>
      <c r="F2144" s="302" t="s">
        <v>9080</v>
      </c>
      <c r="G2144" s="303"/>
      <c r="H2144" s="1143" t="s">
        <v>14142</v>
      </c>
      <c r="I2144" s="1144"/>
      <c r="J2144" s="1144"/>
      <c r="K2144" s="1144"/>
      <c r="L2144" s="1144"/>
      <c r="M2144" s="1144"/>
      <c r="N2144" s="1144"/>
      <c r="O2144" s="1145"/>
    </row>
    <row r="2145" spans="1:15" s="533" customFormat="1" ht="15.75">
      <c r="A2145" s="279"/>
      <c r="B2145" s="286" t="s">
        <v>14143</v>
      </c>
      <c r="C2145" s="300" t="s">
        <v>14144</v>
      </c>
      <c r="D2145" s="1142" t="s">
        <v>14145</v>
      </c>
      <c r="E2145" s="818">
        <v>7995</v>
      </c>
      <c r="F2145" s="302" t="s">
        <v>9080</v>
      </c>
      <c r="G2145" s="303"/>
      <c r="H2145" s="1143" t="s">
        <v>14146</v>
      </c>
      <c r="I2145" s="1144"/>
      <c r="J2145" s="1144"/>
      <c r="K2145" s="1144"/>
      <c r="L2145" s="1144"/>
      <c r="M2145" s="1144"/>
      <c r="N2145" s="1144"/>
      <c r="O2145" s="1145"/>
    </row>
    <row r="2146" spans="1:15" s="533" customFormat="1" ht="15.75">
      <c r="A2146" s="279"/>
      <c r="B2146" s="286" t="s">
        <v>14147</v>
      </c>
      <c r="C2146" s="300" t="s">
        <v>14148</v>
      </c>
      <c r="D2146" s="1142" t="s">
        <v>14149</v>
      </c>
      <c r="E2146" s="818">
        <v>12995</v>
      </c>
      <c r="F2146" s="302" t="s">
        <v>9080</v>
      </c>
      <c r="G2146" s="303"/>
      <c r="H2146" s="1143" t="s">
        <v>14150</v>
      </c>
      <c r="I2146" s="1144"/>
      <c r="J2146" s="1144"/>
      <c r="K2146" s="1144"/>
      <c r="L2146" s="1144"/>
      <c r="M2146" s="1144"/>
      <c r="N2146" s="1144"/>
      <c r="O2146" s="1145"/>
    </row>
    <row r="2147" spans="1:15" s="533" customFormat="1" ht="15.75">
      <c r="A2147" s="279"/>
      <c r="B2147" s="286" t="s">
        <v>14151</v>
      </c>
      <c r="C2147" s="300" t="s">
        <v>14152</v>
      </c>
      <c r="D2147" s="1142" t="s">
        <v>14153</v>
      </c>
      <c r="E2147" s="818">
        <v>20995</v>
      </c>
      <c r="F2147" s="302" t="s">
        <v>9080</v>
      </c>
      <c r="G2147" s="303"/>
      <c r="H2147" s="1143" t="s">
        <v>14154</v>
      </c>
      <c r="I2147" s="1144"/>
      <c r="J2147" s="1144"/>
      <c r="K2147" s="1144"/>
      <c r="L2147" s="1144"/>
      <c r="M2147" s="1144"/>
      <c r="N2147" s="1144"/>
      <c r="O2147" s="1145"/>
    </row>
    <row r="2148" spans="1:15" s="533" customFormat="1" ht="15.75">
      <c r="A2148" s="279"/>
      <c r="B2148" s="286" t="s">
        <v>14155</v>
      </c>
      <c r="C2148" s="300" t="s">
        <v>14156</v>
      </c>
      <c r="D2148" s="1142" t="s">
        <v>14157</v>
      </c>
      <c r="E2148" s="818">
        <v>24995</v>
      </c>
      <c r="F2148" s="302" t="s">
        <v>9080</v>
      </c>
      <c r="G2148" s="303"/>
      <c r="H2148" s="1143" t="s">
        <v>14158</v>
      </c>
      <c r="I2148" s="1144"/>
      <c r="J2148" s="1144"/>
      <c r="K2148" s="1144"/>
      <c r="L2148" s="1144"/>
      <c r="M2148" s="1144"/>
      <c r="N2148" s="1144"/>
      <c r="O2148" s="1145"/>
    </row>
    <row r="2149" spans="1:15" s="533" customFormat="1" ht="15.75">
      <c r="A2149" s="279"/>
      <c r="B2149" s="286" t="s">
        <v>14159</v>
      </c>
      <c r="C2149" s="363" t="s">
        <v>14160</v>
      </c>
      <c r="D2149" s="389" t="s">
        <v>14161</v>
      </c>
      <c r="E2149" s="299">
        <v>32995</v>
      </c>
      <c r="F2149" s="302" t="s">
        <v>9080</v>
      </c>
      <c r="G2149" s="303"/>
      <c r="H2149" s="1143" t="s">
        <v>14162</v>
      </c>
      <c r="I2149" s="1144"/>
      <c r="J2149" s="1144"/>
      <c r="K2149" s="1144"/>
      <c r="L2149" s="1144"/>
      <c r="M2149" s="1144"/>
      <c r="N2149" s="1144"/>
      <c r="O2149" s="1145"/>
    </row>
    <row r="2150" spans="1:15" s="533" customFormat="1" ht="15.75">
      <c r="A2150" s="279"/>
      <c r="B2150" s="286" t="s">
        <v>14163</v>
      </c>
      <c r="C2150" s="339" t="s">
        <v>14164</v>
      </c>
      <c r="D2150" s="389" t="s">
        <v>14165</v>
      </c>
      <c r="E2150" s="299">
        <v>65990</v>
      </c>
      <c r="F2150" s="302" t="s">
        <v>9080</v>
      </c>
      <c r="G2150" s="303"/>
      <c r="H2150" s="1143" t="s">
        <v>14166</v>
      </c>
      <c r="I2150" s="1144"/>
      <c r="J2150" s="1144"/>
      <c r="K2150" s="1144"/>
      <c r="L2150" s="1144"/>
      <c r="M2150" s="1144"/>
      <c r="N2150" s="1144"/>
      <c r="O2150" s="1145"/>
    </row>
    <row r="2151" spans="1:15" s="533" customFormat="1" ht="15.75">
      <c r="A2151" s="279"/>
      <c r="B2151" s="286"/>
      <c r="C2151" s="1146" t="s">
        <v>14167</v>
      </c>
      <c r="D2151" s="1147"/>
      <c r="E2151" s="1148"/>
      <c r="F2151" s="1149"/>
      <c r="G2151" s="1150"/>
      <c r="H2151" s="1151"/>
      <c r="I2151" s="1152"/>
      <c r="J2151" s="1152"/>
      <c r="K2151" s="1152"/>
      <c r="L2151" s="1152"/>
      <c r="M2151" s="1152"/>
      <c r="N2151" s="1152"/>
      <c r="O2151" s="1153"/>
    </row>
    <row r="2152" spans="1:15" s="533" customFormat="1" ht="15.75">
      <c r="A2152" s="279"/>
      <c r="B2152" s="286" t="s">
        <v>14168</v>
      </c>
      <c r="C2152" s="584" t="s">
        <v>14169</v>
      </c>
      <c r="D2152" s="980" t="s">
        <v>14170</v>
      </c>
      <c r="E2152" s="818">
        <v>8495</v>
      </c>
      <c r="F2152" s="302" t="s">
        <v>9080</v>
      </c>
      <c r="G2152" s="303"/>
      <c r="H2152" s="1154" t="s">
        <v>14171</v>
      </c>
      <c r="I2152" s="1144"/>
      <c r="J2152" s="1144"/>
      <c r="K2152" s="1144"/>
      <c r="L2152" s="1144"/>
      <c r="M2152" s="1144"/>
      <c r="N2152" s="1144"/>
      <c r="O2152" s="1145"/>
    </row>
    <row r="2153" spans="1:15" s="533" customFormat="1" ht="15.75">
      <c r="A2153" s="279"/>
      <c r="B2153" s="286" t="s">
        <v>14172</v>
      </c>
      <c r="C2153" s="584" t="s">
        <v>14173</v>
      </c>
      <c r="D2153" s="980" t="s">
        <v>14174</v>
      </c>
      <c r="E2153" s="818">
        <v>14995</v>
      </c>
      <c r="F2153" s="302" t="s">
        <v>9080</v>
      </c>
      <c r="G2153" s="303"/>
      <c r="H2153" s="1154" t="s">
        <v>14171</v>
      </c>
      <c r="I2153" s="1144"/>
      <c r="J2153" s="1144"/>
      <c r="K2153" s="1144"/>
      <c r="L2153" s="1144"/>
      <c r="M2153" s="1144"/>
      <c r="N2153" s="1144"/>
      <c r="O2153" s="1145"/>
    </row>
    <row r="2154" spans="1:15" s="533" customFormat="1" ht="15.75">
      <c r="A2154" s="279"/>
      <c r="B2154" s="286" t="s">
        <v>14175</v>
      </c>
      <c r="C2154" s="584" t="s">
        <v>14176</v>
      </c>
      <c r="D2154" s="980" t="s">
        <v>14177</v>
      </c>
      <c r="E2154" s="818">
        <v>24995</v>
      </c>
      <c r="F2154" s="302" t="s">
        <v>9080</v>
      </c>
      <c r="G2154" s="303"/>
      <c r="H2154" s="1154" t="s">
        <v>14171</v>
      </c>
      <c r="I2154" s="1144"/>
      <c r="J2154" s="1144"/>
      <c r="K2154" s="1144"/>
      <c r="L2154" s="1144"/>
      <c r="M2154" s="1144"/>
      <c r="N2154" s="1144"/>
      <c r="O2154" s="1145"/>
    </row>
    <row r="2155" spans="1:15" s="533" customFormat="1" ht="15.75">
      <c r="A2155" s="279"/>
      <c r="B2155" s="286" t="s">
        <v>14178</v>
      </c>
      <c r="C2155" s="584" t="s">
        <v>14179</v>
      </c>
      <c r="D2155" s="980" t="s">
        <v>14180</v>
      </c>
      <c r="E2155" s="818">
        <v>40995</v>
      </c>
      <c r="F2155" s="302" t="s">
        <v>9080</v>
      </c>
      <c r="G2155" s="303"/>
      <c r="H2155" s="1154" t="s">
        <v>14171</v>
      </c>
      <c r="I2155" s="1144"/>
      <c r="J2155" s="1144"/>
      <c r="K2155" s="1144"/>
      <c r="L2155" s="1144"/>
      <c r="M2155" s="1144"/>
      <c r="N2155" s="1144"/>
      <c r="O2155" s="1145"/>
    </row>
    <row r="2156" spans="1:15" s="533" customFormat="1" ht="15.75">
      <c r="A2156" s="279"/>
      <c r="B2156" s="286" t="s">
        <v>14181</v>
      </c>
      <c r="C2156" s="584" t="s">
        <v>14182</v>
      </c>
      <c r="D2156" s="980" t="s">
        <v>14183</v>
      </c>
      <c r="E2156" s="818">
        <v>48995</v>
      </c>
      <c r="F2156" s="302" t="s">
        <v>9080</v>
      </c>
      <c r="G2156" s="303"/>
      <c r="H2156" s="1154" t="s">
        <v>14171</v>
      </c>
      <c r="I2156" s="1144"/>
      <c r="J2156" s="1144"/>
      <c r="K2156" s="1144"/>
      <c r="L2156" s="1144"/>
      <c r="M2156" s="1144"/>
      <c r="N2156" s="1144"/>
      <c r="O2156" s="1145"/>
    </row>
    <row r="2157" spans="1:15" s="533" customFormat="1" ht="15.75">
      <c r="A2157" s="279"/>
      <c r="B2157" s="286" t="s">
        <v>14184</v>
      </c>
      <c r="C2157" s="584" t="s">
        <v>14185</v>
      </c>
      <c r="D2157" s="980" t="s">
        <v>14186</v>
      </c>
      <c r="E2157" s="818">
        <v>64995</v>
      </c>
      <c r="F2157" s="302" t="s">
        <v>9080</v>
      </c>
      <c r="G2157" s="303"/>
      <c r="H2157" s="1154" t="s">
        <v>14171</v>
      </c>
      <c r="I2157" s="1144"/>
      <c r="J2157" s="1144"/>
      <c r="K2157" s="1144"/>
      <c r="L2157" s="1144"/>
      <c r="M2157" s="1144"/>
      <c r="N2157" s="1144"/>
      <c r="O2157" s="1145"/>
    </row>
    <row r="2158" spans="1:15" s="533" customFormat="1" ht="15.75">
      <c r="A2158" s="279"/>
      <c r="B2158" s="286" t="s">
        <v>14187</v>
      </c>
      <c r="C2158" s="584" t="s">
        <v>14188</v>
      </c>
      <c r="D2158" s="980" t="s">
        <v>14189</v>
      </c>
      <c r="E2158" s="818">
        <v>129990.00000000001</v>
      </c>
      <c r="F2158" s="302" t="s">
        <v>9080</v>
      </c>
      <c r="G2158" s="303"/>
      <c r="H2158" s="1154" t="s">
        <v>14171</v>
      </c>
      <c r="I2158" s="1144"/>
      <c r="J2158" s="1144"/>
      <c r="K2158" s="1144"/>
      <c r="L2158" s="1144"/>
      <c r="M2158" s="1144"/>
      <c r="N2158" s="1144"/>
      <c r="O2158" s="1145"/>
    </row>
    <row r="2159" spans="1:15" s="533" customFormat="1" ht="15.75">
      <c r="A2159" s="279"/>
      <c r="B2159" s="286" t="s">
        <v>14190</v>
      </c>
      <c r="C2159" s="584" t="s">
        <v>14191</v>
      </c>
      <c r="D2159" s="980" t="s">
        <v>14192</v>
      </c>
      <c r="E2159" s="818">
        <v>259980.00000000003</v>
      </c>
      <c r="F2159" s="302" t="s">
        <v>9080</v>
      </c>
      <c r="G2159" s="303"/>
      <c r="H2159" s="1154" t="s">
        <v>14171</v>
      </c>
      <c r="I2159" s="1144"/>
      <c r="J2159" s="1144"/>
      <c r="K2159" s="1144"/>
      <c r="L2159" s="1144"/>
      <c r="M2159" s="1144"/>
      <c r="N2159" s="1144"/>
      <c r="O2159" s="1145"/>
    </row>
    <row r="2160" spans="1:15" s="533" customFormat="1" ht="15.75">
      <c r="A2160" s="279"/>
      <c r="B2160" s="286" t="s">
        <v>14193</v>
      </c>
      <c r="C2160" s="584" t="s">
        <v>14194</v>
      </c>
      <c r="D2160" s="980" t="s">
        <v>14195</v>
      </c>
      <c r="E2160" s="818">
        <v>649950</v>
      </c>
      <c r="F2160" s="302" t="s">
        <v>9080</v>
      </c>
      <c r="G2160" s="303"/>
      <c r="H2160" s="1154" t="s">
        <v>14171</v>
      </c>
      <c r="I2160" s="1144"/>
      <c r="J2160" s="1144"/>
      <c r="K2160" s="1144"/>
      <c r="L2160" s="1144"/>
      <c r="M2160" s="1144"/>
      <c r="N2160" s="1144"/>
      <c r="O2160" s="1145"/>
    </row>
    <row r="2161" spans="1:15" s="533" customFormat="1" ht="15.75">
      <c r="A2161" s="279"/>
      <c r="B2161" s="286"/>
      <c r="C2161" s="1155" t="s">
        <v>14196</v>
      </c>
      <c r="D2161" s="1142"/>
      <c r="E2161" s="296"/>
      <c r="F2161" s="302"/>
      <c r="G2161" s="303"/>
      <c r="H2161" s="1156"/>
      <c r="I2161" s="1144"/>
      <c r="J2161" s="1144"/>
      <c r="K2161" s="1144"/>
      <c r="L2161" s="1144"/>
      <c r="M2161" s="1144"/>
      <c r="N2161" s="1144"/>
      <c r="O2161" s="1145"/>
    </row>
    <row r="2162" spans="1:15" s="533" customFormat="1" ht="15.75">
      <c r="A2162" s="279"/>
      <c r="B2162" s="286" t="s">
        <v>14197</v>
      </c>
      <c r="C2162" s="584" t="s">
        <v>14198</v>
      </c>
      <c r="D2162" s="980" t="s">
        <v>14199</v>
      </c>
      <c r="E2162" s="818">
        <v>1995</v>
      </c>
      <c r="F2162" s="302" t="s">
        <v>9080</v>
      </c>
      <c r="G2162" s="332"/>
      <c r="H2162" s="1154" t="s">
        <v>14200</v>
      </c>
      <c r="I2162" s="1144"/>
      <c r="J2162" s="1144"/>
      <c r="K2162" s="1144"/>
      <c r="L2162" s="1144"/>
      <c r="M2162" s="1144"/>
      <c r="N2162" s="1144"/>
      <c r="O2162" s="1145"/>
    </row>
    <row r="2163" spans="1:15" s="533" customFormat="1" ht="15.75">
      <c r="A2163" s="279"/>
      <c r="B2163" s="286" t="s">
        <v>14201</v>
      </c>
      <c r="C2163" s="584" t="s">
        <v>14202</v>
      </c>
      <c r="D2163" s="980" t="s">
        <v>14203</v>
      </c>
      <c r="E2163" s="818">
        <v>3995</v>
      </c>
      <c r="F2163" s="302" t="s">
        <v>9080</v>
      </c>
      <c r="G2163" s="332"/>
      <c r="H2163" s="1154" t="s">
        <v>14200</v>
      </c>
      <c r="I2163" s="1144"/>
      <c r="J2163" s="1144"/>
      <c r="K2163" s="1144"/>
      <c r="L2163" s="1144"/>
      <c r="M2163" s="1144"/>
      <c r="N2163" s="1144"/>
      <c r="O2163" s="1145"/>
    </row>
    <row r="2164" spans="1:15" s="533" customFormat="1" ht="15.75">
      <c r="A2164" s="279"/>
      <c r="B2164" s="286" t="s">
        <v>14204</v>
      </c>
      <c r="C2164" s="584" t="s">
        <v>14205</v>
      </c>
      <c r="D2164" s="980" t="s">
        <v>14206</v>
      </c>
      <c r="E2164" s="818">
        <v>5995</v>
      </c>
      <c r="F2164" s="302" t="s">
        <v>9080</v>
      </c>
      <c r="G2164" s="332"/>
      <c r="H2164" s="1154" t="s">
        <v>14200</v>
      </c>
      <c r="I2164" s="1144"/>
      <c r="J2164" s="1144"/>
      <c r="K2164" s="1144"/>
      <c r="L2164" s="1144"/>
      <c r="M2164" s="1144"/>
      <c r="N2164" s="1144"/>
      <c r="O2164" s="1145"/>
    </row>
    <row r="2165" spans="1:15" s="533" customFormat="1" ht="15.75">
      <c r="A2165" s="279"/>
      <c r="B2165" s="286" t="s">
        <v>14207</v>
      </c>
      <c r="C2165" s="584" t="s">
        <v>14208</v>
      </c>
      <c r="D2165" s="980" t="s">
        <v>14209</v>
      </c>
      <c r="E2165" s="818">
        <v>8995</v>
      </c>
      <c r="F2165" s="302" t="s">
        <v>9080</v>
      </c>
      <c r="G2165" s="332"/>
      <c r="H2165" s="1154" t="s">
        <v>14200</v>
      </c>
      <c r="I2165" s="1144"/>
      <c r="J2165" s="1144"/>
      <c r="K2165" s="1144"/>
      <c r="L2165" s="1144"/>
      <c r="M2165" s="1144"/>
      <c r="N2165" s="1144"/>
      <c r="O2165" s="1145"/>
    </row>
    <row r="2166" spans="1:15" s="533" customFormat="1" ht="15.75">
      <c r="A2166" s="279"/>
      <c r="B2166" s="286" t="s">
        <v>14210</v>
      </c>
      <c r="C2166" s="584" t="s">
        <v>14211</v>
      </c>
      <c r="D2166" s="980" t="s">
        <v>14212</v>
      </c>
      <c r="E2166" s="818">
        <v>11995</v>
      </c>
      <c r="F2166" s="302" t="s">
        <v>9080</v>
      </c>
      <c r="G2166" s="332"/>
      <c r="H2166" s="492" t="s">
        <v>14200</v>
      </c>
      <c r="I2166" s="1144"/>
      <c r="J2166" s="1144"/>
      <c r="K2166" s="1144"/>
      <c r="L2166" s="1144"/>
      <c r="M2166" s="1144"/>
      <c r="N2166" s="1144"/>
      <c r="O2166" s="1145"/>
    </row>
    <row r="2167" spans="1:15" s="533" customFormat="1" ht="15.75">
      <c r="A2167" s="279"/>
      <c r="B2167" s="286" t="s">
        <v>14213</v>
      </c>
      <c r="C2167" s="584" t="s">
        <v>14214</v>
      </c>
      <c r="D2167" s="980" t="s">
        <v>14215</v>
      </c>
      <c r="E2167" s="818">
        <v>14995</v>
      </c>
      <c r="F2167" s="302" t="s">
        <v>9080</v>
      </c>
      <c r="G2167" s="332"/>
      <c r="H2167" s="1157" t="s">
        <v>14200</v>
      </c>
      <c r="I2167" s="1144"/>
      <c r="J2167" s="1144"/>
      <c r="K2167" s="1144"/>
      <c r="L2167" s="1144"/>
      <c r="M2167" s="1144"/>
      <c r="N2167" s="1144"/>
      <c r="O2167" s="1145"/>
    </row>
    <row r="2168" spans="1:15" s="533" customFormat="1" ht="15.75">
      <c r="A2168" s="279"/>
      <c r="B2168" s="286" t="s">
        <v>14216</v>
      </c>
      <c r="C2168" s="584" t="s">
        <v>14217</v>
      </c>
      <c r="D2168" s="980" t="s">
        <v>14218</v>
      </c>
      <c r="E2168" s="818">
        <v>29990</v>
      </c>
      <c r="F2168" s="302" t="s">
        <v>9080</v>
      </c>
      <c r="G2168" s="332"/>
      <c r="H2168" s="1154" t="s">
        <v>14200</v>
      </c>
      <c r="I2168" s="1144"/>
      <c r="J2168" s="1144"/>
      <c r="K2168" s="1144"/>
      <c r="L2168" s="1144"/>
      <c r="M2168" s="1144"/>
      <c r="N2168" s="1144"/>
      <c r="O2168" s="1145"/>
    </row>
    <row r="2169" spans="1:15" s="533" customFormat="1" ht="15.75">
      <c r="A2169" s="279"/>
      <c r="B2169" s="286" t="s">
        <v>14219</v>
      </c>
      <c r="C2169" s="584" t="s">
        <v>14220</v>
      </c>
      <c r="D2169" s="980" t="s">
        <v>14221</v>
      </c>
      <c r="E2169" s="818">
        <v>59980</v>
      </c>
      <c r="F2169" s="302" t="s">
        <v>9080</v>
      </c>
      <c r="G2169" s="332"/>
      <c r="H2169" s="1154" t="s">
        <v>14200</v>
      </c>
      <c r="I2169" s="1144"/>
      <c r="J2169" s="1144"/>
      <c r="K2169" s="1144"/>
      <c r="L2169" s="1144"/>
      <c r="M2169" s="1144"/>
      <c r="N2169" s="1144"/>
      <c r="O2169" s="1145"/>
    </row>
    <row r="2170" spans="1:15" s="533" customFormat="1" ht="15.75">
      <c r="A2170" s="279"/>
      <c r="B2170" s="286" t="s">
        <v>14222</v>
      </c>
      <c r="C2170" s="584" t="s">
        <v>14223</v>
      </c>
      <c r="D2170" s="980" t="s">
        <v>14224</v>
      </c>
      <c r="E2170" s="818">
        <v>149950</v>
      </c>
      <c r="F2170" s="302" t="s">
        <v>9080</v>
      </c>
      <c r="G2170" s="332"/>
      <c r="H2170" s="1154" t="s">
        <v>14200</v>
      </c>
      <c r="I2170" s="1144"/>
      <c r="J2170" s="1144"/>
      <c r="K2170" s="1144"/>
      <c r="L2170" s="1144"/>
      <c r="M2170" s="1144"/>
      <c r="N2170" s="1144"/>
      <c r="O2170" s="1145"/>
    </row>
    <row r="2171" spans="1:15" s="533" customFormat="1" ht="15.75">
      <c r="A2171" s="279"/>
      <c r="B2171" s="286" t="s">
        <v>14225</v>
      </c>
      <c r="C2171" s="584" t="s">
        <v>14226</v>
      </c>
      <c r="D2171" s="980" t="s">
        <v>14227</v>
      </c>
      <c r="E2171" s="818">
        <v>4495</v>
      </c>
      <c r="F2171" s="302" t="s">
        <v>9080</v>
      </c>
      <c r="G2171" s="332"/>
      <c r="H2171" s="1037" t="s">
        <v>14228</v>
      </c>
      <c r="I2171" s="1144"/>
      <c r="J2171" s="1144"/>
      <c r="K2171" s="1144"/>
      <c r="L2171" s="1144"/>
      <c r="M2171" s="1144"/>
      <c r="N2171" s="1144"/>
      <c r="O2171" s="1145"/>
    </row>
    <row r="2172" spans="1:15" s="533" customFormat="1" ht="15.75">
      <c r="A2172" s="279"/>
      <c r="B2172" s="286" t="s">
        <v>14229</v>
      </c>
      <c r="C2172" s="584" t="s">
        <v>14230</v>
      </c>
      <c r="D2172" s="980" t="s">
        <v>14231</v>
      </c>
      <c r="E2172" s="818">
        <v>7995</v>
      </c>
      <c r="F2172" s="302" t="s">
        <v>9080</v>
      </c>
      <c r="G2172" s="332"/>
      <c r="H2172" s="1037" t="s">
        <v>14228</v>
      </c>
      <c r="I2172" s="1144"/>
      <c r="J2172" s="1144"/>
      <c r="K2172" s="1144"/>
      <c r="L2172" s="1144"/>
      <c r="M2172" s="1144"/>
      <c r="N2172" s="1144"/>
      <c r="O2172" s="1145"/>
    </row>
    <row r="2173" spans="1:15" s="533" customFormat="1" ht="15.75">
      <c r="A2173" s="279"/>
      <c r="B2173" s="286" t="s">
        <v>14232</v>
      </c>
      <c r="C2173" s="584" t="s">
        <v>14233</v>
      </c>
      <c r="D2173" s="980" t="s">
        <v>14234</v>
      </c>
      <c r="E2173" s="818">
        <v>12995</v>
      </c>
      <c r="F2173" s="302" t="s">
        <v>9080</v>
      </c>
      <c r="G2173" s="332"/>
      <c r="H2173" s="1037" t="s">
        <v>14228</v>
      </c>
      <c r="I2173" s="1144"/>
      <c r="J2173" s="1144"/>
      <c r="K2173" s="1144"/>
      <c r="L2173" s="1144"/>
      <c r="M2173" s="1144"/>
      <c r="N2173" s="1144"/>
      <c r="O2173" s="1145"/>
    </row>
    <row r="2174" spans="1:15" s="533" customFormat="1" ht="15.75">
      <c r="A2174" s="279"/>
      <c r="B2174" s="286" t="s">
        <v>14235</v>
      </c>
      <c r="C2174" s="584" t="s">
        <v>14236</v>
      </c>
      <c r="D2174" s="980" t="s">
        <v>14237</v>
      </c>
      <c r="E2174" s="818">
        <v>20995</v>
      </c>
      <c r="F2174" s="302" t="s">
        <v>9080</v>
      </c>
      <c r="G2174" s="332"/>
      <c r="H2174" s="1037" t="s">
        <v>14228</v>
      </c>
      <c r="I2174" s="1144"/>
      <c r="J2174" s="1144"/>
      <c r="K2174" s="1144"/>
      <c r="L2174" s="1144"/>
      <c r="M2174" s="1144"/>
      <c r="N2174" s="1144"/>
      <c r="O2174" s="1145"/>
    </row>
    <row r="2175" spans="1:15" s="533" customFormat="1" ht="15.75">
      <c r="A2175" s="279"/>
      <c r="B2175" s="286" t="s">
        <v>14238</v>
      </c>
      <c r="C2175" s="584" t="s">
        <v>14239</v>
      </c>
      <c r="D2175" s="980" t="s">
        <v>14240</v>
      </c>
      <c r="E2175" s="818">
        <v>24995</v>
      </c>
      <c r="F2175" s="302" t="s">
        <v>9080</v>
      </c>
      <c r="G2175" s="332"/>
      <c r="H2175" s="1037" t="s">
        <v>14228</v>
      </c>
      <c r="I2175" s="1144"/>
      <c r="J2175" s="1144"/>
      <c r="K2175" s="1144"/>
      <c r="L2175" s="1144"/>
      <c r="M2175" s="1144"/>
      <c r="N2175" s="1144"/>
      <c r="O2175" s="1145"/>
    </row>
    <row r="2176" spans="1:15" s="533" customFormat="1" ht="15.75">
      <c r="A2176" s="279"/>
      <c r="B2176" s="286" t="s">
        <v>14241</v>
      </c>
      <c r="C2176" s="584" t="s">
        <v>14242</v>
      </c>
      <c r="D2176" s="980" t="s">
        <v>14243</v>
      </c>
      <c r="E2176" s="818">
        <v>32995</v>
      </c>
      <c r="F2176" s="302" t="s">
        <v>9080</v>
      </c>
      <c r="G2176" s="332"/>
      <c r="H2176" s="1158" t="s">
        <v>14228</v>
      </c>
      <c r="I2176" s="1144"/>
      <c r="J2176" s="1144"/>
      <c r="K2176" s="1144"/>
      <c r="L2176" s="1144"/>
      <c r="M2176" s="1144"/>
      <c r="N2176" s="1144"/>
      <c r="O2176" s="1145"/>
    </row>
    <row r="2177" spans="1:15" s="533" customFormat="1" ht="15.75">
      <c r="A2177" s="279"/>
      <c r="B2177" s="286" t="s">
        <v>14244</v>
      </c>
      <c r="C2177" s="584" t="s">
        <v>14245</v>
      </c>
      <c r="D2177" s="980" t="s">
        <v>14246</v>
      </c>
      <c r="E2177" s="818">
        <v>65990</v>
      </c>
      <c r="F2177" s="302" t="s">
        <v>9080</v>
      </c>
      <c r="G2177" s="332"/>
      <c r="H2177" s="1037" t="s">
        <v>14228</v>
      </c>
      <c r="I2177" s="1144"/>
      <c r="J2177" s="1144"/>
      <c r="K2177" s="1144"/>
      <c r="L2177" s="1144"/>
      <c r="M2177" s="1144"/>
      <c r="N2177" s="1144"/>
      <c r="O2177" s="1145"/>
    </row>
    <row r="2178" spans="1:15" s="533" customFormat="1" ht="15.75">
      <c r="A2178" s="279"/>
      <c r="B2178" s="286" t="s">
        <v>14247</v>
      </c>
      <c r="C2178" s="584" t="s">
        <v>14248</v>
      </c>
      <c r="D2178" s="980" t="s">
        <v>14249</v>
      </c>
      <c r="E2178" s="818">
        <v>131980</v>
      </c>
      <c r="F2178" s="302" t="s">
        <v>9080</v>
      </c>
      <c r="G2178" s="332"/>
      <c r="H2178" s="1037" t="s">
        <v>14228</v>
      </c>
      <c r="I2178" s="1144"/>
      <c r="J2178" s="1144"/>
      <c r="K2178" s="1144"/>
      <c r="L2178" s="1144"/>
      <c r="M2178" s="1144"/>
      <c r="N2178" s="1144"/>
      <c r="O2178" s="1145"/>
    </row>
    <row r="2179" spans="1:15" s="533" customFormat="1" ht="15.75">
      <c r="A2179" s="279"/>
      <c r="B2179" s="286" t="s">
        <v>14250</v>
      </c>
      <c r="C2179" s="584" t="s">
        <v>14251</v>
      </c>
      <c r="D2179" s="980" t="s">
        <v>14252</v>
      </c>
      <c r="E2179" s="818">
        <v>329950</v>
      </c>
      <c r="F2179" s="302" t="s">
        <v>9080</v>
      </c>
      <c r="G2179" s="332"/>
      <c r="H2179" s="1037" t="s">
        <v>14228</v>
      </c>
      <c r="I2179" s="1144"/>
      <c r="J2179" s="1144"/>
      <c r="K2179" s="1144"/>
      <c r="L2179" s="1144"/>
      <c r="M2179" s="1144"/>
      <c r="N2179" s="1144"/>
      <c r="O2179" s="1145"/>
    </row>
    <row r="2180" spans="1:15" s="533" customFormat="1" ht="15.75">
      <c r="A2180" s="279"/>
      <c r="B2180" s="286"/>
      <c r="C2180" s="1159" t="s">
        <v>14253</v>
      </c>
      <c r="D2180" s="373"/>
      <c r="E2180" s="296"/>
      <c r="F2180" s="302"/>
      <c r="G2180" s="332"/>
      <c r="H2180" s="536"/>
      <c r="I2180" s="308"/>
      <c r="J2180" s="308"/>
      <c r="K2180" s="308"/>
      <c r="L2180" s="308"/>
      <c r="M2180" s="308"/>
      <c r="N2180" s="308"/>
      <c r="O2180" s="309"/>
    </row>
    <row r="2181" spans="1:15" s="533" customFormat="1" ht="15.75">
      <c r="A2181" s="279"/>
      <c r="B2181" s="286" t="s">
        <v>14254</v>
      </c>
      <c r="C2181" s="300" t="s">
        <v>14255</v>
      </c>
      <c r="D2181" s="294" t="s">
        <v>14256</v>
      </c>
      <c r="E2181" s="296">
        <v>3850</v>
      </c>
      <c r="F2181" s="302" t="s">
        <v>9080</v>
      </c>
      <c r="G2181" s="303"/>
      <c r="H2181" s="1156" t="s">
        <v>14257</v>
      </c>
      <c r="I2181" s="1144"/>
      <c r="J2181" s="1144"/>
      <c r="K2181" s="1144"/>
      <c r="L2181" s="1144"/>
      <c r="M2181" s="1144"/>
      <c r="N2181" s="1144"/>
      <c r="O2181" s="1145"/>
    </row>
    <row r="2182" spans="1:15" s="533" customFormat="1" ht="15.75">
      <c r="A2182" s="279"/>
      <c r="B2182" s="286" t="s">
        <v>14258</v>
      </c>
      <c r="C2182" s="300" t="s">
        <v>14259</v>
      </c>
      <c r="D2182" s="294" t="s">
        <v>14260</v>
      </c>
      <c r="E2182" s="818">
        <v>9350</v>
      </c>
      <c r="F2182" s="302" t="s">
        <v>9080</v>
      </c>
      <c r="G2182" s="303"/>
      <c r="H2182" s="1156" t="s">
        <v>14261</v>
      </c>
      <c r="I2182" s="1144"/>
      <c r="J2182" s="1144"/>
      <c r="K2182" s="1144"/>
      <c r="L2182" s="1144"/>
      <c r="M2182" s="1144"/>
      <c r="N2182" s="1144"/>
      <c r="O2182" s="1145"/>
    </row>
    <row r="2183" spans="1:15" s="533" customFormat="1" ht="15.75">
      <c r="A2183" s="279"/>
      <c r="B2183" s="286" t="s">
        <v>14262</v>
      </c>
      <c r="C2183" s="300" t="s">
        <v>14263</v>
      </c>
      <c r="D2183" s="294" t="s">
        <v>14264</v>
      </c>
      <c r="E2183" s="818">
        <v>18150</v>
      </c>
      <c r="F2183" s="302" t="s">
        <v>9080</v>
      </c>
      <c r="G2183" s="303"/>
      <c r="H2183" s="1156" t="s">
        <v>14265</v>
      </c>
      <c r="I2183" s="1144"/>
      <c r="J2183" s="1144"/>
      <c r="K2183" s="1144"/>
      <c r="L2183" s="1144"/>
      <c r="M2183" s="1144"/>
      <c r="N2183" s="1144"/>
      <c r="O2183" s="1145"/>
    </row>
    <row r="2184" spans="1:15" s="533" customFormat="1" ht="15.75">
      <c r="A2184" s="279"/>
      <c r="B2184" s="286" t="s">
        <v>14266</v>
      </c>
      <c r="C2184" s="300" t="s">
        <v>14267</v>
      </c>
      <c r="D2184" s="294" t="s">
        <v>14268</v>
      </c>
      <c r="E2184" s="818">
        <v>22550.000000000004</v>
      </c>
      <c r="F2184" s="302" t="s">
        <v>9080</v>
      </c>
      <c r="G2184" s="303"/>
      <c r="H2184" s="1156" t="s">
        <v>14269</v>
      </c>
      <c r="I2184" s="1144"/>
      <c r="J2184" s="1144"/>
      <c r="K2184" s="1144"/>
      <c r="L2184" s="1144"/>
      <c r="M2184" s="1144"/>
      <c r="N2184" s="1144"/>
      <c r="O2184" s="1145"/>
    </row>
    <row r="2185" spans="1:15" s="533" customFormat="1" ht="15.75">
      <c r="A2185" s="279"/>
      <c r="B2185" s="286" t="s">
        <v>14270</v>
      </c>
      <c r="C2185" s="584" t="s">
        <v>14271</v>
      </c>
      <c r="D2185" s="980" t="s">
        <v>14272</v>
      </c>
      <c r="E2185" s="818">
        <v>31350.000000000004</v>
      </c>
      <c r="F2185" s="302" t="s">
        <v>9080</v>
      </c>
      <c r="G2185" s="303"/>
      <c r="H2185" s="1156" t="s">
        <v>14273</v>
      </c>
      <c r="I2185" s="1144"/>
      <c r="J2185" s="1144"/>
      <c r="K2185" s="1144"/>
      <c r="L2185" s="1144"/>
      <c r="M2185" s="1144"/>
      <c r="N2185" s="1144"/>
      <c r="O2185" s="1145"/>
    </row>
    <row r="2186" spans="1:15" s="533" customFormat="1" ht="15.75">
      <c r="A2186" s="279"/>
      <c r="B2186" s="286" t="s">
        <v>14274</v>
      </c>
      <c r="C2186" s="300" t="s">
        <v>14275</v>
      </c>
      <c r="D2186" s="294" t="s">
        <v>14276</v>
      </c>
      <c r="E2186" s="818">
        <v>5500</v>
      </c>
      <c r="F2186" s="302" t="s">
        <v>9080</v>
      </c>
      <c r="G2186" s="303"/>
      <c r="H2186" s="370" t="s">
        <v>14277</v>
      </c>
      <c r="I2186" s="1144"/>
      <c r="J2186" s="1144"/>
      <c r="K2186" s="1144"/>
      <c r="L2186" s="1144"/>
      <c r="M2186" s="1144"/>
      <c r="N2186" s="1144"/>
      <c r="O2186" s="1145"/>
    </row>
    <row r="2187" spans="1:15" s="533" customFormat="1" ht="15.75">
      <c r="A2187" s="279"/>
      <c r="B2187" s="286" t="s">
        <v>14278</v>
      </c>
      <c r="C2187" s="300" t="s">
        <v>14279</v>
      </c>
      <c r="D2187" s="294" t="s">
        <v>14280</v>
      </c>
      <c r="E2187" s="818">
        <v>14300.000000000002</v>
      </c>
      <c r="F2187" s="302" t="s">
        <v>9080</v>
      </c>
      <c r="G2187" s="303"/>
      <c r="H2187" s="370" t="s">
        <v>14281</v>
      </c>
      <c r="I2187" s="1144"/>
      <c r="J2187" s="1144"/>
      <c r="K2187" s="1144"/>
      <c r="L2187" s="1144"/>
      <c r="M2187" s="1144"/>
      <c r="N2187" s="1144"/>
      <c r="O2187" s="1145"/>
    </row>
    <row r="2188" spans="1:15" s="533" customFormat="1" ht="15.75">
      <c r="A2188" s="279"/>
      <c r="B2188" s="286" t="s">
        <v>14282</v>
      </c>
      <c r="C2188" s="300" t="s">
        <v>14283</v>
      </c>
      <c r="D2188" s="294" t="s">
        <v>14284</v>
      </c>
      <c r="E2188" s="818">
        <v>18700</v>
      </c>
      <c r="F2188" s="302" t="s">
        <v>9080</v>
      </c>
      <c r="G2188" s="303"/>
      <c r="H2188" s="370" t="s">
        <v>14285</v>
      </c>
      <c r="I2188" s="1144"/>
      <c r="J2188" s="1144"/>
      <c r="K2188" s="1144"/>
      <c r="L2188" s="1144"/>
      <c r="M2188" s="1144"/>
      <c r="N2188" s="1144"/>
      <c r="O2188" s="1145"/>
    </row>
    <row r="2189" spans="1:15" s="533" customFormat="1" ht="15.75">
      <c r="A2189" s="279"/>
      <c r="B2189" s="286" t="s">
        <v>14286</v>
      </c>
      <c r="C2189" s="584" t="s">
        <v>14287</v>
      </c>
      <c r="D2189" s="980" t="s">
        <v>14288</v>
      </c>
      <c r="E2189" s="818">
        <v>27500.000000000004</v>
      </c>
      <c r="F2189" s="302" t="s">
        <v>9080</v>
      </c>
      <c r="G2189" s="303"/>
      <c r="H2189" s="370" t="s">
        <v>14289</v>
      </c>
      <c r="I2189" s="1144"/>
      <c r="J2189" s="1144"/>
      <c r="K2189" s="1144"/>
      <c r="L2189" s="1144"/>
      <c r="M2189" s="1144"/>
      <c r="N2189" s="1144"/>
      <c r="O2189" s="1145"/>
    </row>
    <row r="2190" spans="1:15" s="533" customFormat="1" ht="15.75">
      <c r="A2190" s="279"/>
      <c r="B2190" s="286" t="s">
        <v>14290</v>
      </c>
      <c r="C2190" s="300" t="s">
        <v>14291</v>
      </c>
      <c r="D2190" s="294" t="s">
        <v>14292</v>
      </c>
      <c r="E2190" s="818">
        <v>8800</v>
      </c>
      <c r="F2190" s="302" t="s">
        <v>9080</v>
      </c>
      <c r="G2190" s="303"/>
      <c r="H2190" s="1156" t="s">
        <v>14293</v>
      </c>
      <c r="I2190" s="1144"/>
      <c r="J2190" s="1144"/>
      <c r="K2190" s="1144"/>
      <c r="L2190" s="1144"/>
      <c r="M2190" s="1144"/>
      <c r="N2190" s="1144"/>
      <c r="O2190" s="1145"/>
    </row>
    <row r="2191" spans="1:15" s="533" customFormat="1" ht="15.75">
      <c r="A2191" s="279"/>
      <c r="B2191" s="286" t="s">
        <v>14294</v>
      </c>
      <c r="C2191" s="300" t="s">
        <v>14295</v>
      </c>
      <c r="D2191" s="294" t="s">
        <v>14296</v>
      </c>
      <c r="E2191" s="818">
        <v>13200.000000000002</v>
      </c>
      <c r="F2191" s="302" t="s">
        <v>9080</v>
      </c>
      <c r="G2191" s="303"/>
      <c r="H2191" s="1156" t="s">
        <v>14297</v>
      </c>
      <c r="I2191" s="1144"/>
      <c r="J2191" s="1144"/>
      <c r="K2191" s="1144"/>
      <c r="L2191" s="1144"/>
      <c r="M2191" s="1144"/>
      <c r="N2191" s="1144"/>
      <c r="O2191" s="1145"/>
    </row>
    <row r="2192" spans="1:15" s="533" customFormat="1" ht="15.75">
      <c r="A2192" s="279"/>
      <c r="B2192" s="286" t="s">
        <v>14298</v>
      </c>
      <c r="C2192" s="584" t="s">
        <v>14299</v>
      </c>
      <c r="D2192" s="980" t="s">
        <v>14300</v>
      </c>
      <c r="E2192" s="1160">
        <v>22000</v>
      </c>
      <c r="F2192" s="302" t="s">
        <v>9080</v>
      </c>
      <c r="G2192" s="303"/>
      <c r="H2192" s="1156" t="s">
        <v>14301</v>
      </c>
      <c r="I2192" s="1144"/>
      <c r="J2192" s="1144"/>
      <c r="K2192" s="1144"/>
      <c r="L2192" s="1144"/>
      <c r="M2192" s="1144"/>
      <c r="N2192" s="1144"/>
      <c r="O2192" s="1145"/>
    </row>
    <row r="2193" spans="1:15" s="533" customFormat="1" ht="15.75">
      <c r="A2193" s="279"/>
      <c r="B2193" s="286" t="s">
        <v>14302</v>
      </c>
      <c r="C2193" s="300" t="s">
        <v>14303</v>
      </c>
      <c r="D2193" s="294" t="s">
        <v>14304</v>
      </c>
      <c r="E2193" s="394">
        <v>4400</v>
      </c>
      <c r="F2193" s="302" t="s">
        <v>9080</v>
      </c>
      <c r="G2193" s="303"/>
      <c r="H2193" s="1156" t="s">
        <v>14305</v>
      </c>
      <c r="I2193" s="1144"/>
      <c r="J2193" s="1144"/>
      <c r="K2193" s="1144"/>
      <c r="L2193" s="1144"/>
      <c r="M2193" s="1144"/>
      <c r="N2193" s="1144"/>
      <c r="O2193" s="1145"/>
    </row>
    <row r="2194" spans="1:15" s="533" customFormat="1" ht="15.75">
      <c r="A2194" s="279"/>
      <c r="B2194" s="286" t="s">
        <v>14306</v>
      </c>
      <c r="C2194" s="584" t="s">
        <v>14307</v>
      </c>
      <c r="D2194" s="980" t="s">
        <v>14308</v>
      </c>
      <c r="E2194" s="818">
        <v>13200.000000000002</v>
      </c>
      <c r="F2194" s="302" t="s">
        <v>9080</v>
      </c>
      <c r="G2194" s="332"/>
      <c r="H2194" s="1156" t="s">
        <v>14309</v>
      </c>
      <c r="I2194" s="1144"/>
      <c r="J2194" s="1144"/>
      <c r="K2194" s="1144"/>
      <c r="L2194" s="1144"/>
      <c r="M2194" s="1144"/>
      <c r="N2194" s="1144"/>
      <c r="O2194" s="1145"/>
    </row>
    <row r="2195" spans="1:15" s="533" customFormat="1" ht="15.75">
      <c r="A2195" s="279"/>
      <c r="B2195" s="286" t="s">
        <v>14310</v>
      </c>
      <c r="C2195" s="584" t="s">
        <v>14311</v>
      </c>
      <c r="D2195" s="980" t="s">
        <v>14312</v>
      </c>
      <c r="E2195" s="818">
        <v>8800</v>
      </c>
      <c r="F2195" s="302" t="s">
        <v>9080</v>
      </c>
      <c r="G2195" s="332"/>
      <c r="H2195" s="1156" t="s">
        <v>14313</v>
      </c>
      <c r="I2195" s="1144"/>
      <c r="J2195" s="1144"/>
      <c r="K2195" s="1144"/>
      <c r="L2195" s="1144"/>
      <c r="M2195" s="1144"/>
      <c r="N2195" s="1144"/>
      <c r="O2195" s="1145"/>
    </row>
    <row r="2196" spans="1:15" s="533" customFormat="1" ht="15.75">
      <c r="A2196" s="279"/>
      <c r="B2196" s="286" t="s">
        <v>14314</v>
      </c>
      <c r="C2196" s="584" t="s">
        <v>14315</v>
      </c>
      <c r="D2196" s="980" t="s">
        <v>14316</v>
      </c>
      <c r="E2196" s="818">
        <v>7150.0000000000009</v>
      </c>
      <c r="F2196" s="302" t="s">
        <v>9080</v>
      </c>
      <c r="G2196" s="332"/>
      <c r="H2196" s="1154" t="s">
        <v>14171</v>
      </c>
      <c r="I2196" s="1144"/>
      <c r="J2196" s="1144"/>
      <c r="K2196" s="1144"/>
      <c r="L2196" s="1144"/>
      <c r="M2196" s="1144"/>
      <c r="N2196" s="1144"/>
      <c r="O2196" s="1145"/>
    </row>
    <row r="2197" spans="1:15" s="533" customFormat="1" ht="15.75">
      <c r="A2197" s="279"/>
      <c r="B2197" s="286" t="s">
        <v>14317</v>
      </c>
      <c r="C2197" s="584" t="s">
        <v>14318</v>
      </c>
      <c r="D2197" s="980" t="s">
        <v>14319</v>
      </c>
      <c r="E2197" s="818">
        <v>18150</v>
      </c>
      <c r="F2197" s="302" t="s">
        <v>9080</v>
      </c>
      <c r="G2197" s="332"/>
      <c r="H2197" s="1154" t="s">
        <v>14171</v>
      </c>
      <c r="I2197" s="1144"/>
      <c r="J2197" s="1144"/>
      <c r="K2197" s="1144"/>
      <c r="L2197" s="1144"/>
      <c r="M2197" s="1144"/>
      <c r="N2197" s="1144"/>
      <c r="O2197" s="1145"/>
    </row>
    <row r="2198" spans="1:15" s="533" customFormat="1" ht="15.75">
      <c r="A2198" s="279"/>
      <c r="B2198" s="286" t="s">
        <v>14320</v>
      </c>
      <c r="C2198" s="584" t="s">
        <v>14321</v>
      </c>
      <c r="D2198" s="980" t="s">
        <v>14322</v>
      </c>
      <c r="E2198" s="818">
        <v>35750</v>
      </c>
      <c r="F2198" s="302" t="s">
        <v>9080</v>
      </c>
      <c r="G2198" s="332"/>
      <c r="H2198" s="1154" t="s">
        <v>14171</v>
      </c>
      <c r="I2198" s="1144"/>
      <c r="J2198" s="1144"/>
      <c r="K2198" s="1144"/>
      <c r="L2198" s="1144"/>
      <c r="M2198" s="1144"/>
      <c r="N2198" s="1144"/>
      <c r="O2198" s="1145"/>
    </row>
    <row r="2199" spans="1:15" s="533" customFormat="1" ht="15.75">
      <c r="A2199" s="279"/>
      <c r="B2199" s="286" t="s">
        <v>14323</v>
      </c>
      <c r="C2199" s="584" t="s">
        <v>14324</v>
      </c>
      <c r="D2199" s="980" t="s">
        <v>14325</v>
      </c>
      <c r="E2199" s="818">
        <v>44550</v>
      </c>
      <c r="F2199" s="302" t="s">
        <v>9080</v>
      </c>
      <c r="G2199" s="332"/>
      <c r="H2199" s="1154" t="s">
        <v>14171</v>
      </c>
      <c r="I2199" s="1144"/>
      <c r="J2199" s="1144"/>
      <c r="K2199" s="1144"/>
      <c r="L2199" s="1144"/>
      <c r="M2199" s="1144"/>
      <c r="N2199" s="1144"/>
      <c r="O2199" s="1145"/>
    </row>
    <row r="2200" spans="1:15" s="533" customFormat="1" ht="15.75">
      <c r="A2200" s="279"/>
      <c r="B2200" s="286" t="s">
        <v>14326</v>
      </c>
      <c r="C2200" s="584" t="s">
        <v>14327</v>
      </c>
      <c r="D2200" s="980" t="s">
        <v>14328</v>
      </c>
      <c r="E2200" s="818">
        <v>62150.000000000007</v>
      </c>
      <c r="F2200" s="302" t="s">
        <v>9080</v>
      </c>
      <c r="G2200" s="332"/>
      <c r="H2200" s="1154" t="s">
        <v>14171</v>
      </c>
      <c r="I2200" s="1144"/>
      <c r="J2200" s="1144"/>
      <c r="K2200" s="1144"/>
      <c r="L2200" s="1144"/>
      <c r="M2200" s="1144"/>
      <c r="N2200" s="1144"/>
      <c r="O2200" s="1145"/>
    </row>
    <row r="2201" spans="1:15" s="533" customFormat="1" ht="15.75">
      <c r="A2201" s="279"/>
      <c r="B2201" s="286" t="s">
        <v>14329</v>
      </c>
      <c r="C2201" s="584" t="s">
        <v>14330</v>
      </c>
      <c r="D2201" s="980" t="s">
        <v>14331</v>
      </c>
      <c r="E2201" s="818">
        <v>11000</v>
      </c>
      <c r="F2201" s="302" t="s">
        <v>9080</v>
      </c>
      <c r="G2201" s="332"/>
      <c r="H2201" s="1154" t="s">
        <v>14171</v>
      </c>
      <c r="I2201" s="1144"/>
      <c r="J2201" s="1144"/>
      <c r="K2201" s="1144"/>
      <c r="L2201" s="1144"/>
      <c r="M2201" s="1144"/>
      <c r="N2201" s="1144"/>
      <c r="O2201" s="1145"/>
    </row>
    <row r="2202" spans="1:15" s="533" customFormat="1" ht="15.75">
      <c r="A2202" s="279"/>
      <c r="B2202" s="286" t="s">
        <v>14332</v>
      </c>
      <c r="C2202" s="584" t="s">
        <v>14333</v>
      </c>
      <c r="D2202" s="980" t="s">
        <v>14334</v>
      </c>
      <c r="E2202" s="818">
        <v>28600.000000000004</v>
      </c>
      <c r="F2202" s="302" t="s">
        <v>9080</v>
      </c>
      <c r="G2202" s="332"/>
      <c r="H2202" s="1154" t="s">
        <v>14171</v>
      </c>
      <c r="I2202" s="1144"/>
      <c r="J2202" s="1144"/>
      <c r="K2202" s="1144"/>
      <c r="L2202" s="1144"/>
      <c r="M2202" s="1144"/>
      <c r="N2202" s="1144"/>
      <c r="O2202" s="1145"/>
    </row>
    <row r="2203" spans="1:15" s="533" customFormat="1" ht="15.75">
      <c r="A2203" s="279"/>
      <c r="B2203" s="286" t="s">
        <v>14335</v>
      </c>
      <c r="C2203" s="584" t="s">
        <v>14336</v>
      </c>
      <c r="D2203" s="980" t="s">
        <v>14337</v>
      </c>
      <c r="E2203" s="818">
        <v>37400</v>
      </c>
      <c r="F2203" s="302" t="s">
        <v>9080</v>
      </c>
      <c r="G2203" s="332"/>
      <c r="H2203" s="1154" t="s">
        <v>14171</v>
      </c>
      <c r="I2203" s="1144"/>
      <c r="J2203" s="1144"/>
      <c r="K2203" s="1144"/>
      <c r="L2203" s="1144"/>
      <c r="M2203" s="1144"/>
      <c r="N2203" s="1144"/>
      <c r="O2203" s="1145"/>
    </row>
    <row r="2204" spans="1:15" s="533" customFormat="1" ht="15.75">
      <c r="A2204" s="279"/>
      <c r="B2204" s="286" t="s">
        <v>14338</v>
      </c>
      <c r="C2204" s="584" t="s">
        <v>14339</v>
      </c>
      <c r="D2204" s="980" t="s">
        <v>14340</v>
      </c>
      <c r="E2204" s="818">
        <v>55000.000000000007</v>
      </c>
      <c r="F2204" s="302" t="s">
        <v>9080</v>
      </c>
      <c r="G2204" s="332"/>
      <c r="H2204" s="1154" t="s">
        <v>14171</v>
      </c>
      <c r="I2204" s="1144"/>
      <c r="J2204" s="1144"/>
      <c r="K2204" s="1144"/>
      <c r="L2204" s="1144"/>
      <c r="M2204" s="1144"/>
      <c r="N2204" s="1144"/>
      <c r="O2204" s="1145"/>
    </row>
    <row r="2205" spans="1:15" s="533" customFormat="1" ht="15.75">
      <c r="A2205" s="279"/>
      <c r="B2205" s="286" t="s">
        <v>14341</v>
      </c>
      <c r="C2205" s="584" t="s">
        <v>14342</v>
      </c>
      <c r="D2205" s="980" t="s">
        <v>14343</v>
      </c>
      <c r="E2205" s="818">
        <v>17600</v>
      </c>
      <c r="F2205" s="302" t="s">
        <v>9080</v>
      </c>
      <c r="G2205" s="332"/>
      <c r="H2205" s="1154" t="s">
        <v>14171</v>
      </c>
      <c r="I2205" s="1144"/>
      <c r="J2205" s="1144"/>
      <c r="K2205" s="1144"/>
      <c r="L2205" s="1144"/>
      <c r="M2205" s="1144"/>
      <c r="N2205" s="1144"/>
      <c r="O2205" s="1145"/>
    </row>
    <row r="2206" spans="1:15" s="533" customFormat="1" ht="15.75">
      <c r="A2206" s="279"/>
      <c r="B2206" s="286" t="s">
        <v>14344</v>
      </c>
      <c r="C2206" s="584" t="s">
        <v>14345</v>
      </c>
      <c r="D2206" s="980" t="s">
        <v>14346</v>
      </c>
      <c r="E2206" s="818">
        <v>26400.000000000004</v>
      </c>
      <c r="F2206" s="302" t="s">
        <v>9080</v>
      </c>
      <c r="G2206" s="332"/>
      <c r="H2206" s="1154" t="s">
        <v>14171</v>
      </c>
      <c r="I2206" s="1144"/>
      <c r="J2206" s="1144"/>
      <c r="K2206" s="1144"/>
      <c r="L2206" s="1144"/>
      <c r="M2206" s="1144"/>
      <c r="N2206" s="1144"/>
      <c r="O2206" s="1145"/>
    </row>
    <row r="2207" spans="1:15" s="533" customFormat="1" ht="15.75">
      <c r="A2207" s="279"/>
      <c r="B2207" s="286" t="s">
        <v>14347</v>
      </c>
      <c r="C2207" s="584" t="s">
        <v>14348</v>
      </c>
      <c r="D2207" s="980" t="s">
        <v>14349</v>
      </c>
      <c r="E2207" s="818">
        <v>44000</v>
      </c>
      <c r="F2207" s="302" t="s">
        <v>9080</v>
      </c>
      <c r="G2207" s="332"/>
      <c r="H2207" s="1154" t="s">
        <v>14171</v>
      </c>
      <c r="I2207" s="1144"/>
      <c r="J2207" s="1144"/>
      <c r="K2207" s="1144"/>
      <c r="L2207" s="1144"/>
      <c r="M2207" s="1144"/>
      <c r="N2207" s="1144"/>
      <c r="O2207" s="1145"/>
    </row>
    <row r="2208" spans="1:15" s="533" customFormat="1" ht="15.75">
      <c r="A2208" s="279"/>
      <c r="B2208" s="286" t="s">
        <v>14350</v>
      </c>
      <c r="C2208" s="584" t="s">
        <v>14351</v>
      </c>
      <c r="D2208" s="980" t="s">
        <v>14352</v>
      </c>
      <c r="E2208" s="818">
        <v>8800</v>
      </c>
      <c r="F2208" s="302" t="s">
        <v>9080</v>
      </c>
      <c r="G2208" s="332"/>
      <c r="H2208" s="1154" t="s">
        <v>14171</v>
      </c>
      <c r="I2208" s="1144"/>
      <c r="J2208" s="1144"/>
      <c r="K2208" s="1144"/>
      <c r="L2208" s="1144"/>
      <c r="M2208" s="1144"/>
      <c r="N2208" s="1144"/>
      <c r="O2208" s="1145"/>
    </row>
    <row r="2209" spans="1:15" s="533" customFormat="1" ht="15.75">
      <c r="A2209" s="279"/>
      <c r="B2209" s="286" t="s">
        <v>14353</v>
      </c>
      <c r="C2209" s="584" t="s">
        <v>14354</v>
      </c>
      <c r="D2209" s="980" t="s">
        <v>14355</v>
      </c>
      <c r="E2209" s="818">
        <v>26400.000000000004</v>
      </c>
      <c r="F2209" s="302" t="s">
        <v>9080</v>
      </c>
      <c r="G2209" s="332"/>
      <c r="H2209" s="1154" t="s">
        <v>14171</v>
      </c>
      <c r="I2209" s="1144"/>
      <c r="J2209" s="1144"/>
      <c r="K2209" s="1144"/>
      <c r="L2209" s="1144"/>
      <c r="M2209" s="1144"/>
      <c r="N2209" s="1144"/>
      <c r="O2209" s="1145"/>
    </row>
    <row r="2210" spans="1:15" s="533" customFormat="1" ht="15.75">
      <c r="A2210" s="279"/>
      <c r="B2210" s="286" t="s">
        <v>14356</v>
      </c>
      <c r="C2210" s="584" t="s">
        <v>14357</v>
      </c>
      <c r="D2210" s="980" t="s">
        <v>14358</v>
      </c>
      <c r="E2210" s="818">
        <v>17600</v>
      </c>
      <c r="F2210" s="302" t="s">
        <v>9080</v>
      </c>
      <c r="G2210" s="332"/>
      <c r="H2210" s="1154" t="s">
        <v>14171</v>
      </c>
      <c r="I2210" s="1144"/>
      <c r="J2210" s="1144"/>
      <c r="K2210" s="1144"/>
      <c r="L2210" s="1144"/>
      <c r="M2210" s="1144"/>
      <c r="N2210" s="1144"/>
      <c r="O2210" s="1145"/>
    </row>
    <row r="2211" spans="1:15" s="533" customFormat="1" ht="15.75">
      <c r="A2211" s="279"/>
      <c r="B2211" s="286" t="s">
        <v>14359</v>
      </c>
      <c r="C2211" s="584" t="s">
        <v>14360</v>
      </c>
      <c r="D2211" s="980" t="s">
        <v>14361</v>
      </c>
      <c r="E2211" s="818">
        <v>2200</v>
      </c>
      <c r="F2211" s="302" t="s">
        <v>9080</v>
      </c>
      <c r="G2211" s="332"/>
      <c r="H2211" s="1154" t="s">
        <v>14200</v>
      </c>
      <c r="I2211" s="1144"/>
      <c r="J2211" s="1144"/>
      <c r="K2211" s="1144"/>
      <c r="L2211" s="1144"/>
      <c r="M2211" s="1144"/>
      <c r="N2211" s="1144"/>
      <c r="O2211" s="1145"/>
    </row>
    <row r="2212" spans="1:15" s="533" customFormat="1" ht="15.75">
      <c r="A2212" s="279"/>
      <c r="B2212" s="286" t="s">
        <v>14362</v>
      </c>
      <c r="C2212" s="584" t="s">
        <v>14363</v>
      </c>
      <c r="D2212" s="980" t="s">
        <v>14364</v>
      </c>
      <c r="E2212" s="818">
        <v>4400</v>
      </c>
      <c r="F2212" s="302" t="s">
        <v>9080</v>
      </c>
      <c r="G2212" s="332"/>
      <c r="H2212" s="1154" t="s">
        <v>14200</v>
      </c>
      <c r="I2212" s="1144"/>
      <c r="J2212" s="1144"/>
      <c r="K2212" s="1144"/>
      <c r="L2212" s="1144"/>
      <c r="M2212" s="1144"/>
      <c r="N2212" s="1144"/>
      <c r="O2212" s="1145"/>
    </row>
    <row r="2213" spans="1:15" s="533" customFormat="1" ht="15.75">
      <c r="A2213" s="279"/>
      <c r="B2213" s="286" t="s">
        <v>14365</v>
      </c>
      <c r="C2213" s="584" t="s">
        <v>14366</v>
      </c>
      <c r="D2213" s="980" t="s">
        <v>14367</v>
      </c>
      <c r="E2213" s="818">
        <v>7700.0000000000009</v>
      </c>
      <c r="F2213" s="302" t="s">
        <v>9080</v>
      </c>
      <c r="G2213" s="332"/>
      <c r="H2213" s="1154" t="s">
        <v>14200</v>
      </c>
      <c r="I2213" s="1144"/>
      <c r="J2213" s="1144"/>
      <c r="K2213" s="1144"/>
      <c r="L2213" s="1144"/>
      <c r="M2213" s="1144"/>
      <c r="N2213" s="1144"/>
      <c r="O2213" s="1145"/>
    </row>
    <row r="2214" spans="1:15" s="533" customFormat="1" ht="15.75">
      <c r="A2214" s="279"/>
      <c r="B2214" s="286" t="s">
        <v>14368</v>
      </c>
      <c r="C2214" s="584" t="s">
        <v>14369</v>
      </c>
      <c r="D2214" s="980" t="s">
        <v>14370</v>
      </c>
      <c r="E2214" s="818">
        <v>11000</v>
      </c>
      <c r="F2214" s="302" t="s">
        <v>9080</v>
      </c>
      <c r="G2214" s="332"/>
      <c r="H2214" s="1154" t="s">
        <v>14200</v>
      </c>
      <c r="I2214" s="1144"/>
      <c r="J2214" s="1144"/>
      <c r="K2214" s="1144"/>
      <c r="L2214" s="1144"/>
      <c r="M2214" s="1144"/>
      <c r="N2214" s="1144"/>
      <c r="O2214" s="1145"/>
    </row>
    <row r="2215" spans="1:15" s="533" customFormat="1" ht="15.75">
      <c r="A2215" s="279"/>
      <c r="B2215" s="286" t="s">
        <v>14371</v>
      </c>
      <c r="C2215" s="584" t="s">
        <v>14372</v>
      </c>
      <c r="D2215" s="980" t="s">
        <v>14373</v>
      </c>
      <c r="E2215" s="818">
        <v>14300.000000000002</v>
      </c>
      <c r="F2215" s="302" t="s">
        <v>9080</v>
      </c>
      <c r="G2215" s="332"/>
      <c r="H2215" s="1154" t="s">
        <v>14200</v>
      </c>
      <c r="I2215" s="1144"/>
      <c r="J2215" s="1144"/>
      <c r="K2215" s="1144"/>
      <c r="L2215" s="1144"/>
      <c r="M2215" s="1144"/>
      <c r="N2215" s="1144"/>
      <c r="O2215" s="1145"/>
    </row>
    <row r="2216" spans="1:15" s="533" customFormat="1" ht="15.75">
      <c r="A2216" s="279"/>
      <c r="B2216" s="286" t="s">
        <v>14374</v>
      </c>
      <c r="C2216" s="584" t="s">
        <v>14375</v>
      </c>
      <c r="D2216" s="980" t="s">
        <v>14376</v>
      </c>
      <c r="E2216" s="818">
        <v>2200</v>
      </c>
      <c r="F2216" s="302" t="s">
        <v>9080</v>
      </c>
      <c r="G2216" s="332"/>
      <c r="H2216" s="1154" t="s">
        <v>14200</v>
      </c>
      <c r="I2216" s="1144"/>
      <c r="J2216" s="1144"/>
      <c r="K2216" s="1144"/>
      <c r="L2216" s="1144"/>
      <c r="M2216" s="1144"/>
      <c r="N2216" s="1144"/>
      <c r="O2216" s="1145"/>
    </row>
    <row r="2217" spans="1:15" s="533" customFormat="1" ht="15.75">
      <c r="A2217" s="279"/>
      <c r="B2217" s="286" t="s">
        <v>14377</v>
      </c>
      <c r="C2217" s="584" t="s">
        <v>14378</v>
      </c>
      <c r="D2217" s="980" t="s">
        <v>14379</v>
      </c>
      <c r="E2217" s="818">
        <v>5500</v>
      </c>
      <c r="F2217" s="302" t="s">
        <v>9080</v>
      </c>
      <c r="G2217" s="332"/>
      <c r="H2217" s="1154" t="s">
        <v>14200</v>
      </c>
      <c r="I2217" s="1144"/>
      <c r="J2217" s="1144"/>
      <c r="K2217" s="1144"/>
      <c r="L2217" s="1144"/>
      <c r="M2217" s="1144"/>
      <c r="N2217" s="1144"/>
      <c r="O2217" s="1145"/>
    </row>
    <row r="2218" spans="1:15" s="533" customFormat="1" ht="15.75">
      <c r="A2218" s="279"/>
      <c r="B2218" s="286" t="s">
        <v>14380</v>
      </c>
      <c r="C2218" s="584" t="s">
        <v>14381</v>
      </c>
      <c r="D2218" s="980" t="s">
        <v>14382</v>
      </c>
      <c r="E2218" s="818">
        <v>8800</v>
      </c>
      <c r="F2218" s="302" t="s">
        <v>9080</v>
      </c>
      <c r="G2218" s="332"/>
      <c r="H2218" s="1154" t="s">
        <v>14200</v>
      </c>
      <c r="I2218" s="1144"/>
      <c r="J2218" s="1144"/>
      <c r="K2218" s="1144"/>
      <c r="L2218" s="1144"/>
      <c r="M2218" s="1144"/>
      <c r="N2218" s="1144"/>
      <c r="O2218" s="1145"/>
    </row>
    <row r="2219" spans="1:15" s="533" customFormat="1" ht="15.75">
      <c r="A2219" s="279"/>
      <c r="B2219" s="286" t="s">
        <v>14383</v>
      </c>
      <c r="C2219" s="584" t="s">
        <v>14384</v>
      </c>
      <c r="D2219" s="980" t="s">
        <v>14385</v>
      </c>
      <c r="E2219" s="818">
        <v>12100.000000000002</v>
      </c>
      <c r="F2219" s="302" t="s">
        <v>9080</v>
      </c>
      <c r="G2219" s="332"/>
      <c r="H2219" s="1154" t="s">
        <v>14200</v>
      </c>
      <c r="I2219" s="1144"/>
      <c r="J2219" s="1144"/>
      <c r="K2219" s="1144"/>
      <c r="L2219" s="1144"/>
      <c r="M2219" s="1144"/>
      <c r="N2219" s="1144"/>
      <c r="O2219" s="1145"/>
    </row>
    <row r="2220" spans="1:15" s="533" customFormat="1" ht="15.75">
      <c r="A2220" s="279"/>
      <c r="B2220" s="286" t="s">
        <v>14386</v>
      </c>
      <c r="C2220" s="584" t="s">
        <v>14387</v>
      </c>
      <c r="D2220" s="980" t="s">
        <v>14388</v>
      </c>
      <c r="E2220" s="818">
        <v>3300.0000000000005</v>
      </c>
      <c r="F2220" s="302" t="s">
        <v>9080</v>
      </c>
      <c r="G2220" s="332"/>
      <c r="H2220" s="1154" t="s">
        <v>14200</v>
      </c>
      <c r="I2220" s="1144"/>
      <c r="J2220" s="1144"/>
      <c r="K2220" s="1144"/>
      <c r="L2220" s="1144"/>
      <c r="M2220" s="1144"/>
      <c r="N2220" s="1144"/>
      <c r="O2220" s="1145"/>
    </row>
    <row r="2221" spans="1:15" s="533" customFormat="1" ht="15.75">
      <c r="A2221" s="279"/>
      <c r="B2221" s="286" t="s">
        <v>14389</v>
      </c>
      <c r="C2221" s="584" t="s">
        <v>14390</v>
      </c>
      <c r="D2221" s="980" t="s">
        <v>14391</v>
      </c>
      <c r="E2221" s="818">
        <v>6600.0000000000009</v>
      </c>
      <c r="F2221" s="302" t="s">
        <v>9080</v>
      </c>
      <c r="G2221" s="332"/>
      <c r="H2221" s="1154" t="s">
        <v>14200</v>
      </c>
      <c r="I2221" s="1144"/>
      <c r="J2221" s="1144"/>
      <c r="K2221" s="1144"/>
      <c r="L2221" s="1144"/>
      <c r="M2221" s="1144"/>
      <c r="N2221" s="1144"/>
      <c r="O2221" s="1145"/>
    </row>
    <row r="2222" spans="1:15" s="533" customFormat="1" ht="15.75">
      <c r="A2222" s="279"/>
      <c r="B2222" s="286" t="s">
        <v>14392</v>
      </c>
      <c r="C2222" s="584" t="s">
        <v>14393</v>
      </c>
      <c r="D2222" s="980" t="s">
        <v>14394</v>
      </c>
      <c r="E2222" s="818">
        <v>9900</v>
      </c>
      <c r="F2222" s="302" t="s">
        <v>9080</v>
      </c>
      <c r="G2222" s="332"/>
      <c r="H2222" s="1154" t="s">
        <v>14200</v>
      </c>
      <c r="I2222" s="1144"/>
      <c r="J2222" s="1144"/>
      <c r="K2222" s="1144"/>
      <c r="L2222" s="1144"/>
      <c r="M2222" s="1144"/>
      <c r="N2222" s="1144"/>
      <c r="O2222" s="1145"/>
    </row>
    <row r="2223" spans="1:15" s="533" customFormat="1" ht="15.75">
      <c r="A2223" s="279"/>
      <c r="B2223" s="286" t="s">
        <v>14395</v>
      </c>
      <c r="C2223" s="584" t="s">
        <v>14396</v>
      </c>
      <c r="D2223" s="980" t="s">
        <v>14397</v>
      </c>
      <c r="E2223" s="818">
        <v>3300.0000000000005</v>
      </c>
      <c r="F2223" s="302" t="s">
        <v>9080</v>
      </c>
      <c r="G2223" s="332"/>
      <c r="H2223" s="1154" t="s">
        <v>14200</v>
      </c>
      <c r="I2223" s="1144"/>
      <c r="J2223" s="1144"/>
      <c r="K2223" s="1144"/>
      <c r="L2223" s="1144"/>
      <c r="M2223" s="1144"/>
      <c r="N2223" s="1144"/>
      <c r="O2223" s="1145"/>
    </row>
    <row r="2224" spans="1:15" s="533" customFormat="1" ht="15.75">
      <c r="A2224" s="279"/>
      <c r="B2224" s="286" t="s">
        <v>14398</v>
      </c>
      <c r="C2224" s="584" t="s">
        <v>14399</v>
      </c>
      <c r="D2224" s="980" t="s">
        <v>14400</v>
      </c>
      <c r="E2224" s="818">
        <v>6600.0000000000009</v>
      </c>
      <c r="F2224" s="302" t="s">
        <v>9080</v>
      </c>
      <c r="G2224" s="332"/>
      <c r="H2224" s="1154" t="s">
        <v>14200</v>
      </c>
      <c r="I2224" s="1144"/>
      <c r="J2224" s="1144"/>
      <c r="K2224" s="1144"/>
      <c r="L2224" s="1144"/>
      <c r="M2224" s="1144"/>
      <c r="N2224" s="1144"/>
      <c r="O2224" s="1145"/>
    </row>
    <row r="2225" spans="1:15" s="533" customFormat="1" ht="15.75">
      <c r="A2225" s="279"/>
      <c r="B2225" s="286" t="s">
        <v>14401</v>
      </c>
      <c r="C2225" s="584" t="s">
        <v>14402</v>
      </c>
      <c r="D2225" s="980" t="s">
        <v>14403</v>
      </c>
      <c r="E2225" s="818">
        <v>3300.0000000000005</v>
      </c>
      <c r="F2225" s="302" t="s">
        <v>9080</v>
      </c>
      <c r="G2225" s="332"/>
      <c r="H2225" s="1154" t="s">
        <v>14200</v>
      </c>
      <c r="I2225" s="1144"/>
      <c r="J2225" s="1144"/>
      <c r="K2225" s="1144"/>
      <c r="L2225" s="1144"/>
      <c r="M2225" s="1144"/>
      <c r="N2225" s="1144"/>
      <c r="O2225" s="1145"/>
    </row>
    <row r="2226" spans="1:15" s="533" customFormat="1" ht="15.75">
      <c r="A2226" s="279"/>
      <c r="B2226" s="286" t="s">
        <v>14404</v>
      </c>
      <c r="C2226" s="584" t="s">
        <v>14405</v>
      </c>
      <c r="D2226" s="980" t="s">
        <v>14406</v>
      </c>
      <c r="E2226" s="818">
        <v>3850.0000000000005</v>
      </c>
      <c r="F2226" s="302" t="s">
        <v>9080</v>
      </c>
      <c r="G2226" s="332"/>
      <c r="H2226" s="633" t="s">
        <v>14228</v>
      </c>
      <c r="I2226" s="1144"/>
      <c r="J2226" s="1144"/>
      <c r="K2226" s="1144"/>
      <c r="L2226" s="1144"/>
      <c r="M2226" s="1144"/>
      <c r="N2226" s="1144"/>
      <c r="O2226" s="1145"/>
    </row>
    <row r="2227" spans="1:15" s="533" customFormat="1" ht="15.75">
      <c r="A2227" s="279"/>
      <c r="B2227" s="286" t="s">
        <v>14407</v>
      </c>
      <c r="C2227" s="584" t="s">
        <v>14408</v>
      </c>
      <c r="D2227" s="980" t="s">
        <v>14409</v>
      </c>
      <c r="E2227" s="818">
        <v>9350</v>
      </c>
      <c r="F2227" s="302" t="s">
        <v>9080</v>
      </c>
      <c r="G2227" s="332"/>
      <c r="H2227" s="633" t="s">
        <v>14228</v>
      </c>
      <c r="I2227" s="1144"/>
      <c r="J2227" s="1144"/>
      <c r="K2227" s="1144"/>
      <c r="L2227" s="1144"/>
      <c r="M2227" s="1144"/>
      <c r="N2227" s="1144"/>
      <c r="O2227" s="1145"/>
    </row>
    <row r="2228" spans="1:15" s="533" customFormat="1" ht="15.75">
      <c r="A2228" s="279"/>
      <c r="B2228" s="286" t="s">
        <v>14410</v>
      </c>
      <c r="C2228" s="584" t="s">
        <v>14411</v>
      </c>
      <c r="D2228" s="980" t="s">
        <v>14412</v>
      </c>
      <c r="E2228" s="818">
        <v>18150</v>
      </c>
      <c r="F2228" s="302" t="s">
        <v>9080</v>
      </c>
      <c r="G2228" s="332"/>
      <c r="H2228" s="633" t="s">
        <v>14228</v>
      </c>
      <c r="I2228" s="1144"/>
      <c r="J2228" s="1144"/>
      <c r="K2228" s="1144"/>
      <c r="L2228" s="1144"/>
      <c r="M2228" s="1144"/>
      <c r="N2228" s="1144"/>
      <c r="O2228" s="1145"/>
    </row>
    <row r="2229" spans="1:15" s="533" customFormat="1" ht="15.75">
      <c r="A2229" s="279"/>
      <c r="B2229" s="286" t="s">
        <v>14413</v>
      </c>
      <c r="C2229" s="584" t="s">
        <v>14414</v>
      </c>
      <c r="D2229" s="980" t="s">
        <v>14415</v>
      </c>
      <c r="E2229" s="818">
        <v>22550.000000000004</v>
      </c>
      <c r="F2229" s="302" t="s">
        <v>9080</v>
      </c>
      <c r="G2229" s="332"/>
      <c r="H2229" s="633" t="s">
        <v>14228</v>
      </c>
      <c r="I2229" s="1144"/>
      <c r="J2229" s="1144"/>
      <c r="K2229" s="1144"/>
      <c r="L2229" s="1144"/>
      <c r="M2229" s="1144"/>
      <c r="N2229" s="1144"/>
      <c r="O2229" s="1145"/>
    </row>
    <row r="2230" spans="1:15" s="533" customFormat="1" ht="15.75">
      <c r="A2230" s="279"/>
      <c r="B2230" s="286" t="s">
        <v>14416</v>
      </c>
      <c r="C2230" s="584" t="s">
        <v>14417</v>
      </c>
      <c r="D2230" s="980" t="s">
        <v>14418</v>
      </c>
      <c r="E2230" s="818">
        <v>31350.000000000004</v>
      </c>
      <c r="F2230" s="302" t="s">
        <v>9080</v>
      </c>
      <c r="G2230" s="332"/>
      <c r="H2230" s="633" t="s">
        <v>14228</v>
      </c>
      <c r="I2230" s="1144"/>
      <c r="J2230" s="1144"/>
      <c r="K2230" s="1144"/>
      <c r="L2230" s="1144"/>
      <c r="M2230" s="1144"/>
      <c r="N2230" s="1144"/>
      <c r="O2230" s="1145"/>
    </row>
    <row r="2231" spans="1:15" s="533" customFormat="1" ht="15.75">
      <c r="A2231" s="279"/>
      <c r="B2231" s="286" t="s">
        <v>14419</v>
      </c>
      <c r="C2231" s="584" t="s">
        <v>14420</v>
      </c>
      <c r="D2231" s="980" t="s">
        <v>14421</v>
      </c>
      <c r="E2231" s="818">
        <v>5500</v>
      </c>
      <c r="F2231" s="302" t="s">
        <v>9080</v>
      </c>
      <c r="G2231" s="332"/>
      <c r="H2231" s="633" t="s">
        <v>14228</v>
      </c>
      <c r="I2231" s="1144"/>
      <c r="J2231" s="1144"/>
      <c r="K2231" s="1144"/>
      <c r="L2231" s="1144"/>
      <c r="M2231" s="1144"/>
      <c r="N2231" s="1144"/>
      <c r="O2231" s="1145"/>
    </row>
    <row r="2232" spans="1:15" s="533" customFormat="1" ht="15.75">
      <c r="A2232" s="279"/>
      <c r="B2232" s="286" t="s">
        <v>14422</v>
      </c>
      <c r="C2232" s="584" t="s">
        <v>14423</v>
      </c>
      <c r="D2232" s="980" t="s">
        <v>14424</v>
      </c>
      <c r="E2232" s="818">
        <v>14300.000000000002</v>
      </c>
      <c r="F2232" s="302" t="s">
        <v>9080</v>
      </c>
      <c r="G2232" s="332"/>
      <c r="H2232" s="633" t="s">
        <v>14228</v>
      </c>
      <c r="I2232" s="1144"/>
      <c r="J2232" s="1144"/>
      <c r="K2232" s="1144"/>
      <c r="L2232" s="1144"/>
      <c r="M2232" s="1144"/>
      <c r="N2232" s="1144"/>
      <c r="O2232" s="1145"/>
    </row>
    <row r="2233" spans="1:15" s="533" customFormat="1" ht="15.75">
      <c r="A2233" s="279"/>
      <c r="B2233" s="286" t="s">
        <v>14425</v>
      </c>
      <c r="C2233" s="584" t="s">
        <v>14426</v>
      </c>
      <c r="D2233" s="980" t="s">
        <v>14427</v>
      </c>
      <c r="E2233" s="818">
        <v>18700</v>
      </c>
      <c r="F2233" s="302" t="s">
        <v>9080</v>
      </c>
      <c r="G2233" s="332"/>
      <c r="H2233" s="633" t="s">
        <v>14228</v>
      </c>
      <c r="I2233" s="1144"/>
      <c r="J2233" s="1144"/>
      <c r="K2233" s="1144"/>
      <c r="L2233" s="1144"/>
      <c r="M2233" s="1144"/>
      <c r="N2233" s="1144"/>
      <c r="O2233" s="1145"/>
    </row>
    <row r="2234" spans="1:15" s="533" customFormat="1" ht="15.75">
      <c r="A2234" s="279"/>
      <c r="B2234" s="286" t="s">
        <v>14428</v>
      </c>
      <c r="C2234" s="584" t="s">
        <v>14429</v>
      </c>
      <c r="D2234" s="980" t="s">
        <v>14430</v>
      </c>
      <c r="E2234" s="818">
        <v>27500.000000000004</v>
      </c>
      <c r="F2234" s="302" t="s">
        <v>9080</v>
      </c>
      <c r="G2234" s="332"/>
      <c r="H2234" s="633" t="s">
        <v>14228</v>
      </c>
      <c r="I2234" s="1144"/>
      <c r="J2234" s="1144"/>
      <c r="K2234" s="1144"/>
      <c r="L2234" s="1144"/>
      <c r="M2234" s="1144"/>
      <c r="N2234" s="1144"/>
      <c r="O2234" s="1145"/>
    </row>
    <row r="2235" spans="1:15" s="533" customFormat="1" ht="15.75">
      <c r="A2235" s="279"/>
      <c r="B2235" s="286" t="s">
        <v>14431</v>
      </c>
      <c r="C2235" s="584" t="s">
        <v>14432</v>
      </c>
      <c r="D2235" s="980" t="s">
        <v>14433</v>
      </c>
      <c r="E2235" s="818">
        <v>8800</v>
      </c>
      <c r="F2235" s="302" t="s">
        <v>9080</v>
      </c>
      <c r="G2235" s="332"/>
      <c r="H2235" s="633" t="s">
        <v>14228</v>
      </c>
      <c r="I2235" s="1144"/>
      <c r="J2235" s="1144"/>
      <c r="K2235" s="1144"/>
      <c r="L2235" s="1144"/>
      <c r="M2235" s="1144"/>
      <c r="N2235" s="1144"/>
      <c r="O2235" s="1145"/>
    </row>
    <row r="2236" spans="1:15" s="533" customFormat="1" ht="15.75">
      <c r="A2236" s="279"/>
      <c r="B2236" s="286" t="s">
        <v>14434</v>
      </c>
      <c r="C2236" s="584" t="s">
        <v>14435</v>
      </c>
      <c r="D2236" s="980" t="s">
        <v>14436</v>
      </c>
      <c r="E2236" s="818">
        <v>13200.000000000002</v>
      </c>
      <c r="F2236" s="302" t="s">
        <v>9080</v>
      </c>
      <c r="G2236" s="332"/>
      <c r="H2236" s="633" t="s">
        <v>14228</v>
      </c>
      <c r="I2236" s="1144"/>
      <c r="J2236" s="1144"/>
      <c r="K2236" s="1144"/>
      <c r="L2236" s="1144"/>
      <c r="M2236" s="1144"/>
      <c r="N2236" s="1144"/>
      <c r="O2236" s="1145"/>
    </row>
    <row r="2237" spans="1:15" s="533" customFormat="1" ht="15.75">
      <c r="A2237" s="279"/>
      <c r="B2237" s="286" t="s">
        <v>14437</v>
      </c>
      <c r="C2237" s="584" t="s">
        <v>14438</v>
      </c>
      <c r="D2237" s="980" t="s">
        <v>14439</v>
      </c>
      <c r="E2237" s="818">
        <v>22000</v>
      </c>
      <c r="F2237" s="302" t="s">
        <v>9080</v>
      </c>
      <c r="G2237" s="332"/>
      <c r="H2237" s="633" t="s">
        <v>14228</v>
      </c>
      <c r="I2237" s="1144"/>
      <c r="J2237" s="1144"/>
      <c r="K2237" s="1144"/>
      <c r="L2237" s="1144"/>
      <c r="M2237" s="1144"/>
      <c r="N2237" s="1144"/>
      <c r="O2237" s="1145"/>
    </row>
    <row r="2238" spans="1:15" s="533" customFormat="1" ht="15.75">
      <c r="A2238" s="279"/>
      <c r="B2238" s="286" t="s">
        <v>14440</v>
      </c>
      <c r="C2238" s="584" t="s">
        <v>14441</v>
      </c>
      <c r="D2238" s="980" t="s">
        <v>14442</v>
      </c>
      <c r="E2238" s="818">
        <v>4400</v>
      </c>
      <c r="F2238" s="302" t="s">
        <v>9080</v>
      </c>
      <c r="G2238" s="332"/>
      <c r="H2238" s="633" t="s">
        <v>14228</v>
      </c>
      <c r="I2238" s="1144"/>
      <c r="J2238" s="1144"/>
      <c r="K2238" s="1144"/>
      <c r="L2238" s="1144"/>
      <c r="M2238" s="1144"/>
      <c r="N2238" s="1144"/>
      <c r="O2238" s="1145"/>
    </row>
    <row r="2239" spans="1:15" s="533" customFormat="1" ht="15.75">
      <c r="A2239" s="279"/>
      <c r="B2239" s="286" t="s">
        <v>14443</v>
      </c>
      <c r="C2239" s="584" t="s">
        <v>14444</v>
      </c>
      <c r="D2239" s="980" t="s">
        <v>14445</v>
      </c>
      <c r="E2239" s="818">
        <v>13200.000000000002</v>
      </c>
      <c r="F2239" s="302" t="s">
        <v>9080</v>
      </c>
      <c r="G2239" s="332"/>
      <c r="H2239" s="633" t="s">
        <v>14228</v>
      </c>
      <c r="I2239" s="1144"/>
      <c r="J2239" s="1144"/>
      <c r="K2239" s="1144"/>
      <c r="L2239" s="1144"/>
      <c r="M2239" s="1144"/>
      <c r="N2239" s="1144"/>
      <c r="O2239" s="1145"/>
    </row>
    <row r="2240" spans="1:15" s="533" customFormat="1" ht="15.75">
      <c r="A2240" s="279"/>
      <c r="B2240" s="286" t="s">
        <v>14446</v>
      </c>
      <c r="C2240" s="584" t="s">
        <v>14447</v>
      </c>
      <c r="D2240" s="980" t="s">
        <v>14448</v>
      </c>
      <c r="E2240" s="818">
        <v>8800</v>
      </c>
      <c r="F2240" s="302" t="s">
        <v>9080</v>
      </c>
      <c r="G2240" s="332"/>
      <c r="H2240" s="633" t="s">
        <v>14228</v>
      </c>
      <c r="I2240" s="1144"/>
      <c r="J2240" s="1144"/>
      <c r="K2240" s="1144"/>
      <c r="L2240" s="1144"/>
      <c r="M2240" s="1144"/>
      <c r="N2240" s="1144"/>
      <c r="O2240" s="1145"/>
    </row>
    <row r="2241" spans="1:15" s="533" customFormat="1" ht="15.75">
      <c r="A2241" s="279"/>
      <c r="B2241" s="286"/>
      <c r="C2241" s="1161" t="s">
        <v>14449</v>
      </c>
      <c r="D2241" s="429"/>
      <c r="E2241" s="330"/>
      <c r="F2241" s="302"/>
      <c r="G2241" s="332"/>
      <c r="H2241" s="325"/>
      <c r="I2241" s="308"/>
      <c r="J2241" s="308"/>
      <c r="K2241" s="308"/>
      <c r="L2241" s="308"/>
      <c r="M2241" s="308"/>
      <c r="N2241" s="308"/>
      <c r="O2241" s="309"/>
    </row>
    <row r="2242" spans="1:15" s="533" customFormat="1" ht="15.75">
      <c r="A2242" s="279"/>
      <c r="B2242" s="286" t="s">
        <v>14450</v>
      </c>
      <c r="C2242" s="300" t="s">
        <v>14451</v>
      </c>
      <c r="D2242" s="373" t="s">
        <v>14452</v>
      </c>
      <c r="E2242" s="818">
        <v>899</v>
      </c>
      <c r="F2242" s="302" t="s">
        <v>9080</v>
      </c>
      <c r="G2242" s="303"/>
      <c r="H2242" s="369" t="s">
        <v>14453</v>
      </c>
      <c r="I2242" s="1162"/>
      <c r="J2242" s="1162"/>
      <c r="K2242" s="1162"/>
      <c r="L2242" s="1162"/>
      <c r="M2242" s="1162"/>
      <c r="N2242" s="1162"/>
      <c r="O2242" s="1163"/>
    </row>
    <row r="2243" spans="1:15" s="533" customFormat="1" ht="15.75">
      <c r="A2243" s="279"/>
      <c r="B2243" s="286" t="s">
        <v>14454</v>
      </c>
      <c r="C2243" s="300" t="s">
        <v>14455</v>
      </c>
      <c r="D2243" s="373" t="s">
        <v>14456</v>
      </c>
      <c r="E2243" s="818">
        <v>1599</v>
      </c>
      <c r="F2243" s="302" t="s">
        <v>9080</v>
      </c>
      <c r="G2243" s="303"/>
      <c r="H2243" s="369" t="s">
        <v>14457</v>
      </c>
      <c r="I2243" s="1162"/>
      <c r="J2243" s="1162"/>
      <c r="K2243" s="1162"/>
      <c r="L2243" s="1162"/>
      <c r="M2243" s="1162"/>
      <c r="N2243" s="1162"/>
      <c r="O2243" s="1163"/>
    </row>
    <row r="2244" spans="1:15" s="533" customFormat="1" ht="15.75">
      <c r="A2244" s="279"/>
      <c r="B2244" s="286" t="s">
        <v>14458</v>
      </c>
      <c r="C2244" s="300" t="s">
        <v>14459</v>
      </c>
      <c r="D2244" s="373" t="s">
        <v>14460</v>
      </c>
      <c r="E2244" s="818">
        <v>2599</v>
      </c>
      <c r="F2244" s="302" t="s">
        <v>9080</v>
      </c>
      <c r="G2244" s="303"/>
      <c r="H2244" s="369" t="s">
        <v>14461</v>
      </c>
      <c r="I2244" s="1162"/>
      <c r="J2244" s="1162"/>
      <c r="K2244" s="1162"/>
      <c r="L2244" s="1162"/>
      <c r="M2244" s="1162"/>
      <c r="N2244" s="1162"/>
      <c r="O2244" s="1163"/>
    </row>
    <row r="2245" spans="1:15" s="533" customFormat="1" ht="15.75">
      <c r="A2245" s="279"/>
      <c r="B2245" s="286" t="s">
        <v>14462</v>
      </c>
      <c r="C2245" s="300" t="s">
        <v>14463</v>
      </c>
      <c r="D2245" s="373" t="s">
        <v>14464</v>
      </c>
      <c r="E2245" s="818">
        <v>4199</v>
      </c>
      <c r="F2245" s="302" t="s">
        <v>9080</v>
      </c>
      <c r="G2245" s="303"/>
      <c r="H2245" s="369" t="s">
        <v>14465</v>
      </c>
      <c r="I2245" s="1162"/>
      <c r="J2245" s="1162"/>
      <c r="K2245" s="1162"/>
      <c r="L2245" s="1162"/>
      <c r="M2245" s="1162"/>
      <c r="N2245" s="1162"/>
      <c r="O2245" s="1163"/>
    </row>
    <row r="2246" spans="1:15" s="533" customFormat="1" ht="15.75">
      <c r="A2246" s="279"/>
      <c r="B2246" s="286" t="s">
        <v>14466</v>
      </c>
      <c r="C2246" s="300" t="s">
        <v>14467</v>
      </c>
      <c r="D2246" s="373" t="s">
        <v>14468</v>
      </c>
      <c r="E2246" s="818">
        <v>4999</v>
      </c>
      <c r="F2246" s="302" t="s">
        <v>9080</v>
      </c>
      <c r="G2246" s="303"/>
      <c r="H2246" s="369" t="s">
        <v>14469</v>
      </c>
      <c r="I2246" s="1162"/>
      <c r="J2246" s="1162"/>
      <c r="K2246" s="1162"/>
      <c r="L2246" s="1162"/>
      <c r="M2246" s="1162"/>
      <c r="N2246" s="1162"/>
      <c r="O2246" s="1163"/>
    </row>
    <row r="2247" spans="1:15" s="533" customFormat="1" ht="15.75">
      <c r="A2247" s="279"/>
      <c r="B2247" s="286" t="s">
        <v>14470</v>
      </c>
      <c r="C2247" s="584" t="s">
        <v>14471</v>
      </c>
      <c r="D2247" s="980" t="s">
        <v>14472</v>
      </c>
      <c r="E2247" s="818">
        <v>6599</v>
      </c>
      <c r="F2247" s="302" t="s">
        <v>9080</v>
      </c>
      <c r="G2247" s="303"/>
      <c r="H2247" s="370" t="s">
        <v>14473</v>
      </c>
      <c r="I2247" s="1162"/>
      <c r="J2247" s="1162"/>
      <c r="K2247" s="1162"/>
      <c r="L2247" s="1162"/>
      <c r="M2247" s="1162"/>
      <c r="N2247" s="1162"/>
      <c r="O2247" s="1163"/>
    </row>
    <row r="2248" spans="1:15" s="533" customFormat="1" ht="15.75">
      <c r="A2248" s="279"/>
      <c r="B2248" s="286" t="s">
        <v>14474</v>
      </c>
      <c r="C2248" s="584" t="s">
        <v>14475</v>
      </c>
      <c r="D2248" s="980" t="s">
        <v>14476</v>
      </c>
      <c r="E2248" s="818">
        <v>13198</v>
      </c>
      <c r="F2248" s="302" t="s">
        <v>9080</v>
      </c>
      <c r="G2248" s="303"/>
      <c r="H2248" s="370" t="s">
        <v>14477</v>
      </c>
      <c r="I2248" s="1162"/>
      <c r="J2248" s="1162"/>
      <c r="K2248" s="1162"/>
      <c r="L2248" s="1162"/>
      <c r="M2248" s="1162"/>
      <c r="N2248" s="1162"/>
      <c r="O2248" s="1163"/>
    </row>
    <row r="2249" spans="1:15" s="533" customFormat="1" ht="15.75">
      <c r="A2249" s="279"/>
      <c r="B2249" s="286" t="s">
        <v>14478</v>
      </c>
      <c r="C2249" s="584" t="s">
        <v>14479</v>
      </c>
      <c r="D2249" s="980" t="s">
        <v>14480</v>
      </c>
      <c r="E2249" s="818">
        <v>1699</v>
      </c>
      <c r="F2249" s="302" t="s">
        <v>9080</v>
      </c>
      <c r="G2249" s="303"/>
      <c r="H2249" s="980" t="s">
        <v>14480</v>
      </c>
      <c r="I2249" s="1162"/>
      <c r="J2249" s="1162"/>
      <c r="K2249" s="1162"/>
      <c r="L2249" s="1162"/>
      <c r="M2249" s="1162"/>
      <c r="N2249" s="1162"/>
      <c r="O2249" s="1163"/>
    </row>
    <row r="2250" spans="1:15" s="533" customFormat="1" ht="15.75">
      <c r="A2250" s="279"/>
      <c r="B2250" s="286" t="s">
        <v>14481</v>
      </c>
      <c r="C2250" s="584" t="s">
        <v>14482</v>
      </c>
      <c r="D2250" s="980" t="s">
        <v>14483</v>
      </c>
      <c r="E2250" s="818">
        <v>2999</v>
      </c>
      <c r="F2250" s="302" t="s">
        <v>9080</v>
      </c>
      <c r="G2250" s="303"/>
      <c r="H2250" s="980" t="s">
        <v>14483</v>
      </c>
      <c r="I2250" s="1162"/>
      <c r="J2250" s="1162"/>
      <c r="K2250" s="1162"/>
      <c r="L2250" s="1162"/>
      <c r="M2250" s="1162"/>
      <c r="N2250" s="1162"/>
      <c r="O2250" s="1163"/>
    </row>
    <row r="2251" spans="1:15" s="533" customFormat="1" ht="15.75">
      <c r="A2251" s="279"/>
      <c r="B2251" s="286" t="s">
        <v>14484</v>
      </c>
      <c r="C2251" s="584" t="s">
        <v>14485</v>
      </c>
      <c r="D2251" s="980" t="s">
        <v>14486</v>
      </c>
      <c r="E2251" s="818">
        <v>4999</v>
      </c>
      <c r="F2251" s="302" t="s">
        <v>9080</v>
      </c>
      <c r="G2251" s="303"/>
      <c r="H2251" s="980" t="s">
        <v>14486</v>
      </c>
      <c r="I2251" s="1162"/>
      <c r="J2251" s="1162"/>
      <c r="K2251" s="1162"/>
      <c r="L2251" s="1162"/>
      <c r="M2251" s="1162"/>
      <c r="N2251" s="1162"/>
      <c r="O2251" s="1163"/>
    </row>
    <row r="2252" spans="1:15" s="533" customFormat="1" ht="15.75">
      <c r="A2252" s="279"/>
      <c r="B2252" s="286" t="s">
        <v>14487</v>
      </c>
      <c r="C2252" s="584" t="s">
        <v>14488</v>
      </c>
      <c r="D2252" s="980" t="s">
        <v>14489</v>
      </c>
      <c r="E2252" s="818">
        <v>8199</v>
      </c>
      <c r="F2252" s="302" t="s">
        <v>9080</v>
      </c>
      <c r="G2252" s="303"/>
      <c r="H2252" s="980" t="s">
        <v>14489</v>
      </c>
      <c r="I2252" s="1162"/>
      <c r="J2252" s="1162"/>
      <c r="K2252" s="1162"/>
      <c r="L2252" s="1162"/>
      <c r="M2252" s="1162"/>
      <c r="N2252" s="1162"/>
      <c r="O2252" s="1163"/>
    </row>
    <row r="2253" spans="1:15" s="533" customFormat="1" ht="15.75">
      <c r="A2253" s="279"/>
      <c r="B2253" s="286" t="s">
        <v>14490</v>
      </c>
      <c r="C2253" s="584" t="s">
        <v>14491</v>
      </c>
      <c r="D2253" s="980" t="s">
        <v>14492</v>
      </c>
      <c r="E2253" s="818">
        <v>9799</v>
      </c>
      <c r="F2253" s="302" t="s">
        <v>9080</v>
      </c>
      <c r="G2253" s="303"/>
      <c r="H2253" s="980" t="s">
        <v>14492</v>
      </c>
      <c r="I2253" s="1162"/>
      <c r="J2253" s="1162"/>
      <c r="K2253" s="1162"/>
      <c r="L2253" s="1162"/>
      <c r="M2253" s="1162"/>
      <c r="N2253" s="1162"/>
      <c r="O2253" s="1163"/>
    </row>
    <row r="2254" spans="1:15" s="533" customFormat="1" ht="15.75">
      <c r="A2254" s="279"/>
      <c r="B2254" s="286" t="s">
        <v>14493</v>
      </c>
      <c r="C2254" s="584" t="s">
        <v>14494</v>
      </c>
      <c r="D2254" s="980" t="s">
        <v>14495</v>
      </c>
      <c r="E2254" s="818">
        <v>12999</v>
      </c>
      <c r="F2254" s="302" t="s">
        <v>9080</v>
      </c>
      <c r="G2254" s="303"/>
      <c r="H2254" s="980" t="s">
        <v>14495</v>
      </c>
      <c r="I2254" s="1162"/>
      <c r="J2254" s="1162"/>
      <c r="K2254" s="1162"/>
      <c r="L2254" s="1162"/>
      <c r="M2254" s="1162"/>
      <c r="N2254" s="1162"/>
      <c r="O2254" s="1163"/>
    </row>
    <row r="2255" spans="1:15" s="533" customFormat="1" ht="15.75">
      <c r="A2255" s="279"/>
      <c r="B2255" s="286" t="s">
        <v>14496</v>
      </c>
      <c r="C2255" s="584" t="s">
        <v>14497</v>
      </c>
      <c r="D2255" s="980" t="s">
        <v>14498</v>
      </c>
      <c r="E2255" s="818">
        <v>25998.000000000004</v>
      </c>
      <c r="F2255" s="302" t="s">
        <v>9080</v>
      </c>
      <c r="G2255" s="303"/>
      <c r="H2255" s="980" t="s">
        <v>14498</v>
      </c>
      <c r="I2255" s="1162"/>
      <c r="J2255" s="1162"/>
      <c r="K2255" s="1162"/>
      <c r="L2255" s="1162"/>
      <c r="M2255" s="1162"/>
      <c r="N2255" s="1162"/>
      <c r="O2255" s="1163"/>
    </row>
    <row r="2256" spans="1:15" s="533" customFormat="1" ht="15.75">
      <c r="A2256" s="279"/>
      <c r="B2256" s="286" t="s">
        <v>14499</v>
      </c>
      <c r="C2256" s="584" t="s">
        <v>14500</v>
      </c>
      <c r="D2256" s="980" t="s">
        <v>14501</v>
      </c>
      <c r="E2256" s="818">
        <v>51996.000000000007</v>
      </c>
      <c r="F2256" s="302" t="s">
        <v>9080</v>
      </c>
      <c r="G2256" s="303"/>
      <c r="H2256" s="980" t="s">
        <v>14501</v>
      </c>
      <c r="I2256" s="1162"/>
      <c r="J2256" s="1162"/>
      <c r="K2256" s="1162"/>
      <c r="L2256" s="1162"/>
      <c r="M2256" s="1162"/>
      <c r="N2256" s="1162"/>
      <c r="O2256" s="1163"/>
    </row>
    <row r="2257" spans="1:15" s="533" customFormat="1" ht="15.75">
      <c r="A2257" s="279"/>
      <c r="B2257" s="286" t="s">
        <v>14502</v>
      </c>
      <c r="C2257" s="584" t="s">
        <v>14503</v>
      </c>
      <c r="D2257" s="980" t="s">
        <v>14504</v>
      </c>
      <c r="E2257" s="818">
        <v>129990</v>
      </c>
      <c r="F2257" s="302" t="s">
        <v>9080</v>
      </c>
      <c r="G2257" s="1164"/>
      <c r="H2257" s="980" t="s">
        <v>14504</v>
      </c>
      <c r="I2257" s="1162"/>
      <c r="J2257" s="1162"/>
      <c r="K2257" s="1162"/>
      <c r="L2257" s="1162"/>
      <c r="M2257" s="1162"/>
      <c r="N2257" s="1162"/>
      <c r="O2257" s="1163"/>
    </row>
    <row r="2258" spans="1:15" s="533" customFormat="1" ht="15.75">
      <c r="A2258" s="279"/>
      <c r="B2258" s="286" t="s">
        <v>14505</v>
      </c>
      <c r="C2258" s="584" t="s">
        <v>14506</v>
      </c>
      <c r="D2258" s="980" t="s">
        <v>14507</v>
      </c>
      <c r="E2258" s="818">
        <v>399</v>
      </c>
      <c r="F2258" s="302" t="s">
        <v>9080</v>
      </c>
      <c r="G2258" s="1164"/>
      <c r="H2258" s="980" t="s">
        <v>14507</v>
      </c>
      <c r="I2258" s="1162"/>
      <c r="J2258" s="1162"/>
      <c r="K2258" s="1162"/>
      <c r="L2258" s="1162"/>
      <c r="M2258" s="1162"/>
      <c r="N2258" s="1162"/>
      <c r="O2258" s="1163"/>
    </row>
    <row r="2259" spans="1:15" s="533" customFormat="1" ht="15.75">
      <c r="A2259" s="279"/>
      <c r="B2259" s="286" t="s">
        <v>14508</v>
      </c>
      <c r="C2259" s="584" t="s">
        <v>14509</v>
      </c>
      <c r="D2259" s="980" t="s">
        <v>14510</v>
      </c>
      <c r="E2259" s="818">
        <v>799</v>
      </c>
      <c r="F2259" s="302" t="s">
        <v>9080</v>
      </c>
      <c r="G2259" s="1164"/>
      <c r="H2259" s="980" t="s">
        <v>14510</v>
      </c>
      <c r="I2259" s="1162"/>
      <c r="J2259" s="1162"/>
      <c r="K2259" s="1162"/>
      <c r="L2259" s="1162"/>
      <c r="M2259" s="1162"/>
      <c r="N2259" s="1162"/>
      <c r="O2259" s="1163"/>
    </row>
    <row r="2260" spans="1:15" s="533" customFormat="1" ht="15.75">
      <c r="A2260" s="279"/>
      <c r="B2260" s="286" t="s">
        <v>14511</v>
      </c>
      <c r="C2260" s="584" t="s">
        <v>14512</v>
      </c>
      <c r="D2260" s="980" t="s">
        <v>14513</v>
      </c>
      <c r="E2260" s="818">
        <v>1199</v>
      </c>
      <c r="F2260" s="302" t="s">
        <v>9080</v>
      </c>
      <c r="G2260" s="1164"/>
      <c r="H2260" s="980" t="s">
        <v>14513</v>
      </c>
      <c r="I2260" s="1162"/>
      <c r="J2260" s="1162"/>
      <c r="K2260" s="1162"/>
      <c r="L2260" s="1162"/>
      <c r="M2260" s="1162"/>
      <c r="N2260" s="1162"/>
      <c r="O2260" s="1163"/>
    </row>
    <row r="2261" spans="1:15" s="533" customFormat="1" ht="15.75">
      <c r="A2261" s="279"/>
      <c r="B2261" s="286" t="s">
        <v>14514</v>
      </c>
      <c r="C2261" s="584" t="s">
        <v>14515</v>
      </c>
      <c r="D2261" s="980" t="s">
        <v>14516</v>
      </c>
      <c r="E2261" s="818">
        <v>1799</v>
      </c>
      <c r="F2261" s="302" t="s">
        <v>9080</v>
      </c>
      <c r="G2261" s="1164"/>
      <c r="H2261" s="980" t="s">
        <v>14516</v>
      </c>
      <c r="I2261" s="1162"/>
      <c r="J2261" s="1162"/>
      <c r="K2261" s="1162"/>
      <c r="L2261" s="1162"/>
      <c r="M2261" s="1162"/>
      <c r="N2261" s="1162"/>
      <c r="O2261" s="1163"/>
    </row>
    <row r="2262" spans="1:15" s="533" customFormat="1" ht="15.75">
      <c r="A2262" s="279"/>
      <c r="B2262" s="286" t="s">
        <v>14517</v>
      </c>
      <c r="C2262" s="584" t="s">
        <v>14518</v>
      </c>
      <c r="D2262" s="980" t="s">
        <v>14519</v>
      </c>
      <c r="E2262" s="818">
        <v>2399</v>
      </c>
      <c r="F2262" s="302" t="s">
        <v>9080</v>
      </c>
      <c r="G2262" s="1164"/>
      <c r="H2262" s="980" t="s">
        <v>14519</v>
      </c>
      <c r="I2262" s="1162"/>
      <c r="J2262" s="1162"/>
      <c r="K2262" s="1162"/>
      <c r="L2262" s="1162"/>
      <c r="M2262" s="1162"/>
      <c r="N2262" s="1162"/>
      <c r="O2262" s="1163"/>
    </row>
    <row r="2263" spans="1:15" s="533" customFormat="1" ht="15.75">
      <c r="A2263" s="279"/>
      <c r="B2263" s="286" t="s">
        <v>14520</v>
      </c>
      <c r="C2263" s="584" t="s">
        <v>14521</v>
      </c>
      <c r="D2263" s="980" t="s">
        <v>14522</v>
      </c>
      <c r="E2263" s="818">
        <v>2999</v>
      </c>
      <c r="F2263" s="302" t="s">
        <v>9080</v>
      </c>
      <c r="G2263" s="1164"/>
      <c r="H2263" s="980" t="s">
        <v>14522</v>
      </c>
      <c r="I2263" s="1162"/>
      <c r="J2263" s="1162"/>
      <c r="K2263" s="1162"/>
      <c r="L2263" s="1162"/>
      <c r="M2263" s="1162"/>
      <c r="N2263" s="1162"/>
      <c r="O2263" s="1163"/>
    </row>
    <row r="2264" spans="1:15" s="533" customFormat="1" ht="15.75">
      <c r="A2264" s="279"/>
      <c r="B2264" s="286" t="s">
        <v>14523</v>
      </c>
      <c r="C2264" s="584" t="s">
        <v>14524</v>
      </c>
      <c r="D2264" s="980" t="s">
        <v>14525</v>
      </c>
      <c r="E2264" s="818">
        <v>25998.000000000004</v>
      </c>
      <c r="F2264" s="302" t="s">
        <v>9080</v>
      </c>
      <c r="G2264" s="1164"/>
      <c r="H2264" s="980" t="s">
        <v>14525</v>
      </c>
      <c r="I2264" s="1162"/>
      <c r="J2264" s="1162"/>
      <c r="K2264" s="1162"/>
      <c r="L2264" s="1162"/>
      <c r="M2264" s="1162"/>
      <c r="N2264" s="1162"/>
      <c r="O2264" s="1163"/>
    </row>
    <row r="2265" spans="1:15" s="533" customFormat="1" ht="15.75">
      <c r="A2265" s="279"/>
      <c r="B2265" s="286" t="s">
        <v>14526</v>
      </c>
      <c r="C2265" s="584" t="s">
        <v>14527</v>
      </c>
      <c r="D2265" s="980" t="s">
        <v>14528</v>
      </c>
      <c r="E2265" s="818">
        <v>51996.000000000007</v>
      </c>
      <c r="F2265" s="302" t="s">
        <v>9080</v>
      </c>
      <c r="G2265" s="1164"/>
      <c r="H2265" s="980" t="s">
        <v>14528</v>
      </c>
      <c r="I2265" s="1162"/>
      <c r="J2265" s="1162"/>
      <c r="K2265" s="1162"/>
      <c r="L2265" s="1162"/>
      <c r="M2265" s="1162"/>
      <c r="N2265" s="1162"/>
      <c r="O2265" s="1163"/>
    </row>
    <row r="2266" spans="1:15" s="533" customFormat="1" ht="15.75">
      <c r="A2266" s="279"/>
      <c r="B2266" s="286" t="s">
        <v>14529</v>
      </c>
      <c r="C2266" s="584" t="s">
        <v>14530</v>
      </c>
      <c r="D2266" s="980" t="s">
        <v>14531</v>
      </c>
      <c r="E2266" s="818">
        <v>129990</v>
      </c>
      <c r="F2266" s="302" t="s">
        <v>9080</v>
      </c>
      <c r="G2266" s="1164"/>
      <c r="H2266" s="980" t="s">
        <v>14531</v>
      </c>
      <c r="I2266" s="1162"/>
      <c r="J2266" s="1162"/>
      <c r="K2266" s="1162"/>
      <c r="L2266" s="1162"/>
      <c r="M2266" s="1162"/>
      <c r="N2266" s="1162"/>
      <c r="O2266" s="1163"/>
    </row>
    <row r="2267" spans="1:15" s="533" customFormat="1" ht="15.75">
      <c r="A2267" s="279"/>
      <c r="B2267" s="286" t="s">
        <v>14532</v>
      </c>
      <c r="C2267" s="584" t="s">
        <v>14533</v>
      </c>
      <c r="D2267" s="980" t="s">
        <v>14534</v>
      </c>
      <c r="E2267" s="818">
        <v>899</v>
      </c>
      <c r="F2267" s="302" t="s">
        <v>9080</v>
      </c>
      <c r="G2267" s="1164"/>
      <c r="H2267" s="980" t="s">
        <v>14534</v>
      </c>
      <c r="I2267" s="1162"/>
      <c r="J2267" s="1162"/>
      <c r="K2267" s="1162"/>
      <c r="L2267" s="1162"/>
      <c r="M2267" s="1162"/>
      <c r="N2267" s="1162"/>
      <c r="O2267" s="1163"/>
    </row>
    <row r="2268" spans="1:15" s="533" customFormat="1" ht="15.75">
      <c r="A2268" s="279"/>
      <c r="B2268" s="286" t="s">
        <v>14535</v>
      </c>
      <c r="C2268" s="584" t="s">
        <v>14536</v>
      </c>
      <c r="D2268" s="980" t="s">
        <v>14537</v>
      </c>
      <c r="E2268" s="818">
        <v>1599</v>
      </c>
      <c r="F2268" s="302" t="s">
        <v>9080</v>
      </c>
      <c r="G2268" s="1164"/>
      <c r="H2268" s="980" t="s">
        <v>14537</v>
      </c>
      <c r="I2268" s="1162"/>
      <c r="J2268" s="1162"/>
      <c r="K2268" s="1162"/>
      <c r="L2268" s="1162"/>
      <c r="M2268" s="1162"/>
      <c r="N2268" s="1162"/>
      <c r="O2268" s="1163"/>
    </row>
    <row r="2269" spans="1:15" s="533" customFormat="1" ht="15.75">
      <c r="A2269" s="279"/>
      <c r="B2269" s="286" t="s">
        <v>14538</v>
      </c>
      <c r="C2269" s="584" t="s">
        <v>14539</v>
      </c>
      <c r="D2269" s="980" t="s">
        <v>14540</v>
      </c>
      <c r="E2269" s="818">
        <v>2599</v>
      </c>
      <c r="F2269" s="302" t="s">
        <v>9080</v>
      </c>
      <c r="G2269" s="1164"/>
      <c r="H2269" s="980" t="s">
        <v>14540</v>
      </c>
      <c r="I2269" s="1162"/>
      <c r="J2269" s="1162"/>
      <c r="K2269" s="1162"/>
      <c r="L2269" s="1162"/>
      <c r="M2269" s="1162"/>
      <c r="N2269" s="1162"/>
      <c r="O2269" s="1163"/>
    </row>
    <row r="2270" spans="1:15" s="533" customFormat="1" ht="15.75">
      <c r="A2270" s="279"/>
      <c r="B2270" s="286" t="s">
        <v>14541</v>
      </c>
      <c r="C2270" s="584" t="s">
        <v>14542</v>
      </c>
      <c r="D2270" s="980" t="s">
        <v>14543</v>
      </c>
      <c r="E2270" s="818">
        <v>4199</v>
      </c>
      <c r="F2270" s="302" t="s">
        <v>9080</v>
      </c>
      <c r="G2270" s="1164"/>
      <c r="H2270" s="980" t="s">
        <v>14543</v>
      </c>
      <c r="I2270" s="1162"/>
      <c r="J2270" s="1162"/>
      <c r="K2270" s="1162"/>
      <c r="L2270" s="1162"/>
      <c r="M2270" s="1162"/>
      <c r="N2270" s="1162"/>
      <c r="O2270" s="1163"/>
    </row>
    <row r="2271" spans="1:15" s="533" customFormat="1" ht="15.75">
      <c r="A2271" s="279"/>
      <c r="B2271" s="286" t="s">
        <v>14544</v>
      </c>
      <c r="C2271" s="584" t="s">
        <v>14545</v>
      </c>
      <c r="D2271" s="980" t="s">
        <v>14546</v>
      </c>
      <c r="E2271" s="818">
        <v>4999</v>
      </c>
      <c r="F2271" s="302" t="s">
        <v>9080</v>
      </c>
      <c r="G2271" s="1164"/>
      <c r="H2271" s="980" t="s">
        <v>14546</v>
      </c>
      <c r="I2271" s="1162"/>
      <c r="J2271" s="1162"/>
      <c r="K2271" s="1162"/>
      <c r="L2271" s="1162"/>
      <c r="M2271" s="1162"/>
      <c r="N2271" s="1162"/>
      <c r="O2271" s="1163"/>
    </row>
    <row r="2272" spans="1:15" s="533" customFormat="1" ht="15.75">
      <c r="A2272" s="279"/>
      <c r="B2272" s="286" t="s">
        <v>14547</v>
      </c>
      <c r="C2272" s="584" t="s">
        <v>14548</v>
      </c>
      <c r="D2272" s="980" t="s">
        <v>14549</v>
      </c>
      <c r="E2272" s="818">
        <v>6599</v>
      </c>
      <c r="F2272" s="302" t="s">
        <v>9080</v>
      </c>
      <c r="G2272" s="1164"/>
      <c r="H2272" s="980" t="s">
        <v>14549</v>
      </c>
      <c r="I2272" s="1162"/>
      <c r="J2272" s="1162"/>
      <c r="K2272" s="1162"/>
      <c r="L2272" s="1162"/>
      <c r="M2272" s="1162"/>
      <c r="N2272" s="1162"/>
      <c r="O2272" s="1163"/>
    </row>
    <row r="2273" spans="1:15" s="533" customFormat="1" ht="15.75">
      <c r="A2273" s="279"/>
      <c r="B2273" s="286" t="s">
        <v>14550</v>
      </c>
      <c r="C2273" s="584" t="s">
        <v>14551</v>
      </c>
      <c r="D2273" s="980" t="s">
        <v>14552</v>
      </c>
      <c r="E2273" s="818">
        <v>25998.000000000004</v>
      </c>
      <c r="F2273" s="302" t="s">
        <v>9080</v>
      </c>
      <c r="G2273" s="1164"/>
      <c r="H2273" s="980" t="s">
        <v>14552</v>
      </c>
      <c r="I2273" s="1162"/>
      <c r="J2273" s="1162"/>
      <c r="K2273" s="1162"/>
      <c r="L2273" s="1162"/>
      <c r="M2273" s="1162"/>
      <c r="N2273" s="1162"/>
      <c r="O2273" s="1163"/>
    </row>
    <row r="2274" spans="1:15" s="533" customFormat="1" ht="15.75">
      <c r="A2274" s="279"/>
      <c r="B2274" s="286" t="s">
        <v>14553</v>
      </c>
      <c r="C2274" s="584" t="s">
        <v>14554</v>
      </c>
      <c r="D2274" s="980" t="s">
        <v>14555</v>
      </c>
      <c r="E2274" s="818">
        <v>51996.000000000007</v>
      </c>
      <c r="F2274" s="302" t="s">
        <v>9080</v>
      </c>
      <c r="G2274" s="1164"/>
      <c r="H2274" s="980" t="s">
        <v>14555</v>
      </c>
      <c r="I2274" s="1162"/>
      <c r="J2274" s="1162"/>
      <c r="K2274" s="1162"/>
      <c r="L2274" s="1162"/>
      <c r="M2274" s="1162"/>
      <c r="N2274" s="1162"/>
      <c r="O2274" s="1163"/>
    </row>
    <row r="2275" spans="1:15" s="533" customFormat="1" ht="15.75">
      <c r="A2275" s="279"/>
      <c r="B2275" s="286" t="s">
        <v>14556</v>
      </c>
      <c r="C2275" s="584" t="s">
        <v>14557</v>
      </c>
      <c r="D2275" s="980" t="s">
        <v>14558</v>
      </c>
      <c r="E2275" s="818">
        <v>129990</v>
      </c>
      <c r="F2275" s="302" t="s">
        <v>9080</v>
      </c>
      <c r="G2275" s="1164"/>
      <c r="H2275" s="980" t="s">
        <v>14558</v>
      </c>
      <c r="I2275" s="1162"/>
      <c r="J2275" s="1162"/>
      <c r="K2275" s="1162"/>
      <c r="L2275" s="1162"/>
      <c r="M2275" s="1162"/>
      <c r="N2275" s="1162"/>
      <c r="O2275" s="1163"/>
    </row>
    <row r="2276" spans="1:15" s="533" customFormat="1" ht="16.5" thickBot="1">
      <c r="A2276" s="279"/>
      <c r="B2276" s="286"/>
      <c r="C2276" s="316" t="s">
        <v>8580</v>
      </c>
      <c r="D2276" s="692"/>
      <c r="E2276" s="690"/>
      <c r="F2276" s="690"/>
      <c r="G2276" s="693"/>
      <c r="H2276" s="747"/>
      <c r="I2276" s="747"/>
      <c r="J2276" s="747"/>
      <c r="K2276" s="747"/>
      <c r="L2276" s="747"/>
      <c r="M2276" s="747"/>
      <c r="N2276" s="747"/>
      <c r="O2276" s="748"/>
    </row>
    <row r="2277" spans="1:15" s="533" customFormat="1" ht="16.5" thickBot="1">
      <c r="A2277" s="279"/>
      <c r="B2277" s="286"/>
      <c r="C2277" s="439"/>
      <c r="D2277" s="440" t="s">
        <v>14559</v>
      </c>
      <c r="E2277" s="268"/>
      <c r="F2277" s="443" t="s">
        <v>9143</v>
      </c>
      <c r="G2277" s="441"/>
      <c r="H2277" s="1165" t="s">
        <v>14560</v>
      </c>
      <c r="I2277" s="443"/>
      <c r="J2277" s="443"/>
      <c r="K2277" s="443"/>
      <c r="L2277" s="443"/>
      <c r="M2277" s="443"/>
      <c r="N2277" s="443"/>
      <c r="O2277" s="444"/>
    </row>
    <row r="2278" spans="1:15" s="533" customFormat="1" ht="15.75">
      <c r="A2278" s="279"/>
      <c r="B2278" s="286" t="s">
        <v>14561</v>
      </c>
      <c r="C2278" s="1166" t="s">
        <v>14562</v>
      </c>
      <c r="D2278" s="1167" t="s">
        <v>14563</v>
      </c>
      <c r="E2278" s="1168">
        <v>2995</v>
      </c>
      <c r="F2278" s="1168" t="s">
        <v>9080</v>
      </c>
      <c r="G2278" s="1168"/>
      <c r="H2278" s="1479" t="s">
        <v>14564</v>
      </c>
      <c r="I2278" s="1479"/>
      <c r="J2278" s="1479"/>
      <c r="K2278" s="1479"/>
      <c r="L2278" s="1479"/>
      <c r="M2278" s="1479"/>
      <c r="N2278" s="1479"/>
      <c r="O2278" s="1479"/>
    </row>
    <row r="2279" spans="1:15" s="252" customFormat="1" ht="15.75">
      <c r="A2279" s="279"/>
      <c r="B2279" s="286" t="s">
        <v>14565</v>
      </c>
      <c r="C2279" s="1169" t="s">
        <v>14566</v>
      </c>
      <c r="D2279" s="504" t="s">
        <v>14567</v>
      </c>
      <c r="E2279" s="1168">
        <v>1895</v>
      </c>
      <c r="F2279" s="1168" t="s">
        <v>9080</v>
      </c>
      <c r="G2279" s="1168"/>
      <c r="H2279" s="1170"/>
      <c r="I2279" s="1170"/>
      <c r="J2279" s="1170"/>
      <c r="K2279" s="1170"/>
      <c r="L2279" s="1170"/>
      <c r="M2279" s="1170"/>
      <c r="N2279" s="1170"/>
      <c r="O2279" s="1170"/>
    </row>
    <row r="2280" spans="1:15" s="279" customFormat="1" ht="15.75">
      <c r="B2280" s="286" t="s">
        <v>14568</v>
      </c>
      <c r="C2280" s="287" t="s">
        <v>14569</v>
      </c>
      <c r="D2280" s="504" t="s">
        <v>14570</v>
      </c>
      <c r="E2280" s="835">
        <v>2995</v>
      </c>
      <c r="F2280" s="1168" t="s">
        <v>9080</v>
      </c>
      <c r="G2280" s="1168"/>
      <c r="H2280" s="817"/>
      <c r="I2280" s="502"/>
      <c r="J2280" s="502"/>
      <c r="K2280" s="502"/>
      <c r="L2280" s="502"/>
      <c r="M2280" s="502"/>
      <c r="N2280" s="502"/>
      <c r="O2280" s="502"/>
    </row>
    <row r="2281" spans="1:15" s="279" customFormat="1" ht="15.75">
      <c r="B2281" s="286" t="s">
        <v>14571</v>
      </c>
      <c r="C2281" s="287" t="s">
        <v>14572</v>
      </c>
      <c r="D2281" s="504" t="s">
        <v>14573</v>
      </c>
      <c r="E2281" s="835">
        <v>5985</v>
      </c>
      <c r="F2281" s="1168" t="s">
        <v>9080</v>
      </c>
      <c r="G2281" s="1168"/>
      <c r="H2281" s="817"/>
      <c r="I2281" s="502"/>
      <c r="J2281" s="502"/>
      <c r="K2281" s="502"/>
      <c r="L2281" s="502"/>
      <c r="M2281" s="502"/>
      <c r="N2281" s="502"/>
      <c r="O2281" s="502"/>
    </row>
    <row r="2282" spans="1:15" s="279" customFormat="1" ht="15.75">
      <c r="B2282" s="286" t="s">
        <v>14574</v>
      </c>
      <c r="C2282" s="1171" t="s">
        <v>14575</v>
      </c>
      <c r="D2282" s="1172" t="s">
        <v>14576</v>
      </c>
      <c r="E2282" s="500">
        <v>325</v>
      </c>
      <c r="F2282" s="1168" t="s">
        <v>9080</v>
      </c>
      <c r="G2282" s="1168"/>
      <c r="H2282" s="817"/>
      <c r="I2282" s="502"/>
      <c r="J2282" s="502"/>
      <c r="K2282" s="502"/>
      <c r="L2282" s="502"/>
      <c r="M2282" s="502"/>
      <c r="N2282" s="502"/>
      <c r="O2282" s="502"/>
    </row>
    <row r="2283" spans="1:15" s="279" customFormat="1" ht="15.75">
      <c r="B2283" s="286" t="s">
        <v>14577</v>
      </c>
      <c r="C2283" s="287" t="s">
        <v>14578</v>
      </c>
      <c r="D2283" s="504" t="s">
        <v>14579</v>
      </c>
      <c r="E2283" s="500">
        <v>1245</v>
      </c>
      <c r="F2283" s="1168" t="s">
        <v>9080</v>
      </c>
      <c r="G2283" s="1168"/>
      <c r="H2283" s="817"/>
      <c r="I2283" s="502"/>
      <c r="J2283" s="502"/>
      <c r="K2283" s="502"/>
      <c r="L2283" s="502"/>
      <c r="M2283" s="502"/>
      <c r="N2283" s="502"/>
      <c r="O2283" s="502"/>
    </row>
    <row r="2284" spans="1:15" s="252" customFormat="1" ht="15.75">
      <c r="A2284" s="279"/>
      <c r="B2284" s="286" t="s">
        <v>14580</v>
      </c>
      <c r="C2284" s="1171" t="s">
        <v>14581</v>
      </c>
      <c r="D2284" s="1172" t="s">
        <v>14582</v>
      </c>
      <c r="E2284" s="500">
        <v>2450</v>
      </c>
      <c r="F2284" s="1168" t="s">
        <v>9080</v>
      </c>
      <c r="G2284" s="1168"/>
      <c r="H2284" s="817"/>
      <c r="I2284" s="502"/>
      <c r="J2284" s="502"/>
      <c r="K2284" s="502"/>
      <c r="L2284" s="502"/>
      <c r="M2284" s="502"/>
      <c r="N2284" s="502"/>
      <c r="O2284" s="502"/>
    </row>
    <row r="2285" spans="1:15" s="252" customFormat="1" ht="15.75">
      <c r="A2285" s="279"/>
      <c r="B2285" s="286" t="s">
        <v>14583</v>
      </c>
      <c r="C2285" s="287" t="s">
        <v>14584</v>
      </c>
      <c r="D2285" s="504" t="s">
        <v>14585</v>
      </c>
      <c r="E2285" s="835">
        <v>5385</v>
      </c>
      <c r="F2285" s="1168" t="s">
        <v>9080</v>
      </c>
      <c r="G2285" s="1168"/>
      <c r="H2285" s="1173"/>
      <c r="I2285" s="502"/>
      <c r="J2285" s="502"/>
      <c r="K2285" s="502"/>
      <c r="L2285" s="502"/>
      <c r="M2285" s="502"/>
      <c r="N2285" s="502"/>
      <c r="O2285" s="502"/>
    </row>
    <row r="2286" spans="1:15" s="252" customFormat="1" ht="15.75">
      <c r="A2286" s="279"/>
      <c r="B2286" s="286" t="s">
        <v>14586</v>
      </c>
      <c r="C2286" s="287" t="s">
        <v>14587</v>
      </c>
      <c r="D2286" s="504" t="s">
        <v>14588</v>
      </c>
      <c r="E2286" s="835">
        <v>17985</v>
      </c>
      <c r="F2286" s="1168" t="s">
        <v>9080</v>
      </c>
      <c r="G2286" s="1168"/>
      <c r="H2286" s="1173"/>
      <c r="I2286" s="502"/>
      <c r="J2286" s="502"/>
      <c r="K2286" s="502"/>
      <c r="L2286" s="502"/>
      <c r="M2286" s="502"/>
      <c r="N2286" s="502"/>
      <c r="O2286" s="502"/>
    </row>
    <row r="2287" spans="1:15" s="252" customFormat="1" ht="15.75">
      <c r="A2287" s="279"/>
      <c r="B2287" s="286" t="s">
        <v>14589</v>
      </c>
      <c r="C2287" s="287" t="s">
        <v>14590</v>
      </c>
      <c r="D2287" s="504" t="s">
        <v>14591</v>
      </c>
      <c r="E2287" s="835">
        <v>35985</v>
      </c>
      <c r="F2287" s="1168" t="s">
        <v>9080</v>
      </c>
      <c r="G2287" s="1168"/>
      <c r="H2287" s="1173"/>
      <c r="I2287" s="502"/>
      <c r="J2287" s="502"/>
      <c r="K2287" s="502"/>
      <c r="L2287" s="502"/>
      <c r="M2287" s="502"/>
      <c r="N2287" s="502"/>
      <c r="O2287" s="502"/>
    </row>
    <row r="2288" spans="1:15" s="252" customFormat="1" ht="15.75">
      <c r="A2288" s="279"/>
      <c r="B2288" s="286" t="s">
        <v>14592</v>
      </c>
      <c r="C2288" s="287" t="s">
        <v>14593</v>
      </c>
      <c r="D2288" s="504" t="s">
        <v>14594</v>
      </c>
      <c r="E2288" s="835">
        <v>89985</v>
      </c>
      <c r="F2288" s="1168" t="s">
        <v>9080</v>
      </c>
      <c r="G2288" s="1168"/>
      <c r="H2288" s="1173"/>
      <c r="I2288" s="502"/>
      <c r="J2288" s="502"/>
      <c r="K2288" s="502"/>
      <c r="L2288" s="502"/>
      <c r="M2288" s="502"/>
      <c r="N2288" s="502"/>
      <c r="O2288" s="502"/>
    </row>
    <row r="2289" spans="1:15" s="252" customFormat="1" ht="15.75">
      <c r="A2289" s="279"/>
      <c r="B2289" s="286" t="s">
        <v>14595</v>
      </c>
      <c r="C2289" s="411" t="s">
        <v>14596</v>
      </c>
      <c r="D2289" s="393" t="s">
        <v>14597</v>
      </c>
      <c r="E2289" s="1101">
        <v>1995</v>
      </c>
      <c r="F2289" s="453"/>
      <c r="G2289" s="453"/>
      <c r="H2289" s="544"/>
      <c r="I2289" s="1174"/>
      <c r="J2289" s="1174"/>
      <c r="K2289" s="1174"/>
      <c r="L2289" s="1174"/>
      <c r="M2289" s="1174"/>
      <c r="N2289" s="1174"/>
      <c r="O2289" s="1174"/>
    </row>
    <row r="2290" spans="1:15" s="252" customFormat="1" ht="15" customHeight="1">
      <c r="A2290" s="279"/>
      <c r="B2290" s="286" t="s">
        <v>14598</v>
      </c>
      <c r="C2290" s="339" t="s">
        <v>14599</v>
      </c>
      <c r="D2290" s="489" t="s">
        <v>14600</v>
      </c>
      <c r="E2290" s="302">
        <v>59</v>
      </c>
      <c r="F2290" s="302" t="s">
        <v>9080</v>
      </c>
      <c r="G2290" s="482"/>
      <c r="H2290" s="1377" t="s">
        <v>14601</v>
      </c>
      <c r="I2290" s="1298"/>
      <c r="J2290" s="1298"/>
      <c r="K2290" s="1298"/>
      <c r="L2290" s="1298"/>
      <c r="M2290" s="1298"/>
      <c r="N2290" s="1298"/>
      <c r="O2290" s="1378"/>
    </row>
    <row r="2291" spans="1:15" s="252" customFormat="1" ht="15.75">
      <c r="A2291" s="279"/>
      <c r="B2291" s="286" t="s">
        <v>14602</v>
      </c>
      <c r="C2291" s="342" t="s">
        <v>14603</v>
      </c>
      <c r="D2291" s="528" t="s">
        <v>14604</v>
      </c>
      <c r="E2291" s="438">
        <v>235</v>
      </c>
      <c r="F2291" s="302" t="s">
        <v>9080</v>
      </c>
      <c r="G2291" s="482"/>
      <c r="H2291" s="1300"/>
      <c r="I2291" s="1380"/>
      <c r="J2291" s="1380"/>
      <c r="K2291" s="1380"/>
      <c r="L2291" s="1380"/>
      <c r="M2291" s="1380"/>
      <c r="N2291" s="1380"/>
      <c r="O2291" s="1381"/>
    </row>
    <row r="2292" spans="1:15" s="252" customFormat="1" ht="15.75">
      <c r="A2292" s="279"/>
      <c r="B2292" s="286" t="s">
        <v>14605</v>
      </c>
      <c r="C2292" s="342" t="s">
        <v>14606</v>
      </c>
      <c r="D2292" s="528" t="s">
        <v>14607</v>
      </c>
      <c r="E2292" s="438">
        <v>455</v>
      </c>
      <c r="F2292" s="302" t="s">
        <v>9080</v>
      </c>
      <c r="G2292" s="482"/>
      <c r="H2292" s="1300"/>
      <c r="I2292" s="1380"/>
      <c r="J2292" s="1380"/>
      <c r="K2292" s="1380"/>
      <c r="L2292" s="1380"/>
      <c r="M2292" s="1380"/>
      <c r="N2292" s="1380"/>
      <c r="O2292" s="1381"/>
    </row>
    <row r="2293" spans="1:15" ht="15.75">
      <c r="B2293" s="286" t="s">
        <v>14608</v>
      </c>
      <c r="C2293" s="342" t="s">
        <v>14609</v>
      </c>
      <c r="D2293" s="528" t="s">
        <v>14610</v>
      </c>
      <c r="E2293" s="438">
        <v>1139</v>
      </c>
      <c r="F2293" s="302" t="s">
        <v>9080</v>
      </c>
      <c r="G2293" s="482"/>
      <c r="H2293" s="1300"/>
      <c r="I2293" s="1380"/>
      <c r="J2293" s="1380"/>
      <c r="K2293" s="1380"/>
      <c r="L2293" s="1380"/>
      <c r="M2293" s="1380"/>
      <c r="N2293" s="1380"/>
      <c r="O2293" s="1381"/>
    </row>
    <row r="2294" spans="1:15" s="252" customFormat="1" ht="15.75">
      <c r="A2294" s="279"/>
      <c r="B2294" s="286" t="s">
        <v>14611</v>
      </c>
      <c r="C2294" s="342" t="s">
        <v>14612</v>
      </c>
      <c r="D2294" s="528" t="s">
        <v>14613</v>
      </c>
      <c r="E2294" s="438">
        <v>3419</v>
      </c>
      <c r="F2294" s="302" t="s">
        <v>9080</v>
      </c>
      <c r="G2294" s="482"/>
      <c r="H2294" s="1300"/>
      <c r="I2294" s="1380"/>
      <c r="J2294" s="1380"/>
      <c r="K2294" s="1380"/>
      <c r="L2294" s="1380"/>
      <c r="M2294" s="1380"/>
      <c r="N2294" s="1380"/>
      <c r="O2294" s="1381"/>
    </row>
    <row r="2295" spans="1:15" s="252" customFormat="1" ht="15.75">
      <c r="A2295" s="279"/>
      <c r="B2295" s="286" t="s">
        <v>14614</v>
      </c>
      <c r="C2295" s="342" t="s">
        <v>14615</v>
      </c>
      <c r="D2295" s="528" t="s">
        <v>14616</v>
      </c>
      <c r="E2295" s="438">
        <v>6839</v>
      </c>
      <c r="F2295" s="302" t="s">
        <v>9080</v>
      </c>
      <c r="G2295" s="482"/>
      <c r="H2295" s="1300"/>
      <c r="I2295" s="1380"/>
      <c r="J2295" s="1380"/>
      <c r="K2295" s="1380"/>
      <c r="L2295" s="1380"/>
      <c r="M2295" s="1380"/>
      <c r="N2295" s="1380"/>
      <c r="O2295" s="1381"/>
    </row>
    <row r="2296" spans="1:15" s="252" customFormat="1" ht="15.75">
      <c r="A2296" s="279"/>
      <c r="B2296" s="286" t="s">
        <v>14617</v>
      </c>
      <c r="C2296" s="342" t="s">
        <v>14618</v>
      </c>
      <c r="D2296" s="528" t="s">
        <v>14619</v>
      </c>
      <c r="E2296" s="438">
        <v>17099</v>
      </c>
      <c r="F2296" s="302" t="s">
        <v>9080</v>
      </c>
      <c r="G2296" s="482"/>
      <c r="H2296" s="1303"/>
      <c r="I2296" s="1304"/>
      <c r="J2296" s="1304"/>
      <c r="K2296" s="1304"/>
      <c r="L2296" s="1304"/>
      <c r="M2296" s="1304"/>
      <c r="N2296" s="1304"/>
      <c r="O2296" s="1382"/>
    </row>
    <row r="2297" spans="1:15" s="252" customFormat="1" ht="15.75">
      <c r="A2297" s="279"/>
      <c r="B2297" s="286" t="s">
        <v>14620</v>
      </c>
      <c r="C2297" s="342" t="s">
        <v>14621</v>
      </c>
      <c r="D2297" s="528" t="s">
        <v>14622</v>
      </c>
      <c r="E2297" s="576">
        <v>99</v>
      </c>
      <c r="F2297" s="302" t="s">
        <v>9080</v>
      </c>
      <c r="G2297" s="482"/>
      <c r="H2297" s="1377" t="s">
        <v>14601</v>
      </c>
      <c r="I2297" s="1298"/>
      <c r="J2297" s="1298"/>
      <c r="K2297" s="1298"/>
      <c r="L2297" s="1298"/>
      <c r="M2297" s="1298"/>
      <c r="N2297" s="1298"/>
      <c r="O2297" s="1378"/>
    </row>
    <row r="2298" spans="1:15" s="252" customFormat="1" ht="15.75">
      <c r="A2298" s="279"/>
      <c r="B2298" s="286" t="s">
        <v>14623</v>
      </c>
      <c r="C2298" s="342" t="s">
        <v>14624</v>
      </c>
      <c r="D2298" s="528" t="s">
        <v>14625</v>
      </c>
      <c r="E2298" s="438">
        <v>348</v>
      </c>
      <c r="F2298" s="302" t="s">
        <v>9080</v>
      </c>
      <c r="G2298" s="482"/>
      <c r="H2298" s="1300"/>
      <c r="I2298" s="1380"/>
      <c r="J2298" s="1380"/>
      <c r="K2298" s="1380"/>
      <c r="L2298" s="1380"/>
      <c r="M2298" s="1380"/>
      <c r="N2298" s="1380"/>
      <c r="O2298" s="1381"/>
    </row>
    <row r="2299" spans="1:15" s="533" customFormat="1" ht="15.75">
      <c r="A2299" s="279"/>
      <c r="B2299" s="286" t="s">
        <v>14626</v>
      </c>
      <c r="C2299" s="342" t="s">
        <v>14627</v>
      </c>
      <c r="D2299" s="528" t="s">
        <v>14628</v>
      </c>
      <c r="E2299" s="438">
        <v>696</v>
      </c>
      <c r="F2299" s="302" t="s">
        <v>9080</v>
      </c>
      <c r="G2299" s="482"/>
      <c r="H2299" s="1300"/>
      <c r="I2299" s="1380"/>
      <c r="J2299" s="1380"/>
      <c r="K2299" s="1380"/>
      <c r="L2299" s="1380"/>
      <c r="M2299" s="1380"/>
      <c r="N2299" s="1380"/>
      <c r="O2299" s="1381"/>
    </row>
    <row r="2300" spans="1:15" s="252" customFormat="1" ht="15.75">
      <c r="A2300" s="279"/>
      <c r="B2300" s="286" t="s">
        <v>14629</v>
      </c>
      <c r="C2300" s="342" t="s">
        <v>14630</v>
      </c>
      <c r="D2300" s="528" t="s">
        <v>14631</v>
      </c>
      <c r="E2300" s="438">
        <v>1741</v>
      </c>
      <c r="F2300" s="302" t="s">
        <v>9080</v>
      </c>
      <c r="G2300" s="482"/>
      <c r="H2300" s="1300"/>
      <c r="I2300" s="1380"/>
      <c r="J2300" s="1380"/>
      <c r="K2300" s="1380"/>
      <c r="L2300" s="1380"/>
      <c r="M2300" s="1380"/>
      <c r="N2300" s="1380"/>
      <c r="O2300" s="1381"/>
    </row>
    <row r="2301" spans="1:15" s="279" customFormat="1" ht="15.75">
      <c r="B2301" s="286" t="s">
        <v>14632</v>
      </c>
      <c r="C2301" s="342" t="s">
        <v>14633</v>
      </c>
      <c r="D2301" s="528" t="s">
        <v>14634</v>
      </c>
      <c r="E2301" s="438">
        <v>5812</v>
      </c>
      <c r="F2301" s="302" t="s">
        <v>9080</v>
      </c>
      <c r="G2301" s="482"/>
      <c r="H2301" s="1300"/>
      <c r="I2301" s="1380"/>
      <c r="J2301" s="1380"/>
      <c r="K2301" s="1380"/>
      <c r="L2301" s="1380"/>
      <c r="M2301" s="1380"/>
      <c r="N2301" s="1380"/>
      <c r="O2301" s="1381"/>
    </row>
    <row r="2302" spans="1:15" s="279" customFormat="1" ht="15.75">
      <c r="B2302" s="286" t="s">
        <v>14635</v>
      </c>
      <c r="C2302" s="342" t="s">
        <v>14636</v>
      </c>
      <c r="D2302" s="528" t="s">
        <v>14637</v>
      </c>
      <c r="E2302" s="438">
        <v>11626</v>
      </c>
      <c r="F2302" s="302" t="s">
        <v>9080</v>
      </c>
      <c r="G2302" s="482"/>
      <c r="H2302" s="1300"/>
      <c r="I2302" s="1380"/>
      <c r="J2302" s="1380"/>
      <c r="K2302" s="1380"/>
      <c r="L2302" s="1380"/>
      <c r="M2302" s="1380"/>
      <c r="N2302" s="1380"/>
      <c r="O2302" s="1381"/>
    </row>
    <row r="2303" spans="1:15" s="279" customFormat="1" ht="15.75">
      <c r="B2303" s="286" t="s">
        <v>14638</v>
      </c>
      <c r="C2303" s="342" t="s">
        <v>14639</v>
      </c>
      <c r="D2303" s="528" t="s">
        <v>14640</v>
      </c>
      <c r="E2303" s="438">
        <v>29068</v>
      </c>
      <c r="F2303" s="302" t="s">
        <v>9080</v>
      </c>
      <c r="G2303" s="482"/>
      <c r="H2303" s="1303"/>
      <c r="I2303" s="1304"/>
      <c r="J2303" s="1304"/>
      <c r="K2303" s="1304"/>
      <c r="L2303" s="1304"/>
      <c r="M2303" s="1304"/>
      <c r="N2303" s="1304"/>
      <c r="O2303" s="1382"/>
    </row>
    <row r="2304" spans="1:15" s="279" customFormat="1" ht="15.75">
      <c r="B2304" s="286" t="s">
        <v>14641</v>
      </c>
      <c r="C2304" s="342" t="s">
        <v>14642</v>
      </c>
      <c r="D2304" s="528" t="s">
        <v>14643</v>
      </c>
      <c r="E2304" s="576">
        <v>140</v>
      </c>
      <c r="F2304" s="302" t="s">
        <v>9080</v>
      </c>
      <c r="G2304" s="482"/>
      <c r="H2304" s="1377" t="s">
        <v>14601</v>
      </c>
      <c r="I2304" s="1298"/>
      <c r="J2304" s="1298"/>
      <c r="K2304" s="1298"/>
      <c r="L2304" s="1298"/>
      <c r="M2304" s="1298"/>
      <c r="N2304" s="1298"/>
      <c r="O2304" s="1378"/>
    </row>
    <row r="2305" spans="2:15" s="279" customFormat="1" ht="15.75">
      <c r="B2305" s="286" t="s">
        <v>14644</v>
      </c>
      <c r="C2305" s="342" t="s">
        <v>14645</v>
      </c>
      <c r="D2305" s="528" t="s">
        <v>14646</v>
      </c>
      <c r="E2305" s="438">
        <v>490</v>
      </c>
      <c r="F2305" s="302" t="s">
        <v>9080</v>
      </c>
      <c r="G2305" s="482"/>
      <c r="H2305" s="1300"/>
      <c r="I2305" s="1380"/>
      <c r="J2305" s="1380"/>
      <c r="K2305" s="1380"/>
      <c r="L2305" s="1380"/>
      <c r="M2305" s="1380"/>
      <c r="N2305" s="1380"/>
      <c r="O2305" s="1381"/>
    </row>
    <row r="2306" spans="2:15" s="279" customFormat="1" ht="15.75">
      <c r="B2306" s="286" t="s">
        <v>14647</v>
      </c>
      <c r="C2306" s="342" t="s">
        <v>14648</v>
      </c>
      <c r="D2306" s="528" t="s">
        <v>14649</v>
      </c>
      <c r="E2306" s="438">
        <v>982</v>
      </c>
      <c r="F2306" s="302" t="s">
        <v>9080</v>
      </c>
      <c r="G2306" s="482"/>
      <c r="H2306" s="1300"/>
      <c r="I2306" s="1380"/>
      <c r="J2306" s="1380"/>
      <c r="K2306" s="1380"/>
      <c r="L2306" s="1380"/>
      <c r="M2306" s="1380"/>
      <c r="N2306" s="1380"/>
      <c r="O2306" s="1381"/>
    </row>
    <row r="2307" spans="2:15" s="279" customFormat="1" ht="15.75">
      <c r="B2307" s="286" t="s">
        <v>14650</v>
      </c>
      <c r="C2307" s="342" t="s">
        <v>14651</v>
      </c>
      <c r="D2307" s="528" t="s">
        <v>14652</v>
      </c>
      <c r="E2307" s="438">
        <v>2459</v>
      </c>
      <c r="F2307" s="302" t="s">
        <v>9080</v>
      </c>
      <c r="G2307" s="482"/>
      <c r="H2307" s="1300"/>
      <c r="I2307" s="1380"/>
      <c r="J2307" s="1380"/>
      <c r="K2307" s="1380"/>
      <c r="L2307" s="1380"/>
      <c r="M2307" s="1380"/>
      <c r="N2307" s="1380"/>
      <c r="O2307" s="1381"/>
    </row>
    <row r="2308" spans="2:15" s="279" customFormat="1" ht="15.75">
      <c r="B2308" s="286" t="s">
        <v>14653</v>
      </c>
      <c r="C2308" s="342" t="s">
        <v>14654</v>
      </c>
      <c r="D2308" s="528" t="s">
        <v>14655</v>
      </c>
      <c r="E2308" s="438">
        <v>8204</v>
      </c>
      <c r="F2308" s="302" t="s">
        <v>9080</v>
      </c>
      <c r="G2308" s="482"/>
      <c r="H2308" s="1300"/>
      <c r="I2308" s="1380"/>
      <c r="J2308" s="1380"/>
      <c r="K2308" s="1380"/>
      <c r="L2308" s="1380"/>
      <c r="M2308" s="1380"/>
      <c r="N2308" s="1380"/>
      <c r="O2308" s="1381"/>
    </row>
    <row r="2309" spans="2:15" s="279" customFormat="1" ht="15.75">
      <c r="B2309" s="286" t="s">
        <v>14656</v>
      </c>
      <c r="C2309" s="342" t="s">
        <v>14657</v>
      </c>
      <c r="D2309" s="528" t="s">
        <v>14658</v>
      </c>
      <c r="E2309" s="438">
        <v>16412</v>
      </c>
      <c r="F2309" s="302" t="s">
        <v>9080</v>
      </c>
      <c r="G2309" s="482"/>
      <c r="H2309" s="1300"/>
      <c r="I2309" s="1380"/>
      <c r="J2309" s="1380"/>
      <c r="K2309" s="1380"/>
      <c r="L2309" s="1380"/>
      <c r="M2309" s="1380"/>
      <c r="N2309" s="1380"/>
      <c r="O2309" s="1381"/>
    </row>
    <row r="2310" spans="2:15" s="279" customFormat="1" ht="15.75">
      <c r="B2310" s="286" t="s">
        <v>14659</v>
      </c>
      <c r="C2310" s="342" t="s">
        <v>14660</v>
      </c>
      <c r="D2310" s="528" t="s">
        <v>14661</v>
      </c>
      <c r="E2310" s="438">
        <v>41036</v>
      </c>
      <c r="F2310" s="302" t="s">
        <v>9080</v>
      </c>
      <c r="G2310" s="482"/>
      <c r="H2310" s="1303"/>
      <c r="I2310" s="1304"/>
      <c r="J2310" s="1304"/>
      <c r="K2310" s="1304"/>
      <c r="L2310" s="1304"/>
      <c r="M2310" s="1304"/>
      <c r="N2310" s="1304"/>
      <c r="O2310" s="1382"/>
    </row>
    <row r="2311" spans="2:15" s="279" customFormat="1" ht="15.75">
      <c r="B2311" s="286" t="s">
        <v>14662</v>
      </c>
      <c r="C2311" s="357" t="s">
        <v>14663</v>
      </c>
      <c r="D2311" s="389" t="s">
        <v>14664</v>
      </c>
      <c r="E2311" s="459">
        <v>240</v>
      </c>
      <c r="F2311" s="302" t="s">
        <v>9080</v>
      </c>
      <c r="G2311" s="482"/>
      <c r="H2311" s="1377" t="s">
        <v>14665</v>
      </c>
      <c r="I2311" s="1298"/>
      <c r="J2311" s="1298"/>
      <c r="K2311" s="1298"/>
      <c r="L2311" s="1298"/>
      <c r="M2311" s="1298"/>
      <c r="N2311" s="1298"/>
      <c r="O2311" s="1378"/>
    </row>
    <row r="2312" spans="2:15" s="279" customFormat="1" ht="15.75">
      <c r="B2312" s="286" t="s">
        <v>14666</v>
      </c>
      <c r="C2312" s="342" t="s">
        <v>14667</v>
      </c>
      <c r="D2312" s="389" t="s">
        <v>14668</v>
      </c>
      <c r="E2312" s="438">
        <v>930</v>
      </c>
      <c r="F2312" s="302" t="s">
        <v>9080</v>
      </c>
      <c r="G2312" s="482"/>
      <c r="H2312" s="1300"/>
      <c r="I2312" s="1380"/>
      <c r="J2312" s="1380"/>
      <c r="K2312" s="1380"/>
      <c r="L2312" s="1380"/>
      <c r="M2312" s="1380"/>
      <c r="N2312" s="1380"/>
      <c r="O2312" s="1381"/>
    </row>
    <row r="2313" spans="2:15" s="279" customFormat="1" ht="15.75">
      <c r="B2313" s="286" t="s">
        <v>14669</v>
      </c>
      <c r="C2313" s="342" t="s">
        <v>14670</v>
      </c>
      <c r="D2313" s="389" t="s">
        <v>14671</v>
      </c>
      <c r="E2313" s="438">
        <v>1860</v>
      </c>
      <c r="F2313" s="302" t="s">
        <v>9080</v>
      </c>
      <c r="G2313" s="482"/>
      <c r="H2313" s="1300"/>
      <c r="I2313" s="1380"/>
      <c r="J2313" s="1380"/>
      <c r="K2313" s="1380"/>
      <c r="L2313" s="1380"/>
      <c r="M2313" s="1380"/>
      <c r="N2313" s="1380"/>
      <c r="O2313" s="1381"/>
    </row>
    <row r="2314" spans="2:15" s="279" customFormat="1" ht="15.75">
      <c r="B2314" s="286" t="s">
        <v>14672</v>
      </c>
      <c r="C2314" s="342" t="s">
        <v>14673</v>
      </c>
      <c r="D2314" s="389" t="s">
        <v>14674</v>
      </c>
      <c r="E2314" s="438">
        <v>4440</v>
      </c>
      <c r="F2314" s="302" t="s">
        <v>9080</v>
      </c>
      <c r="G2314" s="482"/>
      <c r="H2314" s="1300"/>
      <c r="I2314" s="1380"/>
      <c r="J2314" s="1380"/>
      <c r="K2314" s="1380"/>
      <c r="L2314" s="1380"/>
      <c r="M2314" s="1380"/>
      <c r="N2314" s="1380"/>
      <c r="O2314" s="1381"/>
    </row>
    <row r="2315" spans="2:15" s="279" customFormat="1" ht="15.75">
      <c r="B2315" s="286" t="s">
        <v>14675</v>
      </c>
      <c r="C2315" s="342" t="s">
        <v>14676</v>
      </c>
      <c r="D2315" s="389" t="s">
        <v>14677</v>
      </c>
      <c r="E2315" s="438">
        <v>12780</v>
      </c>
      <c r="F2315" s="302" t="s">
        <v>9080</v>
      </c>
      <c r="G2315" s="482"/>
      <c r="H2315" s="1300"/>
      <c r="I2315" s="1380"/>
      <c r="J2315" s="1380"/>
      <c r="K2315" s="1380"/>
      <c r="L2315" s="1380"/>
      <c r="M2315" s="1380"/>
      <c r="N2315" s="1380"/>
      <c r="O2315" s="1381"/>
    </row>
    <row r="2316" spans="2:15" s="279" customFormat="1" ht="15.75">
      <c r="B2316" s="286" t="s">
        <v>14678</v>
      </c>
      <c r="C2316" s="342" t="s">
        <v>14679</v>
      </c>
      <c r="D2316" s="380" t="s">
        <v>14680</v>
      </c>
      <c r="E2316" s="438">
        <v>82500</v>
      </c>
      <c r="F2316" s="302" t="s">
        <v>9080</v>
      </c>
      <c r="G2316" s="482"/>
      <c r="H2316" s="1303"/>
      <c r="I2316" s="1304"/>
      <c r="J2316" s="1304"/>
      <c r="K2316" s="1304"/>
      <c r="L2316" s="1304"/>
      <c r="M2316" s="1304"/>
      <c r="N2316" s="1304"/>
      <c r="O2316" s="1382"/>
    </row>
    <row r="2317" spans="2:15" s="279" customFormat="1" ht="15.75">
      <c r="B2317" s="286" t="s">
        <v>14681</v>
      </c>
      <c r="C2317" s="1175" t="s">
        <v>14682</v>
      </c>
      <c r="D2317" s="1176" t="s">
        <v>14683</v>
      </c>
      <c r="E2317" s="576">
        <v>700</v>
      </c>
      <c r="F2317" s="302" t="s">
        <v>9080</v>
      </c>
      <c r="G2317" s="482"/>
      <c r="H2317" s="1297" t="s">
        <v>14684</v>
      </c>
      <c r="I2317" s="1298"/>
      <c r="J2317" s="1298"/>
      <c r="K2317" s="1298"/>
      <c r="L2317" s="1298"/>
      <c r="M2317" s="1298"/>
      <c r="N2317" s="1298"/>
      <c r="O2317" s="1378"/>
    </row>
    <row r="2318" spans="2:15" s="279" customFormat="1" ht="15.75">
      <c r="B2318" s="286" t="s">
        <v>14685</v>
      </c>
      <c r="C2318" s="1175" t="s">
        <v>14686</v>
      </c>
      <c r="D2318" s="1176" t="s">
        <v>14687</v>
      </c>
      <c r="E2318" s="576">
        <v>1190</v>
      </c>
      <c r="F2318" s="302" t="s">
        <v>9080</v>
      </c>
      <c r="G2318" s="482"/>
      <c r="H2318" s="1300"/>
      <c r="I2318" s="1301"/>
      <c r="J2318" s="1301"/>
      <c r="K2318" s="1301"/>
      <c r="L2318" s="1301"/>
      <c r="M2318" s="1301"/>
      <c r="N2318" s="1301"/>
      <c r="O2318" s="1381"/>
    </row>
    <row r="2319" spans="2:15" ht="15.75">
      <c r="B2319" s="286" t="s">
        <v>14688</v>
      </c>
      <c r="C2319" s="342" t="s">
        <v>14689</v>
      </c>
      <c r="D2319" s="1176" t="s">
        <v>14690</v>
      </c>
      <c r="E2319" s="576">
        <v>1680</v>
      </c>
      <c r="F2319" s="302" t="s">
        <v>9080</v>
      </c>
      <c r="G2319" s="482"/>
      <c r="H2319" s="1303"/>
      <c r="I2319" s="1304"/>
      <c r="J2319" s="1304"/>
      <c r="K2319" s="1304"/>
      <c r="L2319" s="1304"/>
      <c r="M2319" s="1304"/>
      <c r="N2319" s="1304"/>
      <c r="O2319" s="1382"/>
    </row>
    <row r="2320" spans="2:15" s="819" customFormat="1" ht="16.5" thickBot="1">
      <c r="B2320" s="286"/>
      <c r="C2320" s="326" t="s">
        <v>8580</v>
      </c>
      <c r="D2320" s="258"/>
      <c r="E2320" s="305"/>
      <c r="F2320" s="305" t="s">
        <v>9143</v>
      </c>
      <c r="G2320" s="535"/>
      <c r="H2320" s="487"/>
      <c r="I2320" s="252"/>
      <c r="J2320" s="252"/>
      <c r="K2320" s="252"/>
      <c r="L2320" s="252"/>
      <c r="M2320" s="252"/>
      <c r="N2320" s="252"/>
      <c r="O2320" s="252"/>
    </row>
    <row r="2321" spans="1:15" s="252" customFormat="1" ht="15.75">
      <c r="A2321" s="262"/>
      <c r="B2321" s="286"/>
      <c r="C2321" s="320"/>
      <c r="D2321" s="273" t="s">
        <v>14691</v>
      </c>
      <c r="E2321" s="256"/>
      <c r="F2321" s="277" t="s">
        <v>9143</v>
      </c>
      <c r="G2321" s="275"/>
      <c r="H2321" s="279"/>
      <c r="I2321" s="277"/>
      <c r="J2321" s="277"/>
      <c r="K2321" s="277"/>
      <c r="L2321" s="277"/>
      <c r="M2321" s="277"/>
      <c r="N2321" s="277"/>
      <c r="O2321" s="278"/>
    </row>
    <row r="2322" spans="1:15" ht="15.75">
      <c r="B2322" s="286"/>
      <c r="C2322" s="504" t="s">
        <v>14691</v>
      </c>
      <c r="D2322" s="1177"/>
      <c r="E2322" s="500"/>
      <c r="F2322" s="500" t="s">
        <v>9143</v>
      </c>
      <c r="G2322" s="501"/>
      <c r="H2322" s="817"/>
      <c r="I2322" s="502"/>
      <c r="J2322" s="502"/>
      <c r="K2322" s="502"/>
      <c r="L2322" s="502"/>
      <c r="M2322" s="502"/>
      <c r="N2322" s="502"/>
      <c r="O2322" s="502"/>
    </row>
    <row r="2323" spans="1:15" s="279" customFormat="1" ht="15.75">
      <c r="B2323" s="286" t="s">
        <v>14692</v>
      </c>
      <c r="C2323" s="293" t="s">
        <v>14693</v>
      </c>
      <c r="D2323" s="1142" t="s">
        <v>14694</v>
      </c>
      <c r="E2323" s="296">
        <v>400</v>
      </c>
      <c r="F2323" s="296" t="s">
        <v>9024</v>
      </c>
      <c r="G2323" s="1178"/>
      <c r="H2323" s="294"/>
      <c r="I2323" s="303"/>
      <c r="J2323" s="303"/>
      <c r="K2323" s="303"/>
      <c r="L2323" s="303"/>
      <c r="M2323" s="303"/>
      <c r="N2323" s="303"/>
      <c r="O2323" s="303"/>
    </row>
    <row r="2324" spans="1:15" s="279" customFormat="1" ht="15.75">
      <c r="B2324" s="286" t="s">
        <v>14695</v>
      </c>
      <c r="C2324" s="293" t="s">
        <v>14696</v>
      </c>
      <c r="D2324" s="1142" t="s">
        <v>14697</v>
      </c>
      <c r="E2324" s="296">
        <v>1995</v>
      </c>
      <c r="F2324" s="296" t="s">
        <v>9024</v>
      </c>
      <c r="G2324" s="1178"/>
      <c r="H2324" s="294"/>
      <c r="I2324" s="303"/>
      <c r="J2324" s="303"/>
      <c r="K2324" s="303"/>
      <c r="L2324" s="303"/>
      <c r="M2324" s="303"/>
      <c r="N2324" s="303"/>
      <c r="O2324" s="303"/>
    </row>
    <row r="2325" spans="1:15" s="279" customFormat="1" ht="15.75">
      <c r="B2325" s="286" t="s">
        <v>14698</v>
      </c>
      <c r="C2325" s="339" t="s">
        <v>14699</v>
      </c>
      <c r="D2325" s="389" t="s">
        <v>14700</v>
      </c>
      <c r="E2325" s="296">
        <v>1995</v>
      </c>
      <c r="F2325" s="296" t="s">
        <v>9024</v>
      </c>
      <c r="G2325" s="1178"/>
      <c r="H2325" s="294"/>
      <c r="I2325" s="303"/>
      <c r="J2325" s="303"/>
      <c r="K2325" s="303"/>
      <c r="L2325" s="303"/>
      <c r="M2325" s="303"/>
      <c r="N2325" s="303"/>
      <c r="O2325" s="303"/>
    </row>
    <row r="2326" spans="1:15" s="279" customFormat="1" ht="15.75">
      <c r="B2326" s="286" t="s">
        <v>14701</v>
      </c>
      <c r="C2326" s="293" t="s">
        <v>14702</v>
      </c>
      <c r="D2326" s="543" t="s">
        <v>14703</v>
      </c>
      <c r="E2326" s="296">
        <v>400</v>
      </c>
      <c r="F2326" s="296" t="s">
        <v>9024</v>
      </c>
      <c r="G2326" s="1178"/>
      <c r="H2326" s="294"/>
      <c r="I2326" s="303"/>
      <c r="J2326" s="303"/>
      <c r="K2326" s="303"/>
      <c r="L2326" s="303"/>
      <c r="M2326" s="303"/>
      <c r="N2326" s="303"/>
      <c r="O2326" s="303"/>
    </row>
    <row r="2327" spans="1:15" s="279" customFormat="1" ht="15.75">
      <c r="B2327" s="286" t="s">
        <v>14704</v>
      </c>
      <c r="C2327" s="1179" t="s">
        <v>14705</v>
      </c>
      <c r="D2327" s="364" t="s">
        <v>14706</v>
      </c>
      <c r="E2327" s="394">
        <v>400</v>
      </c>
      <c r="F2327" s="296" t="s">
        <v>9024</v>
      </c>
      <c r="G2327" s="1178"/>
      <c r="H2327" s="294"/>
      <c r="I2327" s="303"/>
      <c r="J2327" s="303"/>
      <c r="K2327" s="303"/>
      <c r="L2327" s="303"/>
      <c r="M2327" s="303"/>
      <c r="N2327" s="303"/>
      <c r="O2327" s="303"/>
    </row>
    <row r="2328" spans="1:15" s="279" customFormat="1" ht="15.75">
      <c r="B2328" s="286" t="s">
        <v>14707</v>
      </c>
      <c r="C2328" s="1179" t="s">
        <v>14708</v>
      </c>
      <c r="D2328" s="364" t="s">
        <v>14709</v>
      </c>
      <c r="E2328" s="299">
        <v>1995</v>
      </c>
      <c r="F2328" s="296" t="s">
        <v>9024</v>
      </c>
      <c r="G2328" s="1178"/>
      <c r="H2328" s="294"/>
      <c r="I2328" s="303"/>
      <c r="J2328" s="303"/>
      <c r="K2328" s="303"/>
      <c r="L2328" s="303"/>
      <c r="M2328" s="303"/>
      <c r="N2328" s="303"/>
      <c r="O2328" s="303"/>
    </row>
    <row r="2329" spans="1:15" s="279" customFormat="1" ht="15.75">
      <c r="B2329" s="286" t="s">
        <v>14710</v>
      </c>
      <c r="C2329" s="1179" t="s">
        <v>14711</v>
      </c>
      <c r="D2329" s="364" t="s">
        <v>14712</v>
      </c>
      <c r="E2329" s="299">
        <v>1995</v>
      </c>
      <c r="F2329" s="296" t="s">
        <v>9024</v>
      </c>
      <c r="G2329" s="1178"/>
      <c r="H2329" s="294"/>
      <c r="I2329" s="303"/>
      <c r="J2329" s="303"/>
      <c r="K2329" s="303"/>
      <c r="L2329" s="303"/>
      <c r="M2329" s="303"/>
      <c r="N2329" s="303"/>
      <c r="O2329" s="303"/>
    </row>
    <row r="2330" spans="1:15" s="279" customFormat="1" ht="15.75">
      <c r="B2330" s="286" t="s">
        <v>14713</v>
      </c>
      <c r="C2330" s="293" t="s">
        <v>14714</v>
      </c>
      <c r="D2330" s="294" t="s">
        <v>14715</v>
      </c>
      <c r="E2330" s="296">
        <v>400</v>
      </c>
      <c r="F2330" s="296" t="s">
        <v>9024</v>
      </c>
      <c r="G2330" s="1178"/>
      <c r="H2330" s="294"/>
      <c r="I2330" s="303"/>
      <c r="J2330" s="303"/>
      <c r="K2330" s="303"/>
      <c r="L2330" s="303"/>
      <c r="M2330" s="303"/>
      <c r="N2330" s="303"/>
      <c r="O2330" s="303"/>
    </row>
    <row r="2331" spans="1:15" s="279" customFormat="1" ht="15.75">
      <c r="B2331" s="286" t="s">
        <v>14716</v>
      </c>
      <c r="C2331" s="293" t="s">
        <v>14717</v>
      </c>
      <c r="D2331" s="294" t="s">
        <v>14718</v>
      </c>
      <c r="E2331" s="296">
        <v>400</v>
      </c>
      <c r="F2331" s="296" t="s">
        <v>9024</v>
      </c>
      <c r="G2331" s="1178"/>
      <c r="H2331" s="294"/>
      <c r="I2331" s="303"/>
      <c r="J2331" s="303"/>
      <c r="K2331" s="303"/>
      <c r="L2331" s="303"/>
      <c r="M2331" s="303"/>
      <c r="N2331" s="303"/>
      <c r="O2331" s="303"/>
    </row>
    <row r="2332" spans="1:15" s="279" customFormat="1" ht="15.75">
      <c r="B2332" s="286" t="s">
        <v>14719</v>
      </c>
      <c r="C2332" s="1180" t="s">
        <v>14720</v>
      </c>
      <c r="D2332" s="373" t="s">
        <v>14721</v>
      </c>
      <c r="E2332" s="296">
        <v>400</v>
      </c>
      <c r="F2332" s="296" t="s">
        <v>9024</v>
      </c>
      <c r="G2332" s="1178"/>
      <c r="H2332" s="294"/>
      <c r="I2332" s="303"/>
      <c r="J2332" s="303"/>
      <c r="K2332" s="303"/>
      <c r="L2332" s="303"/>
      <c r="M2332" s="303"/>
      <c r="N2332" s="303"/>
      <c r="O2332" s="303"/>
    </row>
    <row r="2333" spans="1:15" s="279" customFormat="1" ht="15.75">
      <c r="B2333" s="286" t="s">
        <v>14722</v>
      </c>
      <c r="C2333" s="293" t="s">
        <v>14723</v>
      </c>
      <c r="D2333" s="294" t="s">
        <v>14724</v>
      </c>
      <c r="E2333" s="561">
        <v>8870</v>
      </c>
      <c r="F2333" s="296" t="s">
        <v>9024</v>
      </c>
      <c r="G2333" s="1178"/>
      <c r="H2333" s="294"/>
      <c r="I2333" s="303"/>
      <c r="J2333" s="303"/>
      <c r="K2333" s="303"/>
      <c r="L2333" s="303"/>
      <c r="M2333" s="303"/>
      <c r="N2333" s="303"/>
      <c r="O2333" s="303"/>
    </row>
    <row r="2334" spans="1:15" s="279" customFormat="1" ht="15.75">
      <c r="B2334" s="286" t="s">
        <v>14725</v>
      </c>
      <c r="C2334" s="1181" t="s">
        <v>14726</v>
      </c>
      <c r="D2334" s="1182" t="s">
        <v>14727</v>
      </c>
      <c r="E2334" s="438">
        <v>2995</v>
      </c>
      <c r="F2334" s="296" t="s">
        <v>9024</v>
      </c>
      <c r="G2334" s="1178"/>
      <c r="H2334" s="399"/>
      <c r="I2334" s="399"/>
      <c r="J2334" s="399"/>
      <c r="K2334" s="399"/>
      <c r="L2334" s="399"/>
      <c r="M2334" s="399"/>
      <c r="N2334" s="399"/>
      <c r="O2334" s="399"/>
    </row>
    <row r="2335" spans="1:15" s="279" customFormat="1" ht="16.5" thickBot="1">
      <c r="B2335" s="286"/>
      <c r="C2335" s="326" t="s">
        <v>8580</v>
      </c>
      <c r="D2335" s="977"/>
      <c r="E2335" s="305"/>
      <c r="F2335" s="305" t="s">
        <v>9143</v>
      </c>
      <c r="G2335" s="252"/>
      <c r="H2335" s="487"/>
      <c r="I2335" s="262"/>
      <c r="J2335" s="262"/>
      <c r="K2335" s="262"/>
      <c r="L2335" s="262"/>
      <c r="M2335" s="262"/>
      <c r="N2335" s="262"/>
      <c r="O2335" s="262"/>
    </row>
    <row r="2336" spans="1:15" s="279" customFormat="1" ht="15.75">
      <c r="B2336" s="286"/>
      <c r="C2336" s="572"/>
      <c r="D2336" s="656" t="s">
        <v>14728</v>
      </c>
      <c r="E2336" s="573"/>
      <c r="F2336" s="573" t="s">
        <v>9143</v>
      </c>
      <c r="G2336" s="620"/>
      <c r="H2336" s="254"/>
      <c r="I2336" s="260"/>
      <c r="J2336" s="260"/>
      <c r="K2336" s="260"/>
      <c r="L2336" s="260"/>
      <c r="M2336" s="260"/>
      <c r="N2336" s="260"/>
      <c r="O2336" s="261"/>
    </row>
    <row r="2337" spans="2:15" s="279" customFormat="1" ht="15.75">
      <c r="B2337" s="286"/>
      <c r="C2337" s="504" t="s">
        <v>14729</v>
      </c>
      <c r="D2337" s="504"/>
      <c r="E2337" s="500"/>
      <c r="F2337" s="500" t="s">
        <v>9143</v>
      </c>
      <c r="G2337" s="501"/>
      <c r="H2337" s="817"/>
      <c r="I2337" s="502"/>
      <c r="J2337" s="502"/>
      <c r="K2337" s="502"/>
      <c r="L2337" s="502"/>
      <c r="M2337" s="502"/>
      <c r="N2337" s="502"/>
      <c r="O2337" s="502"/>
    </row>
    <row r="2338" spans="2:15" s="279" customFormat="1" ht="15.75">
      <c r="B2338" s="286"/>
      <c r="C2338" s="1183"/>
      <c r="D2338" s="922" t="s">
        <v>14730</v>
      </c>
      <c r="E2338" s="1184"/>
      <c r="F2338" s="1184" t="s">
        <v>9143</v>
      </c>
      <c r="G2338" s="821"/>
      <c r="H2338" s="1124"/>
      <c r="I2338" s="1125"/>
      <c r="J2338" s="1125"/>
      <c r="K2338" s="1125"/>
      <c r="L2338" s="1125"/>
      <c r="M2338" s="1125"/>
      <c r="N2338" s="1125"/>
      <c r="O2338" s="1125"/>
    </row>
    <row r="2339" spans="2:15" s="279" customFormat="1" ht="15.75">
      <c r="B2339" s="286" t="s">
        <v>14731</v>
      </c>
      <c r="C2339" s="293" t="s">
        <v>14732</v>
      </c>
      <c r="D2339" s="294" t="s">
        <v>14733</v>
      </c>
      <c r="E2339" s="324">
        <v>2869</v>
      </c>
      <c r="F2339" s="324" t="s">
        <v>9080</v>
      </c>
      <c r="G2339" s="534"/>
      <c r="H2339" s="1185"/>
      <c r="I2339" s="1185"/>
      <c r="J2339" s="1185"/>
      <c r="K2339" s="1185"/>
      <c r="L2339" s="1185"/>
      <c r="M2339" s="1185"/>
      <c r="N2339" s="1185"/>
      <c r="O2339" s="1185"/>
    </row>
    <row r="2340" spans="2:15" s="279" customFormat="1" ht="15.75">
      <c r="B2340" s="286" t="s">
        <v>14734</v>
      </c>
      <c r="C2340" s="293" t="s">
        <v>14735</v>
      </c>
      <c r="D2340" s="294" t="s">
        <v>14736</v>
      </c>
      <c r="E2340" s="324">
        <v>2294</v>
      </c>
      <c r="F2340" s="324" t="s">
        <v>9080</v>
      </c>
      <c r="G2340" s="534"/>
      <c r="H2340" s="1185"/>
      <c r="I2340" s="1185"/>
      <c r="J2340" s="1185"/>
      <c r="K2340" s="1185"/>
      <c r="L2340" s="1185"/>
      <c r="M2340" s="1185"/>
      <c r="N2340" s="1185"/>
      <c r="O2340" s="1185"/>
    </row>
    <row r="2341" spans="2:15" s="279" customFormat="1" ht="15.75">
      <c r="B2341" s="286"/>
      <c r="C2341" s="326" t="s">
        <v>8580</v>
      </c>
      <c r="D2341" s="258"/>
      <c r="E2341" s="1186"/>
      <c r="F2341" s="1186" t="s">
        <v>9143</v>
      </c>
      <c r="G2341" s="534"/>
      <c r="H2341" s="271"/>
      <c r="I2341" s="271"/>
      <c r="J2341" s="271"/>
      <c r="K2341" s="271"/>
      <c r="L2341" s="271"/>
      <c r="M2341" s="271"/>
      <c r="N2341" s="271"/>
      <c r="O2341" s="271"/>
    </row>
    <row r="2342" spans="2:15" s="279" customFormat="1" ht="15.75">
      <c r="B2342" s="286"/>
      <c r="C2342" s="1084"/>
      <c r="D2342" s="922" t="s">
        <v>14737</v>
      </c>
      <c r="E2342" s="1187"/>
      <c r="F2342" s="1187" t="s">
        <v>9143</v>
      </c>
      <c r="G2342" s="534"/>
      <c r="H2342" s="1185"/>
      <c r="I2342" s="1185"/>
      <c r="J2342" s="1185"/>
      <c r="K2342" s="1185"/>
      <c r="L2342" s="1185"/>
      <c r="M2342" s="1185"/>
      <c r="N2342" s="1185"/>
      <c r="O2342" s="1185"/>
    </row>
    <row r="2343" spans="2:15" s="279" customFormat="1" ht="15.75">
      <c r="B2343" s="286" t="s">
        <v>14738</v>
      </c>
      <c r="C2343" s="293" t="s">
        <v>14739</v>
      </c>
      <c r="D2343" s="294" t="s">
        <v>14740</v>
      </c>
      <c r="E2343" s="324">
        <v>2294</v>
      </c>
      <c r="F2343" s="324" t="s">
        <v>9080</v>
      </c>
      <c r="G2343" s="534"/>
      <c r="H2343" s="1185"/>
      <c r="I2343" s="1185"/>
      <c r="J2343" s="1185"/>
      <c r="K2343" s="1185"/>
      <c r="L2343" s="1185"/>
      <c r="M2343" s="1185"/>
      <c r="N2343" s="1185"/>
      <c r="O2343" s="1185"/>
    </row>
    <row r="2344" spans="2:15" s="279" customFormat="1" ht="15.75">
      <c r="B2344" s="286" t="s">
        <v>14741</v>
      </c>
      <c r="C2344" s="293" t="s">
        <v>14742</v>
      </c>
      <c r="D2344" s="294" t="s">
        <v>14743</v>
      </c>
      <c r="E2344" s="324">
        <v>1144</v>
      </c>
      <c r="F2344" s="324" t="s">
        <v>9080</v>
      </c>
      <c r="G2344" s="534"/>
      <c r="H2344" s="1185"/>
      <c r="I2344" s="1185"/>
      <c r="J2344" s="1185"/>
      <c r="K2344" s="1185"/>
      <c r="L2344" s="1185"/>
      <c r="M2344" s="1185"/>
      <c r="N2344" s="1185"/>
      <c r="O2344" s="1185"/>
    </row>
    <row r="2345" spans="2:15" s="279" customFormat="1" ht="15.75">
      <c r="B2345" s="286"/>
      <c r="C2345" s="326" t="s">
        <v>8580</v>
      </c>
      <c r="D2345" s="258"/>
      <c r="E2345" s="1186"/>
      <c r="F2345" s="1186" t="s">
        <v>9143</v>
      </c>
      <c r="G2345" s="534"/>
      <c r="H2345" s="271"/>
      <c r="I2345" s="271"/>
      <c r="J2345" s="271"/>
      <c r="K2345" s="271"/>
      <c r="L2345" s="271"/>
      <c r="M2345" s="271"/>
      <c r="N2345" s="271"/>
      <c r="O2345" s="271"/>
    </row>
    <row r="2346" spans="2:15" s="279" customFormat="1" ht="15.75">
      <c r="B2346" s="286"/>
      <c r="C2346" s="1084"/>
      <c r="D2346" s="922" t="s">
        <v>14744</v>
      </c>
      <c r="E2346" s="324"/>
      <c r="F2346" s="324" t="s">
        <v>9143</v>
      </c>
      <c r="G2346" s="534"/>
      <c r="H2346" s="1185"/>
      <c r="I2346" s="1185"/>
      <c r="J2346" s="1185"/>
      <c r="K2346" s="1185"/>
      <c r="L2346" s="1185"/>
      <c r="M2346" s="1185"/>
      <c r="N2346" s="1185"/>
      <c r="O2346" s="1185"/>
    </row>
    <row r="2347" spans="2:15" s="279" customFormat="1" ht="15.75">
      <c r="B2347" s="286" t="s">
        <v>14745</v>
      </c>
      <c r="C2347" s="293" t="s">
        <v>14746</v>
      </c>
      <c r="D2347" s="533" t="s">
        <v>14747</v>
      </c>
      <c r="E2347" s="324">
        <v>1719</v>
      </c>
      <c r="F2347" s="324" t="s">
        <v>9080</v>
      </c>
      <c r="G2347" s="534"/>
      <c r="H2347" s="1185"/>
      <c r="I2347" s="1185"/>
      <c r="J2347" s="1185"/>
      <c r="K2347" s="1185"/>
      <c r="L2347" s="1185"/>
      <c r="M2347" s="1185"/>
      <c r="N2347" s="1185"/>
      <c r="O2347" s="1185"/>
    </row>
    <row r="2348" spans="2:15" s="279" customFormat="1" ht="15.75">
      <c r="B2348" s="286" t="s">
        <v>14748</v>
      </c>
      <c r="C2348" s="293" t="s">
        <v>14749</v>
      </c>
      <c r="D2348" s="294" t="s">
        <v>14750</v>
      </c>
      <c r="E2348" s="324">
        <v>1144</v>
      </c>
      <c r="F2348" s="324" t="s">
        <v>9080</v>
      </c>
      <c r="G2348" s="534"/>
      <c r="H2348" s="1185"/>
      <c r="I2348" s="1185"/>
      <c r="J2348" s="1185"/>
      <c r="K2348" s="1185"/>
      <c r="L2348" s="1185"/>
      <c r="M2348" s="1185"/>
      <c r="N2348" s="1185"/>
      <c r="O2348" s="1185"/>
    </row>
    <row r="2349" spans="2:15" s="279" customFormat="1" ht="15.75">
      <c r="B2349" s="286"/>
      <c r="C2349" s="326" t="s">
        <v>8580</v>
      </c>
      <c r="D2349" s="258"/>
      <c r="E2349" s="1186"/>
      <c r="F2349" s="1186" t="s">
        <v>9143</v>
      </c>
      <c r="G2349" s="534"/>
      <c r="H2349" s="271"/>
      <c r="I2349" s="271"/>
      <c r="J2349" s="271"/>
      <c r="K2349" s="271"/>
      <c r="L2349" s="271"/>
      <c r="M2349" s="271"/>
      <c r="N2349" s="271"/>
      <c r="O2349" s="271"/>
    </row>
    <row r="2350" spans="2:15" s="279" customFormat="1" ht="15.75">
      <c r="B2350" s="286"/>
      <c r="C2350" s="1084"/>
      <c r="D2350" s="922" t="s">
        <v>14751</v>
      </c>
      <c r="E2350" s="324"/>
      <c r="F2350" s="324" t="s">
        <v>9143</v>
      </c>
      <c r="G2350" s="534"/>
      <c r="H2350" s="1185"/>
      <c r="I2350" s="1185"/>
      <c r="J2350" s="1185"/>
      <c r="K2350" s="1185"/>
      <c r="L2350" s="1185"/>
      <c r="M2350" s="1185"/>
      <c r="N2350" s="1185"/>
      <c r="O2350" s="1185"/>
    </row>
    <row r="2351" spans="2:15" s="279" customFormat="1" ht="15.75">
      <c r="B2351" s="286" t="s">
        <v>14752</v>
      </c>
      <c r="C2351" s="293" t="s">
        <v>14753</v>
      </c>
      <c r="D2351" s="294" t="s">
        <v>14754</v>
      </c>
      <c r="E2351" s="324">
        <v>1489</v>
      </c>
      <c r="F2351" s="324" t="s">
        <v>9080</v>
      </c>
      <c r="G2351" s="534"/>
      <c r="H2351" s="1185"/>
      <c r="I2351" s="1185"/>
      <c r="J2351" s="1185"/>
      <c r="K2351" s="1185"/>
      <c r="L2351" s="1185"/>
      <c r="M2351" s="1185"/>
      <c r="N2351" s="1185"/>
      <c r="O2351" s="1185"/>
    </row>
    <row r="2352" spans="2:15" s="279" customFormat="1" ht="15.75">
      <c r="B2352" s="286" t="s">
        <v>14755</v>
      </c>
      <c r="C2352" s="293" t="s">
        <v>14756</v>
      </c>
      <c r="D2352" s="258" t="s">
        <v>14757</v>
      </c>
      <c r="E2352" s="324">
        <v>1150</v>
      </c>
      <c r="F2352" s="324" t="s">
        <v>9080</v>
      </c>
      <c r="G2352" s="534"/>
      <c r="H2352" s="1185"/>
      <c r="I2352" s="1185"/>
      <c r="J2352" s="1185"/>
      <c r="K2352" s="1185"/>
      <c r="L2352" s="1185"/>
      <c r="M2352" s="1185"/>
      <c r="N2352" s="1185"/>
      <c r="O2352" s="1185"/>
    </row>
    <row r="2353" spans="2:15" s="279" customFormat="1" ht="15.75">
      <c r="B2353" s="286" t="s">
        <v>14758</v>
      </c>
      <c r="C2353" s="293" t="s">
        <v>14759</v>
      </c>
      <c r="D2353" s="294" t="s">
        <v>14760</v>
      </c>
      <c r="E2353" s="324">
        <v>914</v>
      </c>
      <c r="F2353" s="324" t="s">
        <v>9080</v>
      </c>
      <c r="G2353" s="534"/>
      <c r="H2353" s="1185"/>
      <c r="I2353" s="1185"/>
      <c r="J2353" s="1185"/>
      <c r="K2353" s="1185"/>
      <c r="L2353" s="1185"/>
      <c r="M2353" s="1185"/>
      <c r="N2353" s="1185"/>
      <c r="O2353" s="1185"/>
    </row>
    <row r="2354" spans="2:15" s="279" customFormat="1" ht="15.75">
      <c r="B2354" s="286"/>
      <c r="C2354" s="326" t="s">
        <v>8580</v>
      </c>
      <c r="D2354" s="258"/>
      <c r="E2354" s="1186"/>
      <c r="F2354" s="1186" t="s">
        <v>9143</v>
      </c>
      <c r="G2354" s="534"/>
      <c r="H2354" s="271"/>
      <c r="I2354" s="271"/>
      <c r="J2354" s="271"/>
      <c r="K2354" s="271"/>
      <c r="L2354" s="271"/>
      <c r="M2354" s="271"/>
      <c r="N2354" s="271"/>
      <c r="O2354" s="271"/>
    </row>
    <row r="2355" spans="2:15" s="279" customFormat="1" ht="15.75">
      <c r="B2355" s="286"/>
      <c r="C2355" s="1084"/>
      <c r="D2355" s="922" t="s">
        <v>14761</v>
      </c>
      <c r="E2355" s="1187"/>
      <c r="F2355" s="1187" t="s">
        <v>9143</v>
      </c>
      <c r="G2355" s="534"/>
      <c r="H2355" s="1185"/>
      <c r="I2355" s="1185"/>
      <c r="J2355" s="1185"/>
      <c r="K2355" s="1185"/>
      <c r="L2355" s="1185"/>
      <c r="M2355" s="1185"/>
      <c r="N2355" s="1185"/>
      <c r="O2355" s="1185"/>
    </row>
    <row r="2356" spans="2:15" s="279" customFormat="1" ht="15.75">
      <c r="B2356" s="286" t="s">
        <v>14745</v>
      </c>
      <c r="C2356" s="293" t="s">
        <v>14746</v>
      </c>
      <c r="D2356" s="533" t="s">
        <v>14747</v>
      </c>
      <c r="E2356" s="324">
        <v>1719</v>
      </c>
      <c r="F2356" s="324" t="s">
        <v>9080</v>
      </c>
      <c r="G2356" s="534"/>
      <c r="H2356" s="1185"/>
      <c r="I2356" s="1185"/>
      <c r="J2356" s="1185"/>
      <c r="K2356" s="1185"/>
      <c r="L2356" s="1185"/>
      <c r="M2356" s="1185"/>
      <c r="N2356" s="1185"/>
      <c r="O2356" s="1185"/>
    </row>
    <row r="2357" spans="2:15" s="279" customFormat="1" ht="15.75">
      <c r="B2357" s="286" t="s">
        <v>14748</v>
      </c>
      <c r="C2357" s="293" t="s">
        <v>14749</v>
      </c>
      <c r="D2357" s="294" t="s">
        <v>14750</v>
      </c>
      <c r="E2357" s="324">
        <v>1144</v>
      </c>
      <c r="F2357" s="324" t="s">
        <v>9080</v>
      </c>
      <c r="G2357" s="534"/>
      <c r="H2357" s="1185"/>
      <c r="I2357" s="1185"/>
      <c r="J2357" s="1185"/>
      <c r="K2357" s="1185"/>
      <c r="L2357" s="1185"/>
      <c r="M2357" s="1185"/>
      <c r="N2357" s="1185"/>
      <c r="O2357" s="1185"/>
    </row>
    <row r="2358" spans="2:15" s="279" customFormat="1" ht="15.75">
      <c r="B2358" s="286" t="s">
        <v>14762</v>
      </c>
      <c r="C2358" s="293" t="s">
        <v>14763</v>
      </c>
      <c r="D2358" s="294" t="s">
        <v>14764</v>
      </c>
      <c r="E2358" s="324">
        <v>690</v>
      </c>
      <c r="F2358" s="324" t="s">
        <v>9080</v>
      </c>
      <c r="G2358" s="534"/>
      <c r="H2358" s="1185"/>
      <c r="I2358" s="1185"/>
      <c r="J2358" s="1185"/>
      <c r="K2358" s="1185"/>
      <c r="L2358" s="1185"/>
      <c r="M2358" s="1185"/>
      <c r="N2358" s="1185"/>
      <c r="O2358" s="1185"/>
    </row>
    <row r="2359" spans="2:15" s="279" customFormat="1" ht="15.75">
      <c r="B2359" s="286"/>
      <c r="C2359" s="326" t="s">
        <v>8580</v>
      </c>
      <c r="D2359" s="258"/>
      <c r="E2359" s="1186"/>
      <c r="F2359" s="1186" t="s">
        <v>9143</v>
      </c>
      <c r="G2359" s="534"/>
      <c r="H2359" s="271"/>
      <c r="I2359" s="271"/>
      <c r="J2359" s="271"/>
      <c r="K2359" s="271"/>
      <c r="L2359" s="271"/>
      <c r="M2359" s="271"/>
      <c r="N2359" s="271"/>
      <c r="O2359" s="271"/>
    </row>
    <row r="2360" spans="2:15" s="279" customFormat="1" ht="15.75">
      <c r="B2360" s="286"/>
      <c r="C2360" s="1084"/>
      <c r="D2360" s="922" t="s">
        <v>14765</v>
      </c>
      <c r="E2360" s="1187"/>
      <c r="F2360" s="1187" t="s">
        <v>9143</v>
      </c>
      <c r="G2360" s="534"/>
      <c r="H2360" s="1185"/>
      <c r="I2360" s="1185"/>
      <c r="J2360" s="1185"/>
      <c r="K2360" s="1185"/>
      <c r="L2360" s="1185"/>
      <c r="M2360" s="1185"/>
      <c r="N2360" s="1185"/>
      <c r="O2360" s="1185"/>
    </row>
    <row r="2361" spans="2:15" s="279" customFormat="1" ht="15.75">
      <c r="B2361" s="286" t="s">
        <v>14766</v>
      </c>
      <c r="C2361" s="293" t="s">
        <v>14767</v>
      </c>
      <c r="D2361" s="294" t="s">
        <v>14768</v>
      </c>
      <c r="E2361" s="324">
        <v>339</v>
      </c>
      <c r="F2361" s="324" t="s">
        <v>9080</v>
      </c>
      <c r="G2361" s="534"/>
      <c r="H2361" s="1185"/>
      <c r="I2361" s="1185"/>
      <c r="J2361" s="1185"/>
      <c r="K2361" s="1185"/>
      <c r="L2361" s="1185"/>
      <c r="M2361" s="1185"/>
      <c r="N2361" s="1185"/>
      <c r="O2361" s="1185"/>
    </row>
    <row r="2362" spans="2:15" s="279" customFormat="1" ht="15.75">
      <c r="B2362" s="286" t="s">
        <v>14745</v>
      </c>
      <c r="C2362" s="293" t="s">
        <v>14746</v>
      </c>
      <c r="D2362" s="533" t="s">
        <v>14747</v>
      </c>
      <c r="E2362" s="324">
        <v>1719</v>
      </c>
      <c r="F2362" s="324" t="s">
        <v>9080</v>
      </c>
      <c r="G2362" s="534"/>
      <c r="H2362" s="1185"/>
      <c r="I2362" s="1185"/>
      <c r="J2362" s="1185"/>
      <c r="K2362" s="1185"/>
      <c r="L2362" s="1185"/>
      <c r="M2362" s="1185"/>
      <c r="N2362" s="1185"/>
      <c r="O2362" s="1185"/>
    </row>
    <row r="2363" spans="2:15" s="279" customFormat="1" ht="15.75">
      <c r="B2363" s="286" t="s">
        <v>14748</v>
      </c>
      <c r="C2363" s="293" t="s">
        <v>14749</v>
      </c>
      <c r="D2363" s="294" t="s">
        <v>14750</v>
      </c>
      <c r="E2363" s="324">
        <v>1144</v>
      </c>
      <c r="F2363" s="324" t="s">
        <v>9080</v>
      </c>
      <c r="G2363" s="534"/>
      <c r="H2363" s="1185"/>
      <c r="I2363" s="1185"/>
      <c r="J2363" s="1185"/>
      <c r="K2363" s="1185"/>
      <c r="L2363" s="1185"/>
      <c r="M2363" s="1185"/>
      <c r="N2363" s="1185"/>
      <c r="O2363" s="1185"/>
    </row>
    <row r="2364" spans="2:15" s="279" customFormat="1" ht="15.75">
      <c r="B2364" s="286" t="s">
        <v>14769</v>
      </c>
      <c r="C2364" s="293" t="s">
        <v>14770</v>
      </c>
      <c r="D2364" s="258" t="s">
        <v>14771</v>
      </c>
      <c r="E2364" s="324">
        <v>690</v>
      </c>
      <c r="F2364" s="324" t="s">
        <v>9080</v>
      </c>
      <c r="G2364" s="534"/>
      <c r="H2364" s="1185"/>
      <c r="I2364" s="1185"/>
      <c r="J2364" s="1185"/>
      <c r="K2364" s="1185"/>
      <c r="L2364" s="1185"/>
      <c r="M2364" s="1185"/>
      <c r="N2364" s="1185"/>
      <c r="O2364" s="1185"/>
    </row>
    <row r="2365" spans="2:15" s="279" customFormat="1" ht="15.75">
      <c r="B2365" s="286"/>
      <c r="C2365" s="326" t="s">
        <v>8580</v>
      </c>
      <c r="D2365" s="258"/>
      <c r="E2365" s="1186"/>
      <c r="F2365" s="1186" t="s">
        <v>9143</v>
      </c>
      <c r="G2365" s="1186"/>
      <c r="H2365" s="271"/>
      <c r="I2365" s="271"/>
      <c r="J2365" s="271"/>
      <c r="K2365" s="271"/>
      <c r="L2365" s="271"/>
      <c r="M2365" s="271"/>
      <c r="N2365" s="271"/>
      <c r="O2365" s="271"/>
    </row>
    <row r="2366" spans="2:15" s="279" customFormat="1" ht="15.75">
      <c r="B2366" s="286"/>
      <c r="C2366" s="1188"/>
      <c r="D2366" s="504" t="s">
        <v>14772</v>
      </c>
      <c r="E2366" s="500"/>
      <c r="F2366" s="500" t="s">
        <v>9143</v>
      </c>
      <c r="G2366" s="501"/>
      <c r="H2366" s="817"/>
      <c r="I2366" s="502"/>
      <c r="J2366" s="502"/>
      <c r="K2366" s="502"/>
      <c r="L2366" s="502"/>
      <c r="M2366" s="502"/>
      <c r="N2366" s="502"/>
      <c r="O2366" s="502"/>
    </row>
    <row r="2367" spans="2:15" s="279" customFormat="1" ht="15.75">
      <c r="B2367" s="286"/>
      <c r="C2367" s="1183"/>
      <c r="D2367" s="922" t="s">
        <v>14773</v>
      </c>
      <c r="E2367" s="1184"/>
      <c r="F2367" s="1184" t="s">
        <v>9143</v>
      </c>
      <c r="G2367" s="821"/>
      <c r="H2367" s="1124"/>
      <c r="I2367" s="1125"/>
      <c r="J2367" s="1125"/>
      <c r="K2367" s="1125"/>
      <c r="L2367" s="1125"/>
      <c r="M2367" s="1125"/>
      <c r="N2367" s="1125"/>
      <c r="O2367" s="1125"/>
    </row>
    <row r="2368" spans="2:15" s="279" customFormat="1" ht="15.75">
      <c r="B2368" s="286" t="s">
        <v>14774</v>
      </c>
      <c r="C2368" s="339" t="s">
        <v>14775</v>
      </c>
      <c r="D2368" s="489" t="s">
        <v>14776</v>
      </c>
      <c r="E2368" s="324">
        <v>384</v>
      </c>
      <c r="F2368" s="302" t="s">
        <v>9080</v>
      </c>
      <c r="G2368" s="302"/>
      <c r="H2368" s="1124"/>
      <c r="I2368" s="1125"/>
      <c r="J2368" s="1125"/>
      <c r="K2368" s="1125"/>
      <c r="L2368" s="1125"/>
      <c r="M2368" s="1125"/>
      <c r="N2368" s="1125"/>
      <c r="O2368" s="1125"/>
    </row>
    <row r="2369" spans="1:15" s="279" customFormat="1" ht="15.75">
      <c r="B2369" s="286" t="s">
        <v>14777</v>
      </c>
      <c r="C2369" s="1189" t="s">
        <v>14778</v>
      </c>
      <c r="D2369" s="1190" t="s">
        <v>14779</v>
      </c>
      <c r="E2369" s="324">
        <v>325</v>
      </c>
      <c r="F2369" s="302" t="s">
        <v>9080</v>
      </c>
      <c r="G2369" s="302"/>
      <c r="H2369" s="1122" t="s">
        <v>14780</v>
      </c>
      <c r="I2369" s="1125"/>
      <c r="J2369" s="1125"/>
      <c r="K2369" s="1125"/>
      <c r="L2369" s="1125"/>
      <c r="M2369" s="1125"/>
      <c r="N2369" s="1125"/>
      <c r="O2369" s="1125"/>
    </row>
    <row r="2370" spans="1:15" s="279" customFormat="1" ht="15.75">
      <c r="B2370" s="286" t="s">
        <v>14781</v>
      </c>
      <c r="C2370" s="339" t="s">
        <v>14782</v>
      </c>
      <c r="D2370" s="489" t="s">
        <v>14783</v>
      </c>
      <c r="E2370" s="324">
        <v>1294</v>
      </c>
      <c r="F2370" s="302" t="s">
        <v>9080</v>
      </c>
      <c r="G2370" s="302"/>
      <c r="H2370" s="1124"/>
      <c r="I2370" s="1125"/>
      <c r="J2370" s="1125"/>
      <c r="K2370" s="1125"/>
      <c r="L2370" s="1125"/>
      <c r="M2370" s="1125"/>
      <c r="N2370" s="1125"/>
      <c r="O2370" s="1125"/>
    </row>
    <row r="2371" spans="1:15" s="279" customFormat="1" ht="15.75">
      <c r="B2371" s="286" t="s">
        <v>14784</v>
      </c>
      <c r="C2371" s="339" t="s">
        <v>14785</v>
      </c>
      <c r="D2371" s="489" t="s">
        <v>14786</v>
      </c>
      <c r="E2371" s="324">
        <v>449</v>
      </c>
      <c r="F2371" s="302" t="s">
        <v>9080</v>
      </c>
      <c r="G2371" s="302"/>
      <c r="H2371" s="1124"/>
      <c r="I2371" s="1125"/>
      <c r="J2371" s="1125"/>
      <c r="K2371" s="1125"/>
      <c r="L2371" s="1125"/>
      <c r="M2371" s="1125"/>
      <c r="N2371" s="1125"/>
      <c r="O2371" s="1125"/>
    </row>
    <row r="2372" spans="1:15" s="279" customFormat="1" ht="15.75">
      <c r="B2372" s="286" t="s">
        <v>10917</v>
      </c>
      <c r="C2372" s="339" t="s">
        <v>10918</v>
      </c>
      <c r="D2372" s="567" t="s">
        <v>10919</v>
      </c>
      <c r="E2372" s="324">
        <v>33</v>
      </c>
      <c r="F2372" s="302" t="s">
        <v>9080</v>
      </c>
      <c r="G2372" s="302"/>
      <c r="H2372" s="1124"/>
      <c r="I2372" s="1125"/>
      <c r="J2372" s="1125"/>
      <c r="K2372" s="1125"/>
      <c r="L2372" s="1125"/>
      <c r="M2372" s="1125"/>
      <c r="N2372" s="1125"/>
      <c r="O2372" s="1125"/>
    </row>
    <row r="2373" spans="1:15" s="279" customFormat="1" ht="15.75">
      <c r="B2373" s="286" t="s">
        <v>14787</v>
      </c>
      <c r="C2373" s="339" t="s">
        <v>14788</v>
      </c>
      <c r="D2373" s="489" t="s">
        <v>14789</v>
      </c>
      <c r="E2373" s="324">
        <v>650</v>
      </c>
      <c r="F2373" s="302" t="s">
        <v>9080</v>
      </c>
      <c r="G2373" s="302"/>
      <c r="H2373" s="1124"/>
      <c r="I2373" s="1125"/>
      <c r="J2373" s="1125"/>
      <c r="K2373" s="1125"/>
      <c r="L2373" s="1125"/>
      <c r="M2373" s="1125"/>
      <c r="N2373" s="1125"/>
      <c r="O2373" s="1125"/>
    </row>
    <row r="2374" spans="1:15" s="279" customFormat="1" ht="15.75">
      <c r="B2374" s="286"/>
      <c r="C2374" s="326" t="s">
        <v>8580</v>
      </c>
      <c r="D2374" s="1191"/>
      <c r="E2374" s="1192"/>
      <c r="F2374" s="1192" t="s">
        <v>9143</v>
      </c>
      <c r="G2374" s="302"/>
      <c r="H2374" s="1193"/>
      <c r="I2374" s="1194"/>
      <c r="J2374" s="1194"/>
      <c r="K2374" s="1194"/>
      <c r="L2374" s="1194"/>
      <c r="M2374" s="1194"/>
      <c r="N2374" s="1194"/>
      <c r="O2374" s="1194"/>
    </row>
    <row r="2375" spans="1:15" s="279" customFormat="1" ht="15.75">
      <c r="B2375" s="286"/>
      <c r="C2375" s="1084"/>
      <c r="D2375" s="922" t="s">
        <v>14790</v>
      </c>
      <c r="E2375" s="1192"/>
      <c r="F2375" s="1192" t="s">
        <v>9143</v>
      </c>
      <c r="G2375" s="302"/>
      <c r="H2375" s="1193"/>
      <c r="I2375" s="1194"/>
      <c r="J2375" s="1194"/>
      <c r="K2375" s="1194"/>
      <c r="L2375" s="1194"/>
      <c r="M2375" s="1194"/>
      <c r="N2375" s="1194"/>
      <c r="O2375" s="1194"/>
    </row>
    <row r="2376" spans="1:15" s="279" customFormat="1" ht="15.75">
      <c r="B2376" s="286" t="s">
        <v>14791</v>
      </c>
      <c r="C2376" s="293" t="s">
        <v>14792</v>
      </c>
      <c r="D2376" s="294" t="s">
        <v>14793</v>
      </c>
      <c r="E2376" s="324">
        <v>189</v>
      </c>
      <c r="F2376" s="296" t="s">
        <v>9080</v>
      </c>
      <c r="G2376" s="302"/>
      <c r="H2376" s="1374" t="s">
        <v>14794</v>
      </c>
      <c r="I2376" s="1375"/>
      <c r="J2376" s="1375"/>
      <c r="K2376" s="1375"/>
      <c r="L2376" s="1375"/>
      <c r="M2376" s="1375"/>
      <c r="N2376" s="1375"/>
      <c r="O2376" s="1376"/>
    </row>
    <row r="2377" spans="1:15" s="279" customFormat="1" ht="15.75">
      <c r="B2377" s="286" t="s">
        <v>14777</v>
      </c>
      <c r="C2377" s="1089" t="s">
        <v>14778</v>
      </c>
      <c r="D2377" s="1090" t="s">
        <v>14779</v>
      </c>
      <c r="E2377" s="324">
        <v>325</v>
      </c>
      <c r="F2377" s="296" t="s">
        <v>9080</v>
      </c>
      <c r="G2377" s="302"/>
      <c r="H2377" s="1374" t="s">
        <v>14780</v>
      </c>
      <c r="I2377" s="1375"/>
      <c r="J2377" s="1375"/>
      <c r="K2377" s="1375"/>
      <c r="L2377" s="1375"/>
      <c r="M2377" s="1375"/>
      <c r="N2377" s="1375"/>
      <c r="O2377" s="1376"/>
    </row>
    <row r="2378" spans="1:15" ht="15.75">
      <c r="A2378" s="279"/>
      <c r="B2378" s="286" t="s">
        <v>14795</v>
      </c>
      <c r="C2378" s="293" t="s">
        <v>14796</v>
      </c>
      <c r="D2378" s="294" t="s">
        <v>14797</v>
      </c>
      <c r="E2378" s="324">
        <v>254</v>
      </c>
      <c r="F2378" s="296" t="s">
        <v>9080</v>
      </c>
      <c r="G2378" s="302"/>
      <c r="H2378" s="1374" t="s">
        <v>14798</v>
      </c>
      <c r="I2378" s="1375"/>
      <c r="J2378" s="1375"/>
      <c r="K2378" s="1375"/>
      <c r="L2378" s="1375"/>
      <c r="M2378" s="1375"/>
      <c r="N2378" s="1375"/>
      <c r="O2378" s="1376"/>
    </row>
    <row r="2379" spans="1:15" s="279" customFormat="1" ht="15.75">
      <c r="B2379" s="286" t="s">
        <v>14799</v>
      </c>
      <c r="C2379" s="293" t="s">
        <v>14800</v>
      </c>
      <c r="D2379" s="294" t="s">
        <v>14801</v>
      </c>
      <c r="E2379" s="324">
        <v>189</v>
      </c>
      <c r="F2379" s="296" t="s">
        <v>9080</v>
      </c>
      <c r="G2379" s="302"/>
      <c r="H2379" s="1374" t="s">
        <v>14794</v>
      </c>
      <c r="I2379" s="1375"/>
      <c r="J2379" s="1375"/>
      <c r="K2379" s="1375"/>
      <c r="L2379" s="1375"/>
      <c r="M2379" s="1375"/>
      <c r="N2379" s="1375"/>
      <c r="O2379" s="1376"/>
    </row>
    <row r="2380" spans="1:15" s="279" customFormat="1" ht="15.75">
      <c r="B2380" s="286" t="s">
        <v>14777</v>
      </c>
      <c r="C2380" s="1089" t="s">
        <v>14778</v>
      </c>
      <c r="D2380" s="1090" t="s">
        <v>14779</v>
      </c>
      <c r="E2380" s="324">
        <v>325</v>
      </c>
      <c r="F2380" s="296" t="s">
        <v>9080</v>
      </c>
      <c r="G2380" s="302"/>
      <c r="H2380" s="1374" t="s">
        <v>14802</v>
      </c>
      <c r="I2380" s="1375"/>
      <c r="J2380" s="1375"/>
      <c r="K2380" s="1375"/>
      <c r="L2380" s="1375"/>
      <c r="M2380" s="1375"/>
      <c r="N2380" s="1375"/>
      <c r="O2380" s="1376"/>
    </row>
    <row r="2381" spans="1:15" ht="15.75">
      <c r="A2381" s="279"/>
      <c r="B2381" s="286" t="s">
        <v>10917</v>
      </c>
      <c r="C2381" s="694" t="s">
        <v>10918</v>
      </c>
      <c r="D2381" s="567" t="s">
        <v>10919</v>
      </c>
      <c r="E2381" s="324">
        <v>33</v>
      </c>
      <c r="F2381" s="296" t="s">
        <v>9080</v>
      </c>
      <c r="G2381" s="1195"/>
      <c r="H2381" s="1196"/>
      <c r="I2381" s="1196"/>
      <c r="J2381" s="1196"/>
      <c r="K2381" s="1196"/>
      <c r="L2381" s="1196"/>
      <c r="M2381" s="1196"/>
      <c r="N2381" s="1196"/>
      <c r="O2381" s="1196"/>
    </row>
    <row r="2382" spans="1:15" ht="15.75">
      <c r="A2382" s="279"/>
      <c r="B2382" s="286" t="s">
        <v>14787</v>
      </c>
      <c r="C2382" s="293" t="s">
        <v>14788</v>
      </c>
      <c r="D2382" s="294" t="s">
        <v>14789</v>
      </c>
      <c r="E2382" s="324">
        <v>650</v>
      </c>
      <c r="F2382" s="296" t="s">
        <v>9080</v>
      </c>
      <c r="G2382" s="561"/>
      <c r="H2382" s="294"/>
      <c r="I2382" s="294"/>
      <c r="J2382" s="294"/>
      <c r="K2382" s="294"/>
      <c r="L2382" s="294"/>
      <c r="M2382" s="294"/>
      <c r="N2382" s="294"/>
      <c r="O2382" s="294"/>
    </row>
    <row r="2383" spans="1:15" ht="15.75">
      <c r="A2383" s="279"/>
      <c r="B2383" s="286" t="s">
        <v>14803</v>
      </c>
      <c r="C2383" s="293" t="s">
        <v>14804</v>
      </c>
      <c r="D2383" s="294" t="s">
        <v>14805</v>
      </c>
      <c r="E2383" s="324">
        <v>390</v>
      </c>
      <c r="F2383" s="296" t="s">
        <v>9080</v>
      </c>
      <c r="G2383" s="561"/>
      <c r="H2383" s="294"/>
      <c r="I2383" s="294"/>
      <c r="J2383" s="294"/>
      <c r="K2383" s="294"/>
      <c r="L2383" s="294"/>
      <c r="M2383" s="294"/>
      <c r="N2383" s="294"/>
      <c r="O2383" s="294"/>
    </row>
    <row r="2384" spans="1:15" ht="15.75">
      <c r="A2384" s="279"/>
      <c r="B2384" s="286" t="s">
        <v>14806</v>
      </c>
      <c r="C2384" s="293" t="s">
        <v>14807</v>
      </c>
      <c r="D2384" s="294" t="s">
        <v>14808</v>
      </c>
      <c r="E2384" s="324">
        <v>520</v>
      </c>
      <c r="F2384" s="296" t="s">
        <v>9080</v>
      </c>
      <c r="G2384" s="460"/>
      <c r="H2384" s="294"/>
      <c r="I2384" s="294"/>
      <c r="J2384" s="294"/>
      <c r="K2384" s="294"/>
      <c r="L2384" s="294"/>
      <c r="M2384" s="294"/>
      <c r="N2384" s="294"/>
      <c r="O2384" s="294"/>
    </row>
    <row r="2385" spans="1:15" ht="15.75">
      <c r="A2385" s="279"/>
      <c r="B2385" s="286" t="s">
        <v>10338</v>
      </c>
      <c r="C2385" s="293" t="s">
        <v>10339</v>
      </c>
      <c r="D2385" s="294" t="s">
        <v>10340</v>
      </c>
      <c r="E2385" s="324">
        <v>325</v>
      </c>
      <c r="F2385" s="296" t="s">
        <v>9080</v>
      </c>
      <c r="G2385" s="460"/>
      <c r="H2385" s="294" t="s">
        <v>10341</v>
      </c>
      <c r="I2385" s="294"/>
      <c r="J2385" s="294"/>
      <c r="K2385" s="294"/>
      <c r="L2385" s="294"/>
      <c r="M2385" s="294"/>
      <c r="N2385" s="294"/>
      <c r="O2385" s="294"/>
    </row>
    <row r="2386" spans="1:15" ht="15.75">
      <c r="A2386" s="279"/>
      <c r="B2386" s="286"/>
      <c r="C2386" s="326" t="s">
        <v>8580</v>
      </c>
      <c r="D2386" s="1191"/>
      <c r="E2386" s="1192"/>
      <c r="F2386" s="1192" t="s">
        <v>9143</v>
      </c>
      <c r="G2386" s="1197"/>
      <c r="H2386" s="1193"/>
      <c r="I2386" s="1194"/>
      <c r="J2386" s="1194"/>
      <c r="K2386" s="1194"/>
      <c r="L2386" s="1194"/>
      <c r="M2386" s="1194"/>
      <c r="N2386" s="1194"/>
      <c r="O2386" s="1194"/>
    </row>
    <row r="2387" spans="1:15" ht="15.75">
      <c r="A2387" s="279"/>
      <c r="B2387" s="286"/>
      <c r="C2387" s="339"/>
      <c r="D2387" s="922" t="s">
        <v>14809</v>
      </c>
      <c r="E2387" s="302"/>
      <c r="F2387" s="302" t="s">
        <v>9143</v>
      </c>
      <c r="G2387" s="583"/>
      <c r="H2387" s="1124"/>
      <c r="I2387" s="1125"/>
      <c r="J2387" s="1125"/>
      <c r="K2387" s="1125"/>
      <c r="L2387" s="1125"/>
      <c r="M2387" s="1125"/>
      <c r="N2387" s="1125"/>
      <c r="O2387" s="1125"/>
    </row>
    <row r="2388" spans="1:15" ht="15.75">
      <c r="A2388" s="279"/>
      <c r="B2388" s="286" t="s">
        <v>14787</v>
      </c>
      <c r="C2388" s="339" t="s">
        <v>14788</v>
      </c>
      <c r="D2388" s="489" t="s">
        <v>14789</v>
      </c>
      <c r="E2388" s="324">
        <v>650</v>
      </c>
      <c r="F2388" s="296" t="s">
        <v>9080</v>
      </c>
      <c r="G2388" s="302"/>
      <c r="H2388" s="1124"/>
      <c r="I2388" s="1125"/>
      <c r="J2388" s="1125"/>
      <c r="K2388" s="1125"/>
      <c r="L2388" s="1125"/>
      <c r="M2388" s="1125"/>
      <c r="N2388" s="1125"/>
      <c r="O2388" s="1125"/>
    </row>
    <row r="2389" spans="1:15" ht="15.75">
      <c r="A2389" s="279"/>
      <c r="B2389" s="286" t="s">
        <v>14810</v>
      </c>
      <c r="C2389" s="339" t="s">
        <v>14811</v>
      </c>
      <c r="D2389" s="489" t="s">
        <v>14812</v>
      </c>
      <c r="E2389" s="324">
        <v>189</v>
      </c>
      <c r="F2389" s="296" t="s">
        <v>9080</v>
      </c>
      <c r="G2389" s="302"/>
      <c r="H2389" s="1124"/>
      <c r="I2389" s="1125"/>
      <c r="J2389" s="1125"/>
      <c r="K2389" s="1125"/>
      <c r="L2389" s="1125"/>
      <c r="M2389" s="1125"/>
      <c r="N2389" s="1125"/>
      <c r="O2389" s="1125"/>
    </row>
    <row r="2390" spans="1:15" ht="15.75">
      <c r="A2390" s="279"/>
      <c r="B2390" s="286" t="s">
        <v>14813</v>
      </c>
      <c r="C2390" s="339" t="s">
        <v>14814</v>
      </c>
      <c r="D2390" s="489" t="s">
        <v>14815</v>
      </c>
      <c r="E2390" s="324">
        <v>254</v>
      </c>
      <c r="F2390" s="296" t="s">
        <v>9080</v>
      </c>
      <c r="G2390" s="302"/>
      <c r="H2390" s="1124"/>
      <c r="I2390" s="1125"/>
      <c r="J2390" s="1125"/>
      <c r="K2390" s="1125"/>
      <c r="L2390" s="1125"/>
      <c r="M2390" s="1125"/>
      <c r="N2390" s="1125"/>
      <c r="O2390" s="1125"/>
    </row>
    <row r="2391" spans="1:15" ht="15.75">
      <c r="A2391" s="279"/>
      <c r="B2391" s="286" t="s">
        <v>14816</v>
      </c>
      <c r="C2391" s="339" t="s">
        <v>14817</v>
      </c>
      <c r="D2391" s="489" t="s">
        <v>14818</v>
      </c>
      <c r="E2391" s="324">
        <v>25</v>
      </c>
      <c r="F2391" s="296" t="s">
        <v>9080</v>
      </c>
      <c r="G2391" s="302"/>
      <c r="H2391" s="1124"/>
      <c r="I2391" s="1125"/>
      <c r="J2391" s="1125"/>
      <c r="K2391" s="1125"/>
      <c r="L2391" s="1125"/>
      <c r="M2391" s="1125"/>
      <c r="N2391" s="1125"/>
      <c r="O2391" s="1125"/>
    </row>
    <row r="2392" spans="1:15" ht="15.75">
      <c r="A2392" s="279"/>
      <c r="B2392" s="286" t="s">
        <v>14774</v>
      </c>
      <c r="C2392" s="1066" t="s">
        <v>14775</v>
      </c>
      <c r="D2392" s="1198" t="s">
        <v>14776</v>
      </c>
      <c r="E2392" s="324">
        <v>384</v>
      </c>
      <c r="F2392" s="296" t="s">
        <v>9080</v>
      </c>
      <c r="G2392" s="302"/>
      <c r="H2392" s="294"/>
      <c r="I2392" s="297"/>
      <c r="J2392" s="297"/>
      <c r="K2392" s="297"/>
      <c r="L2392" s="297"/>
      <c r="M2392" s="297"/>
      <c r="N2392" s="297"/>
      <c r="O2392" s="297"/>
    </row>
    <row r="2393" spans="1:15" ht="15.75">
      <c r="A2393" s="279"/>
      <c r="B2393" s="286" t="s">
        <v>14784</v>
      </c>
      <c r="C2393" s="1066" t="s">
        <v>14785</v>
      </c>
      <c r="D2393" s="1198" t="s">
        <v>14819</v>
      </c>
      <c r="E2393" s="324">
        <v>449</v>
      </c>
      <c r="F2393" s="296" t="s">
        <v>9080</v>
      </c>
      <c r="G2393" s="302"/>
      <c r="H2393" s="294"/>
      <c r="I2393" s="297"/>
      <c r="J2393" s="297"/>
      <c r="K2393" s="297"/>
      <c r="L2393" s="297"/>
      <c r="M2393" s="297"/>
      <c r="N2393" s="297"/>
      <c r="O2393" s="297"/>
    </row>
    <row r="2394" spans="1:15" ht="15.75">
      <c r="A2394" s="279"/>
      <c r="B2394" s="286"/>
      <c r="C2394" s="326" t="s">
        <v>8580</v>
      </c>
      <c r="D2394" s="618"/>
      <c r="F2394" s="305" t="s">
        <v>9143</v>
      </c>
      <c r="G2394" s="302"/>
    </row>
    <row r="2395" spans="1:15" ht="15.75">
      <c r="A2395" s="279"/>
      <c r="B2395" s="286"/>
      <c r="C2395" s="1183"/>
      <c r="D2395" s="922" t="s">
        <v>14820</v>
      </c>
      <c r="E2395" s="1184"/>
      <c r="F2395" s="1184" t="s">
        <v>9143</v>
      </c>
      <c r="G2395" s="302"/>
      <c r="H2395" s="1124"/>
      <c r="I2395" s="1125"/>
      <c r="J2395" s="1125"/>
      <c r="K2395" s="1125"/>
      <c r="L2395" s="1125"/>
      <c r="M2395" s="1125"/>
      <c r="N2395" s="1125"/>
      <c r="O2395" s="1125"/>
    </row>
    <row r="2396" spans="1:15" ht="15.75">
      <c r="A2396" s="279"/>
      <c r="B2396" s="286" t="s">
        <v>14821</v>
      </c>
      <c r="C2396" s="339" t="s">
        <v>14822</v>
      </c>
      <c r="D2396" s="489" t="s">
        <v>14823</v>
      </c>
      <c r="E2396" s="324">
        <v>124</v>
      </c>
      <c r="F2396" s="296" t="s">
        <v>9080</v>
      </c>
      <c r="G2396" s="302"/>
      <c r="H2396" s="1124"/>
      <c r="I2396" s="1125"/>
      <c r="J2396" s="1125"/>
      <c r="K2396" s="1125"/>
      <c r="L2396" s="1125"/>
      <c r="M2396" s="1125"/>
      <c r="N2396" s="1125"/>
      <c r="O2396" s="1125"/>
    </row>
    <row r="2397" spans="1:15" ht="15.75">
      <c r="A2397" s="279"/>
      <c r="B2397" s="286" t="s">
        <v>14824</v>
      </c>
      <c r="C2397" s="339" t="s">
        <v>14825</v>
      </c>
      <c r="D2397" s="489" t="s">
        <v>14826</v>
      </c>
      <c r="E2397" s="324">
        <v>254</v>
      </c>
      <c r="F2397" s="296" t="s">
        <v>9080</v>
      </c>
      <c r="G2397" s="302"/>
      <c r="H2397" s="1124"/>
      <c r="I2397" s="1125"/>
      <c r="J2397" s="1125"/>
      <c r="K2397" s="1125"/>
      <c r="L2397" s="1125"/>
      <c r="M2397" s="1125"/>
      <c r="N2397" s="1125"/>
      <c r="O2397" s="1125"/>
    </row>
    <row r="2398" spans="1:15" ht="15.75">
      <c r="A2398" s="279"/>
      <c r="B2398" s="286" t="s">
        <v>14827</v>
      </c>
      <c r="C2398" s="339" t="s">
        <v>14828</v>
      </c>
      <c r="D2398" s="1199" t="s">
        <v>14829</v>
      </c>
      <c r="E2398" s="324">
        <v>33</v>
      </c>
      <c r="F2398" s="296" t="s">
        <v>9080</v>
      </c>
      <c r="G2398" s="302"/>
      <c r="H2398" s="1124"/>
      <c r="I2398" s="1125"/>
      <c r="J2398" s="1125"/>
      <c r="K2398" s="1125"/>
      <c r="L2398" s="1125"/>
      <c r="M2398" s="1125"/>
      <c r="N2398" s="1125"/>
      <c r="O2398" s="1125"/>
    </row>
    <row r="2399" spans="1:15" ht="15.75">
      <c r="A2399" s="279"/>
      <c r="B2399" s="286"/>
      <c r="C2399" s="326" t="s">
        <v>8580</v>
      </c>
      <c r="D2399" s="1200"/>
      <c r="E2399" s="1192"/>
      <c r="F2399" s="1192" t="s">
        <v>9143</v>
      </c>
      <c r="G2399" s="302"/>
      <c r="H2399" s="1193"/>
      <c r="I2399" s="1194"/>
      <c r="J2399" s="1194"/>
      <c r="K2399" s="1194"/>
      <c r="L2399" s="1194"/>
      <c r="M2399" s="1194"/>
      <c r="N2399" s="1194"/>
      <c r="O2399" s="1194"/>
    </row>
    <row r="2400" spans="1:15" ht="15.75">
      <c r="A2400" s="279"/>
      <c r="B2400" s="286"/>
      <c r="C2400" s="1066"/>
      <c r="D2400" s="922" t="s">
        <v>14830</v>
      </c>
      <c r="E2400" s="296"/>
      <c r="F2400" s="296" t="s">
        <v>9143</v>
      </c>
      <c r="G2400" s="302"/>
      <c r="H2400" s="294"/>
      <c r="I2400" s="297"/>
      <c r="J2400" s="297"/>
      <c r="K2400" s="297"/>
      <c r="L2400" s="297"/>
      <c r="M2400" s="297"/>
      <c r="N2400" s="297"/>
      <c r="O2400" s="297"/>
    </row>
    <row r="2401" spans="1:15" ht="15.75">
      <c r="A2401" s="279"/>
      <c r="B2401" s="286" t="s">
        <v>14831</v>
      </c>
      <c r="C2401" s="1066" t="s">
        <v>14832</v>
      </c>
      <c r="D2401" s="1198" t="s">
        <v>14833</v>
      </c>
      <c r="E2401" s="324">
        <v>644</v>
      </c>
      <c r="F2401" s="296" t="s">
        <v>9080</v>
      </c>
      <c r="G2401" s="302"/>
      <c r="H2401" s="294"/>
      <c r="I2401" s="297"/>
      <c r="J2401" s="297"/>
      <c r="K2401" s="297"/>
      <c r="L2401" s="297"/>
      <c r="M2401" s="297"/>
      <c r="N2401" s="297"/>
      <c r="O2401" s="297"/>
    </row>
    <row r="2402" spans="1:15" ht="15.75">
      <c r="A2402" s="279"/>
      <c r="B2402" s="286" t="s">
        <v>14834</v>
      </c>
      <c r="C2402" s="1066" t="s">
        <v>14835</v>
      </c>
      <c r="D2402" s="1198" t="s">
        <v>14836</v>
      </c>
      <c r="E2402" s="324">
        <v>449</v>
      </c>
      <c r="F2402" s="296" t="s">
        <v>9080</v>
      </c>
      <c r="G2402" s="302"/>
      <c r="H2402" s="294"/>
      <c r="I2402" s="297"/>
      <c r="J2402" s="297"/>
      <c r="K2402" s="297"/>
      <c r="L2402" s="297"/>
      <c r="M2402" s="297"/>
      <c r="N2402" s="297"/>
      <c r="O2402" s="297"/>
    </row>
    <row r="2403" spans="1:15" ht="15.75">
      <c r="A2403" s="279"/>
      <c r="B2403" s="286" t="s">
        <v>14837</v>
      </c>
      <c r="C2403" s="1066" t="s">
        <v>14838</v>
      </c>
      <c r="D2403" s="1198" t="s">
        <v>14839</v>
      </c>
      <c r="E2403" s="324">
        <v>228</v>
      </c>
      <c r="F2403" s="296" t="s">
        <v>9080</v>
      </c>
      <c r="G2403" s="302"/>
      <c r="H2403" s="294"/>
      <c r="I2403" s="297"/>
      <c r="J2403" s="297"/>
      <c r="K2403" s="297"/>
      <c r="L2403" s="297"/>
      <c r="M2403" s="297"/>
      <c r="N2403" s="297"/>
      <c r="O2403" s="297"/>
    </row>
    <row r="2404" spans="1:15" ht="15.75">
      <c r="A2404" s="279"/>
      <c r="B2404" s="286" t="s">
        <v>14840</v>
      </c>
      <c r="C2404" s="1066" t="s">
        <v>14841</v>
      </c>
      <c r="D2404" s="1198" t="s">
        <v>14842</v>
      </c>
      <c r="E2404" s="324">
        <v>98</v>
      </c>
      <c r="F2404" s="296" t="s">
        <v>9080</v>
      </c>
      <c r="G2404" s="302"/>
      <c r="H2404" s="294"/>
      <c r="I2404" s="297"/>
      <c r="J2404" s="297"/>
      <c r="K2404" s="297"/>
      <c r="L2404" s="297"/>
      <c r="M2404" s="297"/>
      <c r="N2404" s="297"/>
      <c r="O2404" s="297"/>
    </row>
    <row r="2405" spans="1:15" ht="15.75">
      <c r="A2405" s="279"/>
      <c r="B2405" s="286" t="s">
        <v>14843</v>
      </c>
      <c r="C2405" s="1066" t="s">
        <v>14844</v>
      </c>
      <c r="D2405" s="1198" t="s">
        <v>14845</v>
      </c>
      <c r="E2405" s="324">
        <v>904</v>
      </c>
      <c r="F2405" s="296" t="s">
        <v>9080</v>
      </c>
      <c r="G2405" s="302"/>
      <c r="H2405" s="294"/>
      <c r="I2405" s="297"/>
      <c r="J2405" s="297"/>
      <c r="K2405" s="297"/>
      <c r="L2405" s="297"/>
      <c r="M2405" s="297"/>
      <c r="N2405" s="297"/>
      <c r="O2405" s="297"/>
    </row>
    <row r="2406" spans="1:15" ht="15.75">
      <c r="A2406" s="279"/>
      <c r="B2406" s="286" t="s">
        <v>14781</v>
      </c>
      <c r="C2406" s="1066" t="s">
        <v>14782</v>
      </c>
      <c r="D2406" s="1198" t="s">
        <v>14783</v>
      </c>
      <c r="E2406" s="324">
        <v>1294</v>
      </c>
      <c r="F2406" s="296" t="s">
        <v>9080</v>
      </c>
      <c r="G2406" s="302"/>
      <c r="H2406" s="294"/>
      <c r="I2406" s="297"/>
      <c r="J2406" s="297"/>
      <c r="K2406" s="297"/>
      <c r="L2406" s="297"/>
      <c r="M2406" s="297"/>
      <c r="N2406" s="297"/>
      <c r="O2406" s="297"/>
    </row>
    <row r="2407" spans="1:15" ht="15.75">
      <c r="A2407" s="279"/>
      <c r="B2407" s="286" t="s">
        <v>14846</v>
      </c>
      <c r="C2407" s="1066" t="s">
        <v>14847</v>
      </c>
      <c r="D2407" s="1198" t="s">
        <v>14848</v>
      </c>
      <c r="E2407" s="324">
        <v>650</v>
      </c>
      <c r="F2407" s="296" t="s">
        <v>9080</v>
      </c>
      <c r="G2407" s="302"/>
      <c r="H2407" s="294"/>
      <c r="I2407" s="297"/>
      <c r="J2407" s="297"/>
      <c r="K2407" s="297"/>
      <c r="L2407" s="297"/>
      <c r="M2407" s="297"/>
      <c r="N2407" s="297"/>
      <c r="O2407" s="297"/>
    </row>
    <row r="2408" spans="1:15" ht="15.75">
      <c r="A2408" s="279"/>
      <c r="B2408" s="286" t="s">
        <v>14849</v>
      </c>
      <c r="C2408" s="1066" t="s">
        <v>14850</v>
      </c>
      <c r="D2408" s="1198" t="s">
        <v>14851</v>
      </c>
      <c r="E2408" s="324">
        <v>845</v>
      </c>
      <c r="F2408" s="296" t="s">
        <v>9080</v>
      </c>
      <c r="G2408" s="302"/>
      <c r="H2408" s="294"/>
      <c r="I2408" s="297"/>
      <c r="J2408" s="297"/>
      <c r="K2408" s="297"/>
      <c r="L2408" s="297"/>
      <c r="M2408" s="297"/>
      <c r="N2408" s="297"/>
      <c r="O2408" s="297"/>
    </row>
    <row r="2409" spans="1:15" ht="15.75">
      <c r="A2409" s="279"/>
      <c r="B2409" s="286" t="s">
        <v>14852</v>
      </c>
      <c r="C2409" s="1066" t="s">
        <v>14853</v>
      </c>
      <c r="D2409" s="1198" t="s">
        <v>14854</v>
      </c>
      <c r="E2409" s="324">
        <v>455</v>
      </c>
      <c r="F2409" s="296" t="s">
        <v>9080</v>
      </c>
      <c r="G2409" s="302"/>
      <c r="H2409" s="294"/>
      <c r="I2409" s="297"/>
      <c r="J2409" s="297"/>
      <c r="K2409" s="297"/>
      <c r="L2409" s="297"/>
      <c r="M2409" s="297"/>
      <c r="N2409" s="297"/>
      <c r="O2409" s="297"/>
    </row>
    <row r="2410" spans="1:15" ht="15.75">
      <c r="A2410" s="279"/>
      <c r="B2410" s="286" t="s">
        <v>14855</v>
      </c>
      <c r="C2410" s="1066" t="s">
        <v>14856</v>
      </c>
      <c r="D2410" s="1198" t="s">
        <v>14857</v>
      </c>
      <c r="E2410" s="324">
        <v>845</v>
      </c>
      <c r="F2410" s="296" t="s">
        <v>9080</v>
      </c>
      <c r="G2410" s="302"/>
      <c r="H2410" s="294"/>
      <c r="I2410" s="297"/>
      <c r="J2410" s="297"/>
      <c r="K2410" s="297"/>
      <c r="L2410" s="297"/>
      <c r="M2410" s="297"/>
      <c r="N2410" s="297"/>
      <c r="O2410" s="297"/>
    </row>
    <row r="2411" spans="1:15" ht="15.75">
      <c r="A2411" s="279"/>
      <c r="B2411" s="286" t="s">
        <v>14858</v>
      </c>
      <c r="C2411" s="1066" t="s">
        <v>14859</v>
      </c>
      <c r="D2411" s="1198" t="s">
        <v>14860</v>
      </c>
      <c r="E2411" s="324">
        <v>390</v>
      </c>
      <c r="F2411" s="296" t="s">
        <v>9080</v>
      </c>
      <c r="G2411" s="302"/>
      <c r="H2411" s="294"/>
      <c r="I2411" s="297"/>
      <c r="J2411" s="297"/>
      <c r="K2411" s="297"/>
      <c r="L2411" s="297"/>
      <c r="M2411" s="297"/>
      <c r="N2411" s="297"/>
      <c r="O2411" s="297"/>
    </row>
    <row r="2412" spans="1:15" ht="15.75">
      <c r="A2412" s="279"/>
      <c r="B2412" s="286" t="s">
        <v>14861</v>
      </c>
      <c r="C2412" s="1066" t="s">
        <v>14862</v>
      </c>
      <c r="D2412" s="1198" t="s">
        <v>14863</v>
      </c>
      <c r="E2412" s="324">
        <v>325</v>
      </c>
      <c r="F2412" s="296" t="s">
        <v>9080</v>
      </c>
      <c r="G2412" s="302"/>
      <c r="H2412" s="294"/>
      <c r="I2412" s="297"/>
      <c r="J2412" s="297"/>
      <c r="K2412" s="297"/>
      <c r="L2412" s="297"/>
      <c r="M2412" s="297"/>
      <c r="N2412" s="297"/>
      <c r="O2412" s="297"/>
    </row>
    <row r="2413" spans="1:15" ht="15.75">
      <c r="A2413" s="279"/>
      <c r="B2413" s="286" t="s">
        <v>14864</v>
      </c>
      <c r="C2413" s="1066" t="s">
        <v>14865</v>
      </c>
      <c r="D2413" s="1198" t="s">
        <v>14866</v>
      </c>
      <c r="E2413" s="324">
        <v>644</v>
      </c>
      <c r="F2413" s="296" t="s">
        <v>9080</v>
      </c>
      <c r="G2413" s="302"/>
      <c r="H2413" s="294"/>
      <c r="I2413" s="297"/>
      <c r="J2413" s="297"/>
      <c r="K2413" s="297"/>
      <c r="L2413" s="297"/>
      <c r="M2413" s="297"/>
      <c r="N2413" s="297"/>
      <c r="O2413" s="297"/>
    </row>
    <row r="2414" spans="1:15" ht="15.75">
      <c r="A2414" s="279"/>
      <c r="B2414" s="286"/>
      <c r="C2414" s="326" t="s">
        <v>8580</v>
      </c>
      <c r="D2414" s="618"/>
      <c r="F2414" s="305" t="s">
        <v>9143</v>
      </c>
      <c r="G2414" s="480"/>
    </row>
    <row r="2415" spans="1:15" ht="15.75">
      <c r="B2415" s="286"/>
      <c r="C2415" s="1201" t="s">
        <v>14867</v>
      </c>
      <c r="D2415" s="1202"/>
      <c r="E2415" s="1203"/>
      <c r="F2415" s="1203"/>
      <c r="G2415" s="1204"/>
      <c r="H2415" s="1205"/>
      <c r="I2415" s="794"/>
      <c r="J2415" s="794"/>
      <c r="K2415" s="794"/>
      <c r="L2415" s="794"/>
      <c r="M2415" s="794"/>
      <c r="N2415" s="794"/>
      <c r="O2415" s="794"/>
    </row>
    <row r="2416" spans="1:15" s="819" customFormat="1" ht="15.75">
      <c r="B2416" s="286"/>
      <c r="C2416" s="1206"/>
      <c r="D2416" s="1207" t="s">
        <v>14868</v>
      </c>
      <c r="E2416" s="376"/>
      <c r="F2416" s="376"/>
      <c r="G2416" s="1208"/>
      <c r="H2416" s="673"/>
    </row>
    <row r="2417" spans="1:15" ht="15.75">
      <c r="A2417" s="279"/>
      <c r="B2417" s="286" t="s">
        <v>14869</v>
      </c>
      <c r="C2417" s="1209" t="s">
        <v>14870</v>
      </c>
      <c r="D2417" s="364" t="s">
        <v>14871</v>
      </c>
      <c r="E2417" s="576">
        <v>685</v>
      </c>
      <c r="F2417" s="561" t="s">
        <v>9080</v>
      </c>
      <c r="G2417" s="460"/>
      <c r="H2417" s="1210"/>
      <c r="I2417" s="1210"/>
      <c r="J2417" s="1210"/>
      <c r="K2417" s="1210"/>
      <c r="L2417" s="1210"/>
      <c r="M2417" s="1210"/>
      <c r="N2417" s="1210"/>
      <c r="O2417" s="1210"/>
    </row>
    <row r="2418" spans="1:15" ht="15.75">
      <c r="A2418" s="279"/>
      <c r="B2418" s="286" t="s">
        <v>14872</v>
      </c>
      <c r="C2418" s="493" t="s">
        <v>14873</v>
      </c>
      <c r="D2418" s="354" t="s">
        <v>14874</v>
      </c>
      <c r="E2418" s="722">
        <v>1090</v>
      </c>
      <c r="F2418" s="561" t="s">
        <v>9080</v>
      </c>
      <c r="G2418" s="460"/>
      <c r="H2418" s="395" t="s">
        <v>9147</v>
      </c>
      <c r="I2418" s="1210"/>
      <c r="J2418" s="1210"/>
      <c r="K2418" s="1210"/>
      <c r="L2418" s="1210"/>
      <c r="M2418" s="1210"/>
      <c r="N2418" s="1210"/>
      <c r="O2418" s="1210"/>
    </row>
    <row r="2419" spans="1:15" ht="15.75">
      <c r="A2419" s="279"/>
      <c r="B2419" s="286" t="s">
        <v>14875</v>
      </c>
      <c r="C2419" s="357" t="s">
        <v>14876</v>
      </c>
      <c r="D2419" s="294" t="s">
        <v>14877</v>
      </c>
      <c r="E2419" s="296">
        <v>280</v>
      </c>
      <c r="F2419" s="561" t="s">
        <v>9080</v>
      </c>
      <c r="G2419" s="460"/>
      <c r="H2419" s="1279" t="s">
        <v>9157</v>
      </c>
      <c r="I2419" s="1279"/>
      <c r="J2419" s="1279"/>
      <c r="K2419" s="1279"/>
      <c r="L2419" s="1279"/>
      <c r="M2419" s="1279"/>
      <c r="N2419" s="1279"/>
      <c r="O2419" s="1279"/>
    </row>
    <row r="2420" spans="1:15" ht="15.75">
      <c r="A2420" s="279"/>
      <c r="B2420" s="286" t="s">
        <v>14878</v>
      </c>
      <c r="C2420" s="357" t="s">
        <v>14879</v>
      </c>
      <c r="D2420" s="294" t="s">
        <v>14880</v>
      </c>
      <c r="E2420" s="296">
        <v>470</v>
      </c>
      <c r="F2420" s="561" t="s">
        <v>9080</v>
      </c>
      <c r="G2420" s="460"/>
      <c r="H2420" s="1279"/>
      <c r="I2420" s="1279"/>
      <c r="J2420" s="1279"/>
      <c r="K2420" s="1279"/>
      <c r="L2420" s="1279"/>
      <c r="M2420" s="1279"/>
      <c r="N2420" s="1279"/>
      <c r="O2420" s="1279"/>
    </row>
    <row r="2421" spans="1:15" ht="15.75">
      <c r="A2421" s="279"/>
      <c r="B2421" s="286" t="s">
        <v>14881</v>
      </c>
      <c r="C2421" s="357" t="s">
        <v>14882</v>
      </c>
      <c r="D2421" s="294" t="s">
        <v>14883</v>
      </c>
      <c r="E2421" s="296">
        <v>670</v>
      </c>
      <c r="F2421" s="561" t="s">
        <v>9080</v>
      </c>
      <c r="G2421" s="460"/>
      <c r="H2421" s="1279"/>
      <c r="I2421" s="1279"/>
      <c r="J2421" s="1279"/>
      <c r="K2421" s="1279"/>
      <c r="L2421" s="1279"/>
      <c r="M2421" s="1279"/>
      <c r="N2421" s="1279"/>
      <c r="O2421" s="1279"/>
    </row>
    <row r="2422" spans="1:15" ht="15.75">
      <c r="A2422" s="279"/>
      <c r="B2422" s="286" t="s">
        <v>14884</v>
      </c>
      <c r="C2422" s="357" t="s">
        <v>14885</v>
      </c>
      <c r="D2422" s="294" t="s">
        <v>14886</v>
      </c>
      <c r="E2422" s="296">
        <v>300</v>
      </c>
      <c r="F2422" s="561" t="s">
        <v>9080</v>
      </c>
      <c r="G2422" s="460"/>
      <c r="H2422" s="1279" t="s">
        <v>9125</v>
      </c>
      <c r="I2422" s="1279"/>
      <c r="J2422" s="1279"/>
      <c r="K2422" s="1279"/>
      <c r="L2422" s="1279"/>
      <c r="M2422" s="1279"/>
      <c r="N2422" s="1279"/>
      <c r="O2422" s="1279"/>
    </row>
    <row r="2423" spans="1:15" ht="15.75">
      <c r="A2423" s="279"/>
      <c r="B2423" s="286" t="s">
        <v>14887</v>
      </c>
      <c r="C2423" s="357" t="s">
        <v>14888</v>
      </c>
      <c r="D2423" s="294" t="s">
        <v>14889</v>
      </c>
      <c r="E2423" s="296">
        <v>510</v>
      </c>
      <c r="F2423" s="561" t="s">
        <v>9080</v>
      </c>
      <c r="G2423" s="460"/>
      <c r="H2423" s="1279"/>
      <c r="I2423" s="1279"/>
      <c r="J2423" s="1279"/>
      <c r="K2423" s="1279"/>
      <c r="L2423" s="1279"/>
      <c r="M2423" s="1279"/>
      <c r="N2423" s="1279"/>
      <c r="O2423" s="1279"/>
    </row>
    <row r="2424" spans="1:15" ht="15.75">
      <c r="A2424" s="279"/>
      <c r="B2424" s="286" t="s">
        <v>14890</v>
      </c>
      <c r="C2424" s="357" t="s">
        <v>14891</v>
      </c>
      <c r="D2424" s="294" t="s">
        <v>14892</v>
      </c>
      <c r="E2424" s="296">
        <v>720</v>
      </c>
      <c r="F2424" s="561" t="s">
        <v>9080</v>
      </c>
      <c r="G2424" s="460"/>
      <c r="H2424" s="1279"/>
      <c r="I2424" s="1279"/>
      <c r="J2424" s="1279"/>
      <c r="K2424" s="1279"/>
      <c r="L2424" s="1279"/>
      <c r="M2424" s="1279"/>
      <c r="N2424" s="1279"/>
      <c r="O2424" s="1279"/>
    </row>
    <row r="2425" spans="1:15" ht="15.75">
      <c r="A2425" s="279"/>
      <c r="B2425" s="286" t="s">
        <v>11580</v>
      </c>
      <c r="C2425" s="411" t="s">
        <v>11581</v>
      </c>
      <c r="D2425" s="565" t="s">
        <v>11582</v>
      </c>
      <c r="E2425" s="524">
        <v>540</v>
      </c>
      <c r="F2425" s="561" t="s">
        <v>9080</v>
      </c>
      <c r="G2425" s="460"/>
      <c r="H2425" s="1481" t="s">
        <v>9806</v>
      </c>
      <c r="I2425" s="1481"/>
      <c r="J2425" s="1481"/>
      <c r="K2425" s="1481"/>
      <c r="L2425" s="1481"/>
      <c r="M2425" s="1481"/>
      <c r="N2425" s="1481"/>
      <c r="O2425" s="1481"/>
    </row>
    <row r="2426" spans="1:15" ht="15.75">
      <c r="A2426" s="279"/>
      <c r="B2426" s="286" t="s">
        <v>11583</v>
      </c>
      <c r="C2426" s="584" t="s">
        <v>11584</v>
      </c>
      <c r="D2426" s="1211" t="s">
        <v>11585</v>
      </c>
      <c r="E2426" s="524">
        <v>920</v>
      </c>
      <c r="F2426" s="561" t="s">
        <v>9080</v>
      </c>
      <c r="G2426" s="460"/>
      <c r="H2426" s="1481"/>
      <c r="I2426" s="1481"/>
      <c r="J2426" s="1481"/>
      <c r="K2426" s="1481"/>
      <c r="L2426" s="1481"/>
      <c r="M2426" s="1481"/>
      <c r="N2426" s="1481"/>
      <c r="O2426" s="1481"/>
    </row>
    <row r="2427" spans="1:15" ht="15.75">
      <c r="A2427" s="279"/>
      <c r="B2427" s="286" t="s">
        <v>11586</v>
      </c>
      <c r="C2427" s="584" t="s">
        <v>11587</v>
      </c>
      <c r="D2427" s="1211" t="s">
        <v>11588</v>
      </c>
      <c r="E2427" s="524">
        <v>1295</v>
      </c>
      <c r="F2427" s="561" t="s">
        <v>9080</v>
      </c>
      <c r="G2427" s="460"/>
      <c r="H2427" s="1481"/>
      <c r="I2427" s="1481"/>
      <c r="J2427" s="1481"/>
      <c r="K2427" s="1481"/>
      <c r="L2427" s="1481"/>
      <c r="M2427" s="1481"/>
      <c r="N2427" s="1481"/>
      <c r="O2427" s="1481"/>
    </row>
    <row r="2428" spans="1:15" ht="15.75">
      <c r="A2428" s="279"/>
      <c r="B2428" s="286" t="s">
        <v>14893</v>
      </c>
      <c r="C2428" s="1209" t="s">
        <v>14894</v>
      </c>
      <c r="D2428" s="364" t="s">
        <v>14895</v>
      </c>
      <c r="E2428" s="576">
        <v>205</v>
      </c>
      <c r="F2428" s="561" t="s">
        <v>9080</v>
      </c>
      <c r="G2428" s="460"/>
      <c r="H2428" s="1210"/>
      <c r="I2428" s="1210"/>
      <c r="J2428" s="1210"/>
      <c r="K2428" s="1210"/>
      <c r="L2428" s="1210"/>
      <c r="M2428" s="1210"/>
      <c r="N2428" s="1210"/>
      <c r="O2428" s="1210"/>
    </row>
    <row r="2429" spans="1:15" ht="15.75">
      <c r="A2429" s="279"/>
      <c r="B2429" s="286" t="s">
        <v>14896</v>
      </c>
      <c r="C2429" s="357" t="s">
        <v>14897</v>
      </c>
      <c r="D2429" s="350" t="s">
        <v>14898</v>
      </c>
      <c r="E2429" s="583">
        <v>345</v>
      </c>
      <c r="F2429" s="561" t="s">
        <v>9080</v>
      </c>
      <c r="G2429" s="460"/>
      <c r="H2429" s="1210"/>
      <c r="I2429" s="1210"/>
      <c r="J2429" s="1210"/>
      <c r="K2429" s="1210"/>
      <c r="L2429" s="1210"/>
      <c r="M2429" s="1210"/>
      <c r="N2429" s="1210"/>
      <c r="O2429" s="1210"/>
    </row>
    <row r="2430" spans="1:15" ht="15.75">
      <c r="A2430" s="279"/>
      <c r="B2430" s="286" t="s">
        <v>14899</v>
      </c>
      <c r="C2430" s="1209" t="s">
        <v>14900</v>
      </c>
      <c r="D2430" s="364" t="s">
        <v>14901</v>
      </c>
      <c r="E2430" s="576">
        <v>275</v>
      </c>
      <c r="F2430" s="561" t="s">
        <v>9080</v>
      </c>
      <c r="G2430" s="460"/>
      <c r="H2430" s="1210"/>
      <c r="I2430" s="1210"/>
      <c r="J2430" s="1210"/>
      <c r="K2430" s="1210"/>
      <c r="L2430" s="1210"/>
      <c r="M2430" s="1210"/>
      <c r="N2430" s="1210"/>
      <c r="O2430" s="1210"/>
    </row>
    <row r="2431" spans="1:15" ht="15.75">
      <c r="A2431" s="279"/>
      <c r="B2431" s="286" t="s">
        <v>14902</v>
      </c>
      <c r="C2431" s="357" t="s">
        <v>14903</v>
      </c>
      <c r="D2431" s="350" t="s">
        <v>14904</v>
      </c>
      <c r="E2431" s="583">
        <v>465</v>
      </c>
      <c r="F2431" s="561" t="s">
        <v>9080</v>
      </c>
      <c r="G2431" s="460"/>
      <c r="H2431" s="1210"/>
      <c r="I2431" s="1210"/>
      <c r="J2431" s="1210"/>
      <c r="K2431" s="1210"/>
      <c r="L2431" s="1210"/>
      <c r="M2431" s="1210"/>
      <c r="N2431" s="1210"/>
      <c r="O2431" s="1210"/>
    </row>
    <row r="2432" spans="1:15" s="263" customFormat="1" ht="15.75">
      <c r="A2432" s="279"/>
      <c r="B2432" s="286" t="s">
        <v>14905</v>
      </c>
      <c r="C2432" s="300" t="s">
        <v>14906</v>
      </c>
      <c r="D2432" s="373" t="s">
        <v>14907</v>
      </c>
      <c r="E2432" s="296">
        <v>395</v>
      </c>
      <c r="F2432" s="561" t="s">
        <v>9080</v>
      </c>
      <c r="G2432" s="460"/>
      <c r="H2432" s="1279" t="s">
        <v>14908</v>
      </c>
      <c r="I2432" s="1279"/>
      <c r="J2432" s="1279"/>
      <c r="K2432" s="1279"/>
      <c r="L2432" s="1279"/>
      <c r="M2432" s="1279"/>
      <c r="N2432" s="1279"/>
      <c r="O2432" s="1279"/>
    </row>
    <row r="2433" spans="1:15" s="263" customFormat="1" ht="15.75">
      <c r="A2433" s="279"/>
      <c r="B2433" s="286" t="s">
        <v>14909</v>
      </c>
      <c r="C2433" s="363" t="s">
        <v>14910</v>
      </c>
      <c r="D2433" s="424" t="s">
        <v>14911</v>
      </c>
      <c r="E2433" s="299">
        <v>600</v>
      </c>
      <c r="F2433" s="561" t="s">
        <v>9080</v>
      </c>
      <c r="G2433" s="460"/>
      <c r="H2433" s="354" t="s">
        <v>14912</v>
      </c>
      <c r="I2433" s="399"/>
      <c r="J2433" s="399"/>
      <c r="K2433" s="399"/>
      <c r="L2433" s="399"/>
      <c r="M2433" s="399"/>
      <c r="N2433" s="399"/>
      <c r="O2433" s="399"/>
    </row>
    <row r="2434" spans="1:15" s="263" customFormat="1" ht="15.75">
      <c r="A2434" s="279"/>
      <c r="B2434" s="286" t="s">
        <v>9960</v>
      </c>
      <c r="C2434" s="357" t="s">
        <v>9961</v>
      </c>
      <c r="D2434" s="484" t="s">
        <v>9962</v>
      </c>
      <c r="E2434" s="296">
        <v>750</v>
      </c>
      <c r="F2434" s="561" t="s">
        <v>9080</v>
      </c>
      <c r="G2434" s="482"/>
      <c r="H2434" s="1480" t="s">
        <v>9963</v>
      </c>
      <c r="I2434" s="1480"/>
      <c r="J2434" s="1480"/>
      <c r="K2434" s="1480"/>
      <c r="L2434" s="1480"/>
      <c r="M2434" s="1480"/>
      <c r="N2434" s="1480"/>
      <c r="O2434" s="1480"/>
    </row>
    <row r="2435" spans="1:15" s="263" customFormat="1" ht="15.75">
      <c r="A2435" s="279"/>
      <c r="B2435" s="286" t="s">
        <v>10911</v>
      </c>
      <c r="C2435" s="357" t="s">
        <v>10912</v>
      </c>
      <c r="D2435" s="294" t="s">
        <v>10913</v>
      </c>
      <c r="E2435" s="561">
        <v>20</v>
      </c>
      <c r="F2435" s="561" t="s">
        <v>9080</v>
      </c>
      <c r="G2435" s="460"/>
      <c r="H2435" s="294"/>
      <c r="I2435" s="294"/>
      <c r="J2435" s="294"/>
      <c r="K2435" s="294"/>
      <c r="L2435" s="294"/>
      <c r="M2435" s="294"/>
      <c r="N2435" s="294"/>
      <c r="O2435" s="294"/>
    </row>
    <row r="2436" spans="1:15" s="263" customFormat="1" ht="15.75">
      <c r="A2436" s="279"/>
      <c r="B2436" s="286" t="s">
        <v>10914</v>
      </c>
      <c r="C2436" s="357" t="s">
        <v>10915</v>
      </c>
      <c r="D2436" s="294" t="s">
        <v>10916</v>
      </c>
      <c r="E2436" s="561">
        <v>135</v>
      </c>
      <c r="F2436" s="561" t="s">
        <v>9080</v>
      </c>
      <c r="G2436" s="460"/>
      <c r="H2436" s="294"/>
      <c r="I2436" s="294"/>
      <c r="J2436" s="294"/>
      <c r="K2436" s="294"/>
      <c r="L2436" s="294"/>
      <c r="M2436" s="294"/>
      <c r="N2436" s="294"/>
      <c r="O2436" s="294"/>
    </row>
    <row r="2437" spans="1:15" s="263" customFormat="1" ht="15.75">
      <c r="A2437" s="279"/>
      <c r="B2437" s="286" t="s">
        <v>10079</v>
      </c>
      <c r="C2437" s="614" t="s">
        <v>10080</v>
      </c>
      <c r="D2437" s="389" t="s">
        <v>10081</v>
      </c>
      <c r="E2437" s="561">
        <v>35</v>
      </c>
      <c r="F2437" s="561" t="s">
        <v>9080</v>
      </c>
      <c r="G2437" s="460"/>
      <c r="H2437" s="399"/>
      <c r="I2437" s="724"/>
      <c r="J2437" s="724"/>
      <c r="K2437" s="724"/>
      <c r="L2437" s="724"/>
      <c r="M2437" s="724"/>
      <c r="N2437" s="724"/>
      <c r="O2437" s="724"/>
    </row>
    <row r="2438" spans="1:15" s="263" customFormat="1" ht="15.75">
      <c r="A2438" s="279"/>
      <c r="B2438" s="286" t="s">
        <v>9766</v>
      </c>
      <c r="C2438" s="327" t="s">
        <v>9767</v>
      </c>
      <c r="D2438" s="563" t="s">
        <v>9768</v>
      </c>
      <c r="E2438" s="296">
        <v>250</v>
      </c>
      <c r="F2438" s="302" t="s">
        <v>9080</v>
      </c>
      <c r="G2438" s="303"/>
      <c r="H2438" s="1279" t="s">
        <v>9769</v>
      </c>
      <c r="I2438" s="1279" t="s">
        <v>9770</v>
      </c>
      <c r="J2438" s="1279" t="s">
        <v>9770</v>
      </c>
      <c r="K2438" s="1279" t="s">
        <v>9770</v>
      </c>
      <c r="L2438" s="1279" t="s">
        <v>9770</v>
      </c>
      <c r="M2438" s="1279" t="s">
        <v>9770</v>
      </c>
      <c r="N2438" s="1279" t="s">
        <v>9770</v>
      </c>
      <c r="O2438" s="1279" t="s">
        <v>9770</v>
      </c>
    </row>
    <row r="2439" spans="1:15" s="819" customFormat="1" ht="15.75">
      <c r="B2439" s="286"/>
      <c r="C2439" s="1212"/>
      <c r="D2439" s="1213" t="s">
        <v>14913</v>
      </c>
      <c r="E2439" s="434"/>
      <c r="F2439" s="434"/>
      <c r="G2439" s="1044"/>
      <c r="H2439" s="673"/>
    </row>
    <row r="2440" spans="1:15" s="279" customFormat="1" ht="15.75">
      <c r="B2440" s="286" t="s">
        <v>9902</v>
      </c>
      <c r="C2440" s="575" t="s">
        <v>9903</v>
      </c>
      <c r="D2440" s="364" t="s">
        <v>9904</v>
      </c>
      <c r="E2440" s="576">
        <v>1465</v>
      </c>
      <c r="F2440" s="296" t="s">
        <v>9080</v>
      </c>
      <c r="G2440" s="460"/>
      <c r="H2440" s="258"/>
      <c r="I2440" s="262"/>
      <c r="J2440" s="262"/>
      <c r="K2440" s="262"/>
      <c r="L2440" s="262"/>
      <c r="M2440" s="262"/>
      <c r="N2440" s="262"/>
      <c r="O2440" s="262"/>
    </row>
    <row r="2441" spans="1:15" ht="15.75">
      <c r="A2441" s="279"/>
      <c r="B2441" s="286" t="s">
        <v>9905</v>
      </c>
      <c r="C2441" s="357" t="s">
        <v>9906</v>
      </c>
      <c r="D2441" s="489" t="s">
        <v>9907</v>
      </c>
      <c r="E2441" s="299">
        <v>2160</v>
      </c>
      <c r="F2441" s="561" t="s">
        <v>9080</v>
      </c>
      <c r="G2441" s="460"/>
      <c r="H2441" s="1345"/>
      <c r="I2441" s="1346"/>
      <c r="J2441" s="1346"/>
      <c r="K2441" s="1346"/>
      <c r="L2441" s="1346"/>
      <c r="M2441" s="1346"/>
      <c r="N2441" s="1346"/>
      <c r="O2441" s="1347"/>
    </row>
    <row r="2442" spans="1:15" ht="15.75">
      <c r="A2442" s="279"/>
      <c r="B2442" s="286" t="s">
        <v>9908</v>
      </c>
      <c r="C2442" s="357" t="s">
        <v>9909</v>
      </c>
      <c r="D2442" s="489" t="s">
        <v>9910</v>
      </c>
      <c r="E2442" s="299">
        <v>3040</v>
      </c>
      <c r="F2442" s="561" t="s">
        <v>9080</v>
      </c>
      <c r="G2442" s="460"/>
      <c r="H2442" s="1362"/>
      <c r="I2442" s="1363"/>
      <c r="J2442" s="1363"/>
      <c r="K2442" s="1363"/>
      <c r="L2442" s="1363"/>
      <c r="M2442" s="1363"/>
      <c r="N2442" s="1363"/>
      <c r="O2442" s="1364"/>
    </row>
    <row r="2443" spans="1:15" ht="15.75">
      <c r="A2443" s="279"/>
      <c r="B2443" s="286" t="s">
        <v>9939</v>
      </c>
      <c r="C2443" s="580" t="s">
        <v>9940</v>
      </c>
      <c r="D2443" s="543" t="s">
        <v>9941</v>
      </c>
      <c r="E2443" s="581">
        <v>335</v>
      </c>
      <c r="F2443" s="561" t="s">
        <v>9080</v>
      </c>
      <c r="G2443" s="460"/>
      <c r="H2443" s="569"/>
      <c r="I2443" s="570"/>
      <c r="J2443" s="570"/>
      <c r="K2443" s="570"/>
      <c r="L2443" s="570"/>
      <c r="M2443" s="570"/>
      <c r="N2443" s="570"/>
      <c r="O2443" s="571"/>
    </row>
    <row r="2444" spans="1:15" ht="15.75">
      <c r="A2444" s="279"/>
      <c r="B2444" s="286" t="s">
        <v>9942</v>
      </c>
      <c r="C2444" s="577" t="s">
        <v>9943</v>
      </c>
      <c r="D2444" s="489" t="s">
        <v>9944</v>
      </c>
      <c r="E2444" s="299">
        <v>565</v>
      </c>
      <c r="F2444" s="561" t="s">
        <v>9080</v>
      </c>
      <c r="G2444" s="460"/>
      <c r="H2444" s="1287"/>
      <c r="I2444" s="1287"/>
      <c r="J2444" s="1287"/>
      <c r="K2444" s="1287"/>
      <c r="L2444" s="1287"/>
      <c r="M2444" s="1287"/>
      <c r="N2444" s="1287"/>
      <c r="O2444" s="1287"/>
    </row>
    <row r="2445" spans="1:15" ht="15.75">
      <c r="A2445" s="279"/>
      <c r="B2445" s="286" t="s">
        <v>9945</v>
      </c>
      <c r="C2445" s="357" t="s">
        <v>9946</v>
      </c>
      <c r="D2445" s="489" t="s">
        <v>9947</v>
      </c>
      <c r="E2445" s="299">
        <v>805</v>
      </c>
      <c r="F2445" s="561" t="s">
        <v>9080</v>
      </c>
      <c r="G2445" s="460"/>
      <c r="H2445" s="1287"/>
      <c r="I2445" s="1287"/>
      <c r="J2445" s="1287"/>
      <c r="K2445" s="1287"/>
      <c r="L2445" s="1287"/>
      <c r="M2445" s="1287"/>
      <c r="N2445" s="1287"/>
      <c r="O2445" s="1287"/>
    </row>
    <row r="2446" spans="1:15" ht="15.75">
      <c r="A2446" s="279"/>
      <c r="B2446" s="286" t="s">
        <v>9948</v>
      </c>
      <c r="C2446" s="580" t="s">
        <v>9949</v>
      </c>
      <c r="D2446" s="543" t="s">
        <v>9950</v>
      </c>
      <c r="E2446" s="581">
        <v>455</v>
      </c>
      <c r="F2446" s="561" t="s">
        <v>9080</v>
      </c>
      <c r="G2446" s="460"/>
      <c r="H2446" s="413"/>
      <c r="I2446" s="413"/>
      <c r="J2446" s="413"/>
      <c r="K2446" s="413"/>
      <c r="L2446" s="413"/>
      <c r="M2446" s="413"/>
      <c r="N2446" s="413"/>
      <c r="O2446" s="413"/>
    </row>
    <row r="2447" spans="1:15" ht="15.75">
      <c r="A2447" s="279"/>
      <c r="B2447" s="286" t="s">
        <v>9951</v>
      </c>
      <c r="C2447" s="357" t="s">
        <v>9952</v>
      </c>
      <c r="D2447" s="489" t="s">
        <v>9953</v>
      </c>
      <c r="E2447" s="299">
        <v>775</v>
      </c>
      <c r="F2447" s="561" t="s">
        <v>9080</v>
      </c>
      <c r="G2447" s="460"/>
      <c r="H2447" s="1287"/>
      <c r="I2447" s="1287"/>
      <c r="J2447" s="1287"/>
      <c r="K2447" s="1287"/>
      <c r="L2447" s="1287"/>
      <c r="M2447" s="1287"/>
      <c r="N2447" s="1287"/>
      <c r="O2447" s="1287"/>
    </row>
    <row r="2448" spans="1:15" ht="15.75">
      <c r="A2448" s="279"/>
      <c r="B2448" s="286" t="s">
        <v>9954</v>
      </c>
      <c r="C2448" s="357" t="s">
        <v>9955</v>
      </c>
      <c r="D2448" s="489" t="s">
        <v>9956</v>
      </c>
      <c r="E2448" s="299">
        <v>1095</v>
      </c>
      <c r="F2448" s="561" t="s">
        <v>9080</v>
      </c>
      <c r="G2448" s="460"/>
      <c r="H2448" s="1287"/>
      <c r="I2448" s="1287"/>
      <c r="J2448" s="1287"/>
      <c r="K2448" s="1287"/>
      <c r="L2448" s="1287"/>
      <c r="M2448" s="1287"/>
      <c r="N2448" s="1287"/>
      <c r="O2448" s="1287"/>
    </row>
    <row r="2449" spans="1:15" ht="15.75">
      <c r="A2449" s="279"/>
      <c r="B2449" s="286" t="s">
        <v>9911</v>
      </c>
      <c r="C2449" s="339" t="s">
        <v>9912</v>
      </c>
      <c r="D2449" s="489" t="s">
        <v>9913</v>
      </c>
      <c r="E2449" s="299">
        <v>680</v>
      </c>
      <c r="F2449" s="583" t="s">
        <v>9080</v>
      </c>
      <c r="G2449" s="482"/>
      <c r="H2449" s="1374" t="s">
        <v>9914</v>
      </c>
      <c r="I2449" s="1375"/>
      <c r="J2449" s="1375"/>
      <c r="K2449" s="1375"/>
      <c r="L2449" s="1375"/>
      <c r="M2449" s="1375"/>
      <c r="N2449" s="1375"/>
      <c r="O2449" s="1376"/>
    </row>
    <row r="2450" spans="1:15" ht="15.75">
      <c r="A2450" s="279"/>
      <c r="B2450" s="286" t="s">
        <v>9915</v>
      </c>
      <c r="C2450" s="339" t="s">
        <v>9916</v>
      </c>
      <c r="D2450" s="489" t="s">
        <v>9917</v>
      </c>
      <c r="E2450" s="299">
        <v>1150</v>
      </c>
      <c r="F2450" s="583" t="s">
        <v>9080</v>
      </c>
      <c r="G2450" s="482"/>
      <c r="H2450" s="1345"/>
      <c r="I2450" s="1346"/>
      <c r="J2450" s="1346"/>
      <c r="K2450" s="1346"/>
      <c r="L2450" s="1346"/>
      <c r="M2450" s="1346"/>
      <c r="N2450" s="1346"/>
      <c r="O2450" s="1347"/>
    </row>
    <row r="2451" spans="1:15" ht="15.75">
      <c r="A2451" s="279"/>
      <c r="B2451" s="286" t="s">
        <v>9918</v>
      </c>
      <c r="C2451" s="339" t="s">
        <v>9919</v>
      </c>
      <c r="D2451" s="489" t="s">
        <v>9920</v>
      </c>
      <c r="E2451" s="299">
        <v>1635</v>
      </c>
      <c r="F2451" s="583" t="s">
        <v>9080</v>
      </c>
      <c r="G2451" s="482"/>
      <c r="H2451" s="1362"/>
      <c r="I2451" s="1363"/>
      <c r="J2451" s="1363"/>
      <c r="K2451" s="1363"/>
      <c r="L2451" s="1363"/>
      <c r="M2451" s="1363"/>
      <c r="N2451" s="1363"/>
      <c r="O2451" s="1364"/>
    </row>
    <row r="2452" spans="1:15" ht="15.75">
      <c r="A2452" s="279"/>
      <c r="B2452" s="286" t="s">
        <v>9921</v>
      </c>
      <c r="C2452" s="339" t="s">
        <v>9922</v>
      </c>
      <c r="D2452" s="489" t="s">
        <v>9923</v>
      </c>
      <c r="E2452" s="299">
        <v>940</v>
      </c>
      <c r="F2452" s="583" t="s">
        <v>9080</v>
      </c>
      <c r="G2452" s="482"/>
      <c r="H2452" s="1374" t="s">
        <v>9125</v>
      </c>
      <c r="I2452" s="1375"/>
      <c r="J2452" s="1375"/>
      <c r="K2452" s="1375"/>
      <c r="L2452" s="1375"/>
      <c r="M2452" s="1375"/>
      <c r="N2452" s="1375"/>
      <c r="O2452" s="1376"/>
    </row>
    <row r="2453" spans="1:15" ht="15.75">
      <c r="A2453" s="279"/>
      <c r="B2453" s="286" t="s">
        <v>9924</v>
      </c>
      <c r="C2453" s="339" t="s">
        <v>9925</v>
      </c>
      <c r="D2453" s="489" t="s">
        <v>9926</v>
      </c>
      <c r="E2453" s="299">
        <v>1570</v>
      </c>
      <c r="F2453" s="583" t="s">
        <v>9080</v>
      </c>
      <c r="G2453" s="482"/>
      <c r="H2453" s="1345"/>
      <c r="I2453" s="1346"/>
      <c r="J2453" s="1346"/>
      <c r="K2453" s="1346"/>
      <c r="L2453" s="1346"/>
      <c r="M2453" s="1346"/>
      <c r="N2453" s="1346"/>
      <c r="O2453" s="1347"/>
    </row>
    <row r="2454" spans="1:15" ht="15.75">
      <c r="A2454" s="279"/>
      <c r="B2454" s="286" t="s">
        <v>9927</v>
      </c>
      <c r="C2454" s="339" t="s">
        <v>9928</v>
      </c>
      <c r="D2454" s="489" t="s">
        <v>9929</v>
      </c>
      <c r="E2454" s="299">
        <v>2265</v>
      </c>
      <c r="F2454" s="583" t="s">
        <v>9080</v>
      </c>
      <c r="G2454" s="482"/>
      <c r="H2454" s="1362"/>
      <c r="I2454" s="1363"/>
      <c r="J2454" s="1363"/>
      <c r="K2454" s="1363"/>
      <c r="L2454" s="1363"/>
      <c r="M2454" s="1363"/>
      <c r="N2454" s="1363"/>
      <c r="O2454" s="1364"/>
    </row>
    <row r="2455" spans="1:15" ht="15.75">
      <c r="A2455" s="279"/>
      <c r="B2455" s="286" t="s">
        <v>9771</v>
      </c>
      <c r="C2455" s="339" t="s">
        <v>9772</v>
      </c>
      <c r="D2455" s="451" t="s">
        <v>9773</v>
      </c>
      <c r="E2455" s="583">
        <v>545</v>
      </c>
      <c r="F2455" s="583" t="s">
        <v>9080</v>
      </c>
      <c r="G2455" s="482"/>
      <c r="H2455" s="1357" t="s">
        <v>9774</v>
      </c>
      <c r="I2455" s="1357"/>
      <c r="J2455" s="1357"/>
      <c r="K2455" s="1357"/>
      <c r="L2455" s="1357"/>
      <c r="M2455" s="1357"/>
      <c r="N2455" s="1357"/>
      <c r="O2455" s="1357"/>
    </row>
    <row r="2456" spans="1:15" ht="15.75">
      <c r="A2456" s="279"/>
      <c r="B2456" s="286" t="s">
        <v>14914</v>
      </c>
      <c r="C2456" s="363" t="s">
        <v>14915</v>
      </c>
      <c r="D2456" s="424" t="s">
        <v>14916</v>
      </c>
      <c r="E2456" s="299">
        <v>1500</v>
      </c>
      <c r="F2456" s="583" t="s">
        <v>9080</v>
      </c>
      <c r="G2456" s="482"/>
      <c r="H2456" s="533" t="s">
        <v>14912</v>
      </c>
      <c r="I2456" s="1214"/>
      <c r="J2456" s="1214"/>
      <c r="K2456" s="1214"/>
      <c r="L2456" s="1214"/>
      <c r="M2456" s="1214"/>
      <c r="N2456" s="1214"/>
      <c r="O2456" s="1215"/>
    </row>
    <row r="2457" spans="1:15" ht="15.75">
      <c r="A2457" s="279"/>
      <c r="B2457" s="286" t="s">
        <v>9766</v>
      </c>
      <c r="C2457" s="327" t="s">
        <v>9767</v>
      </c>
      <c r="D2457" s="563" t="s">
        <v>9768</v>
      </c>
      <c r="E2457" s="302">
        <v>250</v>
      </c>
      <c r="F2457" s="302" t="s">
        <v>9080</v>
      </c>
      <c r="G2457" s="542"/>
      <c r="H2457" s="1265" t="s">
        <v>9769</v>
      </c>
      <c r="I2457" s="1266" t="s">
        <v>9770</v>
      </c>
      <c r="J2457" s="1266" t="s">
        <v>9770</v>
      </c>
      <c r="K2457" s="1266" t="s">
        <v>9770</v>
      </c>
      <c r="L2457" s="1266" t="s">
        <v>9770</v>
      </c>
      <c r="M2457" s="1266" t="s">
        <v>9770</v>
      </c>
      <c r="N2457" s="1266" t="s">
        <v>9770</v>
      </c>
      <c r="O2457" s="1267" t="s">
        <v>9770</v>
      </c>
    </row>
    <row r="2458" spans="1:15" s="819" customFormat="1" ht="15.75">
      <c r="B2458" s="286"/>
      <c r="C2458" s="1212"/>
      <c r="D2458" s="1213" t="s">
        <v>14917</v>
      </c>
      <c r="E2458" s="434"/>
      <c r="F2458" s="434"/>
      <c r="G2458" s="1044"/>
      <c r="H2458" s="673"/>
    </row>
    <row r="2459" spans="1:15" ht="15.75">
      <c r="A2459" s="279"/>
      <c r="B2459" s="286" t="s">
        <v>14918</v>
      </c>
      <c r="C2459" s="357" t="s">
        <v>14919</v>
      </c>
      <c r="D2459" s="489" t="s">
        <v>14920</v>
      </c>
      <c r="E2459" s="296">
        <v>3670</v>
      </c>
      <c r="F2459" s="296" t="s">
        <v>9080</v>
      </c>
      <c r="G2459" s="491"/>
      <c r="H2459" s="1374" t="s">
        <v>9147</v>
      </c>
      <c r="I2459" s="1375"/>
      <c r="J2459" s="1375"/>
      <c r="K2459" s="1375"/>
      <c r="L2459" s="1375"/>
      <c r="M2459" s="1375"/>
      <c r="N2459" s="1375"/>
      <c r="O2459" s="1376"/>
    </row>
    <row r="2460" spans="1:15" ht="15.75">
      <c r="A2460" s="279"/>
      <c r="B2460" s="286" t="s">
        <v>14921</v>
      </c>
      <c r="C2460" s="493" t="s">
        <v>14922</v>
      </c>
      <c r="D2460" s="354" t="s">
        <v>14923</v>
      </c>
      <c r="E2460" s="722">
        <v>6190</v>
      </c>
      <c r="F2460" s="296" t="s">
        <v>9080</v>
      </c>
      <c r="G2460" s="491"/>
      <c r="H2460" s="366" t="s">
        <v>9147</v>
      </c>
      <c r="I2460" s="314"/>
      <c r="J2460" s="314"/>
      <c r="K2460" s="314"/>
      <c r="L2460" s="314"/>
      <c r="M2460" s="314"/>
      <c r="N2460" s="314"/>
      <c r="O2460" s="315"/>
    </row>
    <row r="2461" spans="1:15" ht="15.75">
      <c r="A2461" s="279"/>
      <c r="B2461" s="286" t="s">
        <v>14924</v>
      </c>
      <c r="C2461" s="493" t="s">
        <v>14925</v>
      </c>
      <c r="D2461" s="354" t="s">
        <v>14926</v>
      </c>
      <c r="E2461" s="722">
        <v>8815</v>
      </c>
      <c r="F2461" s="296" t="s">
        <v>9080</v>
      </c>
      <c r="G2461" s="491"/>
      <c r="H2461" s="366" t="s">
        <v>9147</v>
      </c>
      <c r="I2461" s="314"/>
      <c r="J2461" s="314"/>
      <c r="K2461" s="314"/>
      <c r="L2461" s="314"/>
      <c r="M2461" s="314"/>
      <c r="N2461" s="314"/>
      <c r="O2461" s="315"/>
    </row>
    <row r="2462" spans="1:15" ht="15.75">
      <c r="A2462" s="279"/>
      <c r="B2462" s="286" t="s">
        <v>14927</v>
      </c>
      <c r="C2462" s="457" t="s">
        <v>14928</v>
      </c>
      <c r="D2462" s="458" t="s">
        <v>14929</v>
      </c>
      <c r="E2462" s="296">
        <v>2095</v>
      </c>
      <c r="F2462" s="296" t="s">
        <v>9080</v>
      </c>
      <c r="G2462" s="491"/>
      <c r="H2462" s="1279" t="s">
        <v>9157</v>
      </c>
      <c r="I2462" s="1279"/>
      <c r="J2462" s="1279"/>
      <c r="K2462" s="1279"/>
      <c r="L2462" s="1279"/>
      <c r="M2462" s="1279"/>
      <c r="N2462" s="1279"/>
      <c r="O2462" s="1279"/>
    </row>
    <row r="2463" spans="1:15" ht="15.75">
      <c r="A2463" s="279"/>
      <c r="B2463" s="286" t="s">
        <v>14930</v>
      </c>
      <c r="C2463" s="457" t="s">
        <v>14931</v>
      </c>
      <c r="D2463" s="458" t="s">
        <v>14932</v>
      </c>
      <c r="E2463" s="296">
        <v>3565</v>
      </c>
      <c r="F2463" s="296" t="s">
        <v>9080</v>
      </c>
      <c r="G2463" s="491"/>
      <c r="H2463" s="1279"/>
      <c r="I2463" s="1279"/>
      <c r="J2463" s="1279"/>
      <c r="K2463" s="1279"/>
      <c r="L2463" s="1279"/>
      <c r="M2463" s="1279"/>
      <c r="N2463" s="1279"/>
      <c r="O2463" s="1279"/>
    </row>
    <row r="2464" spans="1:15" ht="15.75">
      <c r="A2464" s="279"/>
      <c r="B2464" s="286" t="s">
        <v>14933</v>
      </c>
      <c r="C2464" s="457" t="s">
        <v>14934</v>
      </c>
      <c r="D2464" s="458" t="s">
        <v>14935</v>
      </c>
      <c r="E2464" s="296">
        <v>5035</v>
      </c>
      <c r="F2464" s="296" t="s">
        <v>9080</v>
      </c>
      <c r="G2464" s="491"/>
      <c r="H2464" s="1279"/>
      <c r="I2464" s="1279"/>
      <c r="J2464" s="1279"/>
      <c r="K2464" s="1279"/>
      <c r="L2464" s="1279"/>
      <c r="M2464" s="1279"/>
      <c r="N2464" s="1279"/>
      <c r="O2464" s="1279"/>
    </row>
    <row r="2465" spans="1:15" ht="15.75">
      <c r="A2465" s="279"/>
      <c r="B2465" s="286" t="s">
        <v>14936</v>
      </c>
      <c r="C2465" s="457" t="s">
        <v>14937</v>
      </c>
      <c r="D2465" s="458" t="s">
        <v>14938</v>
      </c>
      <c r="E2465" s="296">
        <v>1885</v>
      </c>
      <c r="F2465" s="296" t="s">
        <v>9080</v>
      </c>
      <c r="G2465" s="491"/>
      <c r="H2465" s="1279" t="s">
        <v>14798</v>
      </c>
      <c r="I2465" s="1279"/>
      <c r="J2465" s="1279"/>
      <c r="K2465" s="1279"/>
      <c r="L2465" s="1279"/>
      <c r="M2465" s="1279"/>
      <c r="N2465" s="1279"/>
      <c r="O2465" s="1279"/>
    </row>
    <row r="2466" spans="1:15" ht="15.75">
      <c r="A2466" s="279"/>
      <c r="B2466" s="286" t="s">
        <v>14939</v>
      </c>
      <c r="C2466" s="457" t="s">
        <v>14940</v>
      </c>
      <c r="D2466" s="458" t="s">
        <v>14941</v>
      </c>
      <c r="E2466" s="296">
        <v>3250</v>
      </c>
      <c r="F2466" s="296" t="s">
        <v>9080</v>
      </c>
      <c r="G2466" s="491"/>
      <c r="H2466" s="1279"/>
      <c r="I2466" s="1279"/>
      <c r="J2466" s="1279"/>
      <c r="K2466" s="1279"/>
      <c r="L2466" s="1279"/>
      <c r="M2466" s="1279"/>
      <c r="N2466" s="1279"/>
      <c r="O2466" s="1279"/>
    </row>
    <row r="2467" spans="1:15" ht="15.75">
      <c r="A2467" s="279"/>
      <c r="B2467" s="286" t="s">
        <v>14942</v>
      </c>
      <c r="C2467" s="457" t="s">
        <v>14943</v>
      </c>
      <c r="D2467" s="458" t="s">
        <v>14944</v>
      </c>
      <c r="E2467" s="296">
        <v>4510</v>
      </c>
      <c r="F2467" s="296" t="s">
        <v>9080</v>
      </c>
      <c r="G2467" s="491"/>
      <c r="H2467" s="1279"/>
      <c r="I2467" s="1279"/>
      <c r="J2467" s="1279"/>
      <c r="K2467" s="1279"/>
      <c r="L2467" s="1279"/>
      <c r="M2467" s="1279"/>
      <c r="N2467" s="1279"/>
      <c r="O2467" s="1279"/>
    </row>
    <row r="2468" spans="1:15" ht="15.75">
      <c r="A2468" s="279"/>
      <c r="B2468" s="286" t="s">
        <v>11589</v>
      </c>
      <c r="C2468" s="411" t="s">
        <v>11590</v>
      </c>
      <c r="D2468" s="565" t="s">
        <v>11591</v>
      </c>
      <c r="E2468" s="524">
        <v>1750</v>
      </c>
      <c r="F2468" s="296" t="s">
        <v>9080</v>
      </c>
      <c r="G2468" s="491"/>
      <c r="H2468" s="1348" t="s">
        <v>9806</v>
      </c>
      <c r="I2468" s="1349"/>
      <c r="J2468" s="1349"/>
      <c r="K2468" s="1349"/>
      <c r="L2468" s="1349"/>
      <c r="M2468" s="1349"/>
      <c r="N2468" s="1349"/>
      <c r="O2468" s="1350"/>
    </row>
    <row r="2469" spans="1:15" ht="15.75">
      <c r="A2469" s="279"/>
      <c r="B2469" s="286" t="s">
        <v>11592</v>
      </c>
      <c r="C2469" s="411" t="s">
        <v>11593</v>
      </c>
      <c r="D2469" s="565" t="s">
        <v>11594</v>
      </c>
      <c r="E2469" s="524">
        <v>2975</v>
      </c>
      <c r="F2469" s="296" t="s">
        <v>9080</v>
      </c>
      <c r="G2469" s="491"/>
      <c r="H2469" s="1351"/>
      <c r="I2469" s="1352"/>
      <c r="J2469" s="1352"/>
      <c r="K2469" s="1352"/>
      <c r="L2469" s="1352"/>
      <c r="M2469" s="1352"/>
      <c r="N2469" s="1352"/>
      <c r="O2469" s="1353"/>
    </row>
    <row r="2470" spans="1:15" ht="15.75">
      <c r="A2470" s="279"/>
      <c r="B2470" s="286" t="s">
        <v>11595</v>
      </c>
      <c r="C2470" s="411" t="s">
        <v>11596</v>
      </c>
      <c r="D2470" s="565" t="s">
        <v>11597</v>
      </c>
      <c r="E2470" s="524">
        <v>4200</v>
      </c>
      <c r="F2470" s="296" t="s">
        <v>9080</v>
      </c>
      <c r="G2470" s="491"/>
      <c r="H2470" s="1354"/>
      <c r="I2470" s="1355"/>
      <c r="J2470" s="1355"/>
      <c r="K2470" s="1355"/>
      <c r="L2470" s="1355"/>
      <c r="M2470" s="1355"/>
      <c r="N2470" s="1355"/>
      <c r="O2470" s="1356"/>
    </row>
    <row r="2471" spans="1:15" ht="15.75">
      <c r="A2471" s="279"/>
      <c r="B2471" s="286" t="s">
        <v>14945</v>
      </c>
      <c r="C2471" s="457" t="s">
        <v>14946</v>
      </c>
      <c r="D2471" s="458" t="s">
        <v>14947</v>
      </c>
      <c r="E2471" s="1216">
        <v>1359</v>
      </c>
      <c r="F2471" s="296" t="s">
        <v>9080</v>
      </c>
      <c r="G2471" s="491"/>
      <c r="H2471" s="1279" t="s">
        <v>9816</v>
      </c>
      <c r="I2471" s="1279"/>
      <c r="J2471" s="1279"/>
      <c r="K2471" s="1279"/>
      <c r="L2471" s="1279"/>
      <c r="M2471" s="1279"/>
      <c r="N2471" s="1279"/>
      <c r="O2471" s="1279"/>
    </row>
    <row r="2472" spans="1:15" ht="15.75">
      <c r="A2472" s="279"/>
      <c r="B2472" s="286" t="s">
        <v>14948</v>
      </c>
      <c r="C2472" s="339" t="s">
        <v>14949</v>
      </c>
      <c r="D2472" s="489" t="s">
        <v>14950</v>
      </c>
      <c r="E2472" s="1217">
        <v>2309</v>
      </c>
      <c r="F2472" s="296" t="s">
        <v>9080</v>
      </c>
      <c r="G2472" s="491"/>
      <c r="H2472" s="399"/>
      <c r="I2472" s="399"/>
      <c r="J2472" s="399"/>
      <c r="K2472" s="399"/>
      <c r="L2472" s="399"/>
      <c r="M2472" s="399"/>
      <c r="N2472" s="399"/>
      <c r="O2472" s="399"/>
    </row>
    <row r="2473" spans="1:15" ht="15.75">
      <c r="A2473" s="279"/>
      <c r="B2473" s="286" t="s">
        <v>14951</v>
      </c>
      <c r="C2473" s="339" t="s">
        <v>14952</v>
      </c>
      <c r="D2473" s="489" t="s">
        <v>14953</v>
      </c>
      <c r="E2473" s="1217">
        <v>3259</v>
      </c>
      <c r="F2473" s="296" t="s">
        <v>9080</v>
      </c>
      <c r="G2473" s="491"/>
      <c r="H2473" s="399"/>
      <c r="I2473" s="399"/>
      <c r="J2473" s="399"/>
      <c r="K2473" s="399"/>
      <c r="L2473" s="399"/>
      <c r="M2473" s="399"/>
      <c r="N2473" s="399"/>
      <c r="O2473" s="399"/>
    </row>
    <row r="2474" spans="1:15" ht="15.75">
      <c r="A2474" s="279"/>
      <c r="B2474" s="286" t="s">
        <v>14954</v>
      </c>
      <c r="C2474" s="457" t="s">
        <v>14955</v>
      </c>
      <c r="D2474" s="458" t="s">
        <v>14956</v>
      </c>
      <c r="E2474" s="1216">
        <v>1839</v>
      </c>
      <c r="F2474" s="296" t="s">
        <v>9080</v>
      </c>
      <c r="G2474" s="491"/>
      <c r="H2474" s="1279" t="s">
        <v>8764</v>
      </c>
      <c r="I2474" s="1279"/>
      <c r="J2474" s="1279"/>
      <c r="K2474" s="1279"/>
      <c r="L2474" s="1279"/>
      <c r="M2474" s="1279"/>
      <c r="N2474" s="1279"/>
      <c r="O2474" s="1279"/>
    </row>
    <row r="2475" spans="1:15" ht="15.75">
      <c r="A2475" s="279"/>
      <c r="B2475" s="286" t="s">
        <v>14957</v>
      </c>
      <c r="C2475" s="339" t="s">
        <v>14958</v>
      </c>
      <c r="D2475" s="489" t="s">
        <v>14959</v>
      </c>
      <c r="E2475" s="1217">
        <v>3125</v>
      </c>
      <c r="F2475" s="296" t="s">
        <v>9080</v>
      </c>
      <c r="G2475" s="532"/>
      <c r="H2475" s="402"/>
      <c r="I2475" s="402"/>
      <c r="J2475" s="402"/>
      <c r="K2475" s="402"/>
      <c r="L2475" s="402"/>
      <c r="M2475" s="402"/>
      <c r="N2475" s="402"/>
      <c r="O2475" s="402"/>
    </row>
    <row r="2476" spans="1:15" ht="15.75">
      <c r="A2476" s="279"/>
      <c r="B2476" s="286" t="s">
        <v>14960</v>
      </c>
      <c r="C2476" s="339" t="s">
        <v>14961</v>
      </c>
      <c r="D2476" s="489" t="s">
        <v>14962</v>
      </c>
      <c r="E2476" s="1217">
        <v>4409</v>
      </c>
      <c r="F2476" s="296" t="s">
        <v>9080</v>
      </c>
      <c r="G2476" s="532"/>
      <c r="H2476" s="402"/>
      <c r="I2476" s="402"/>
      <c r="J2476" s="402"/>
      <c r="K2476" s="402"/>
      <c r="L2476" s="402"/>
      <c r="M2476" s="402"/>
      <c r="N2476" s="402"/>
      <c r="O2476" s="402"/>
    </row>
    <row r="2477" spans="1:15" ht="15.75">
      <c r="A2477" s="279"/>
      <c r="B2477" s="286" t="s">
        <v>14963</v>
      </c>
      <c r="C2477" s="293" t="s">
        <v>14964</v>
      </c>
      <c r="D2477" s="294" t="s">
        <v>14965</v>
      </c>
      <c r="E2477" s="324">
        <v>495</v>
      </c>
      <c r="F2477" s="296" t="s">
        <v>9080</v>
      </c>
      <c r="G2477" s="1218"/>
      <c r="H2477" s="495" t="s">
        <v>14966</v>
      </c>
      <c r="I2477" s="271"/>
      <c r="J2477" s="271"/>
      <c r="K2477" s="271"/>
      <c r="L2477" s="271"/>
      <c r="M2477" s="271"/>
      <c r="N2477" s="271"/>
      <c r="O2477" s="271"/>
    </row>
    <row r="2478" spans="1:15" s="533" customFormat="1" ht="15.75">
      <c r="A2478" s="279"/>
      <c r="B2478" s="286" t="s">
        <v>9536</v>
      </c>
      <c r="C2478" s="300" t="s">
        <v>9537</v>
      </c>
      <c r="D2478" s="350" t="s">
        <v>9538</v>
      </c>
      <c r="E2478" s="296">
        <v>440</v>
      </c>
      <c r="F2478" s="302" t="s">
        <v>9080</v>
      </c>
      <c r="G2478" s="576"/>
      <c r="H2478" s="1265" t="s">
        <v>9839</v>
      </c>
      <c r="I2478" s="1266" t="s">
        <v>9840</v>
      </c>
      <c r="J2478" s="1266" t="s">
        <v>9840</v>
      </c>
      <c r="K2478" s="1266" t="s">
        <v>9840</v>
      </c>
      <c r="L2478" s="1266" t="s">
        <v>9840</v>
      </c>
      <c r="M2478" s="1266" t="s">
        <v>9840</v>
      </c>
      <c r="N2478" s="1266" t="s">
        <v>9840</v>
      </c>
      <c r="O2478" s="1267" t="s">
        <v>9840</v>
      </c>
    </row>
    <row r="2479" spans="1:15" ht="15.75">
      <c r="B2479" s="286"/>
      <c r="C2479" s="326" t="s">
        <v>8580</v>
      </c>
      <c r="D2479" s="1198"/>
      <c r="E2479" s="561"/>
      <c r="F2479" s="561" t="s">
        <v>9143</v>
      </c>
      <c r="G2479" s="303"/>
      <c r="H2479" s="294"/>
      <c r="I2479" s="297"/>
      <c r="J2479" s="297"/>
      <c r="K2479" s="297"/>
      <c r="L2479" s="297"/>
      <c r="M2479" s="297"/>
      <c r="N2479" s="297"/>
      <c r="O2479" s="297"/>
    </row>
    <row r="2480" spans="1:15" ht="15.75">
      <c r="B2480" s="286"/>
      <c r="C2480" s="1219" t="s">
        <v>14967</v>
      </c>
      <c r="D2480" s="1006"/>
      <c r="E2480" s="1220"/>
      <c r="F2480" s="1220"/>
      <c r="G2480" s="1150"/>
      <c r="H2480" s="1221"/>
      <c r="I2480" s="1222"/>
      <c r="J2480" s="1222"/>
      <c r="K2480" s="1222"/>
      <c r="L2480" s="1222"/>
      <c r="M2480" s="1222"/>
      <c r="N2480" s="1222"/>
      <c r="O2480" s="1222"/>
    </row>
    <row r="2481" spans="1:15" ht="18" customHeight="1">
      <c r="B2481" s="286"/>
      <c r="C2481" s="326"/>
      <c r="D2481" s="1223" t="s">
        <v>14968</v>
      </c>
      <c r="E2481" s="561"/>
      <c r="F2481" s="561"/>
      <c r="G2481" s="303"/>
      <c r="H2481" s="294"/>
      <c r="I2481" s="297"/>
      <c r="J2481" s="297"/>
      <c r="K2481" s="297"/>
      <c r="L2481" s="297"/>
      <c r="M2481" s="297"/>
      <c r="N2481" s="297"/>
      <c r="O2481" s="297"/>
    </row>
    <row r="2482" spans="1:15" ht="18" customHeight="1">
      <c r="B2482" s="286" t="s">
        <v>14969</v>
      </c>
      <c r="C2482" s="575" t="s">
        <v>14970</v>
      </c>
      <c r="D2482" s="364" t="s">
        <v>14971</v>
      </c>
      <c r="E2482" s="394">
        <v>13195</v>
      </c>
      <c r="F2482" s="324" t="s">
        <v>8515</v>
      </c>
      <c r="G2482" s="303"/>
      <c r="H2482" s="294"/>
      <c r="I2482" s="297"/>
      <c r="J2482" s="297"/>
      <c r="K2482" s="297"/>
      <c r="L2482" s="297"/>
      <c r="M2482" s="297"/>
      <c r="N2482" s="297"/>
      <c r="O2482" s="297"/>
    </row>
    <row r="2483" spans="1:15" ht="18" customHeight="1">
      <c r="B2483" s="286" t="s">
        <v>14972</v>
      </c>
      <c r="C2483" s="493" t="s">
        <v>14973</v>
      </c>
      <c r="D2483" s="354" t="s">
        <v>14974</v>
      </c>
      <c r="E2483" s="1224">
        <v>22540</v>
      </c>
      <c r="F2483" s="324" t="s">
        <v>8515</v>
      </c>
      <c r="G2483" s="303"/>
      <c r="H2483" s="395" t="s">
        <v>9147</v>
      </c>
      <c r="I2483" s="297"/>
      <c r="J2483" s="297"/>
      <c r="K2483" s="297"/>
      <c r="L2483" s="297"/>
      <c r="M2483" s="297"/>
      <c r="N2483" s="297"/>
      <c r="O2483" s="297"/>
    </row>
    <row r="2484" spans="1:15" s="252" customFormat="1" ht="15.75">
      <c r="A2484" s="271"/>
      <c r="B2484" s="286" t="s">
        <v>14975</v>
      </c>
      <c r="C2484" s="293" t="s">
        <v>14976</v>
      </c>
      <c r="D2484" s="294" t="s">
        <v>14977</v>
      </c>
      <c r="E2484" s="296">
        <v>6044.5000000000009</v>
      </c>
      <c r="F2484" s="324" t="s">
        <v>8515</v>
      </c>
      <c r="G2484" s="460"/>
      <c r="H2484" s="1279" t="s">
        <v>9157</v>
      </c>
      <c r="I2484" s="1279"/>
      <c r="J2484" s="1279"/>
      <c r="K2484" s="1279"/>
      <c r="L2484" s="1279"/>
      <c r="M2484" s="1279"/>
      <c r="N2484" s="1279"/>
      <c r="O2484" s="1279"/>
    </row>
    <row r="2485" spans="1:15" ht="15.75">
      <c r="A2485" s="271"/>
      <c r="B2485" s="286" t="s">
        <v>14978</v>
      </c>
      <c r="C2485" s="293" t="s">
        <v>14979</v>
      </c>
      <c r="D2485" s="294" t="s">
        <v>14980</v>
      </c>
      <c r="E2485" s="296">
        <v>10224.5</v>
      </c>
      <c r="F2485" s="324" t="s">
        <v>8515</v>
      </c>
      <c r="G2485" s="460"/>
      <c r="H2485" s="1279"/>
      <c r="I2485" s="1279"/>
      <c r="J2485" s="1279"/>
      <c r="K2485" s="1279"/>
      <c r="L2485" s="1279"/>
      <c r="M2485" s="1279"/>
      <c r="N2485" s="1279"/>
      <c r="O2485" s="1279"/>
    </row>
    <row r="2486" spans="1:15" ht="15.75">
      <c r="A2486" s="271"/>
      <c r="B2486" s="286" t="s">
        <v>14981</v>
      </c>
      <c r="C2486" s="293" t="s">
        <v>14982</v>
      </c>
      <c r="D2486" s="294" t="s">
        <v>14983</v>
      </c>
      <c r="E2486" s="296">
        <v>14514.500000000002</v>
      </c>
      <c r="F2486" s="324" t="s">
        <v>8515</v>
      </c>
      <c r="G2486" s="460"/>
      <c r="H2486" s="1279"/>
      <c r="I2486" s="1279"/>
      <c r="J2486" s="1279"/>
      <c r="K2486" s="1279"/>
      <c r="L2486" s="1279"/>
      <c r="M2486" s="1279"/>
      <c r="N2486" s="1279"/>
      <c r="O2486" s="1279"/>
    </row>
    <row r="2487" spans="1:15" ht="15.75">
      <c r="A2487" s="271"/>
      <c r="B2487" s="286" t="s">
        <v>14984</v>
      </c>
      <c r="C2487" s="293" t="s">
        <v>14985</v>
      </c>
      <c r="D2487" s="294" t="s">
        <v>14986</v>
      </c>
      <c r="E2487" s="296">
        <v>6594.5000000000009</v>
      </c>
      <c r="F2487" s="324" t="s">
        <v>8515</v>
      </c>
      <c r="G2487" s="460"/>
      <c r="H2487" s="1279" t="s">
        <v>9125</v>
      </c>
      <c r="I2487" s="1279"/>
      <c r="J2487" s="1279"/>
      <c r="K2487" s="1279"/>
      <c r="L2487" s="1279"/>
      <c r="M2487" s="1279"/>
      <c r="N2487" s="1279"/>
      <c r="O2487" s="1279"/>
    </row>
    <row r="2488" spans="1:15" s="252" customFormat="1" ht="15.75">
      <c r="A2488" s="271"/>
      <c r="B2488" s="286" t="s">
        <v>14987</v>
      </c>
      <c r="C2488" s="293" t="s">
        <v>14988</v>
      </c>
      <c r="D2488" s="294" t="s">
        <v>14989</v>
      </c>
      <c r="E2488" s="296">
        <v>11214.5</v>
      </c>
      <c r="F2488" s="324" t="s">
        <v>8515</v>
      </c>
      <c r="G2488" s="460"/>
      <c r="H2488" s="1279"/>
      <c r="I2488" s="1279"/>
      <c r="J2488" s="1279"/>
      <c r="K2488" s="1279"/>
      <c r="L2488" s="1279"/>
      <c r="M2488" s="1279"/>
      <c r="N2488" s="1279"/>
      <c r="O2488" s="1279"/>
    </row>
    <row r="2489" spans="1:15" s="252" customFormat="1" ht="15.75">
      <c r="A2489" s="271"/>
      <c r="B2489" s="286" t="s">
        <v>14990</v>
      </c>
      <c r="C2489" s="293" t="s">
        <v>14991</v>
      </c>
      <c r="D2489" s="294" t="s">
        <v>14992</v>
      </c>
      <c r="E2489" s="296">
        <v>15834.500000000002</v>
      </c>
      <c r="F2489" s="324" t="s">
        <v>8515</v>
      </c>
      <c r="G2489" s="460"/>
      <c r="H2489" s="1279"/>
      <c r="I2489" s="1279"/>
      <c r="J2489" s="1279"/>
      <c r="K2489" s="1279"/>
      <c r="L2489" s="1279"/>
      <c r="M2489" s="1279"/>
      <c r="N2489" s="1279"/>
      <c r="O2489" s="1279"/>
    </row>
    <row r="2490" spans="1:15" s="252" customFormat="1" ht="15.75">
      <c r="A2490" s="271"/>
      <c r="B2490" s="286" t="s">
        <v>14993</v>
      </c>
      <c r="C2490" s="349" t="s">
        <v>14994</v>
      </c>
      <c r="D2490" s="350" t="s">
        <v>14995</v>
      </c>
      <c r="E2490" s="299">
        <v>5345</v>
      </c>
      <c r="F2490" s="324" t="s">
        <v>8515</v>
      </c>
      <c r="G2490" s="460"/>
      <c r="H2490" s="399"/>
      <c r="I2490" s="399"/>
      <c r="J2490" s="399"/>
      <c r="K2490" s="399"/>
      <c r="L2490" s="399"/>
      <c r="M2490" s="399"/>
      <c r="N2490" s="399"/>
      <c r="O2490" s="399"/>
    </row>
    <row r="2491" spans="1:15" s="252" customFormat="1" ht="15.75">
      <c r="A2491" s="271"/>
      <c r="B2491" s="286" t="s">
        <v>14996</v>
      </c>
      <c r="C2491" s="349" t="s">
        <v>14997</v>
      </c>
      <c r="D2491" s="350" t="s">
        <v>14998</v>
      </c>
      <c r="E2491" s="302">
        <v>9084.9000000000015</v>
      </c>
      <c r="F2491" s="324" t="s">
        <v>8515</v>
      </c>
      <c r="G2491" s="460"/>
      <c r="H2491" s="399"/>
      <c r="I2491" s="399"/>
      <c r="J2491" s="399"/>
      <c r="K2491" s="399"/>
      <c r="L2491" s="399"/>
      <c r="M2491" s="399"/>
      <c r="N2491" s="399"/>
      <c r="O2491" s="399"/>
    </row>
    <row r="2492" spans="1:15" s="252" customFormat="1" ht="15.75">
      <c r="A2492" s="271"/>
      <c r="B2492" s="286" t="s">
        <v>14999</v>
      </c>
      <c r="C2492" s="363" t="s">
        <v>15000</v>
      </c>
      <c r="D2492" s="545" t="s">
        <v>15001</v>
      </c>
      <c r="E2492" s="365">
        <v>7500</v>
      </c>
      <c r="F2492" s="324" t="s">
        <v>8515</v>
      </c>
      <c r="G2492" s="296"/>
      <c r="H2492" s="395" t="s">
        <v>8852</v>
      </c>
      <c r="I2492" s="413"/>
      <c r="J2492" s="413"/>
      <c r="K2492" s="413"/>
      <c r="L2492" s="413"/>
      <c r="M2492" s="413"/>
      <c r="N2492" s="413"/>
      <c r="O2492" s="413"/>
    </row>
    <row r="2493" spans="1:15" s="252" customFormat="1" ht="15.75">
      <c r="A2493" s="279"/>
      <c r="B2493" s="286" t="s">
        <v>9077</v>
      </c>
      <c r="C2493" s="457" t="s">
        <v>9078</v>
      </c>
      <c r="D2493" s="458" t="s">
        <v>9079</v>
      </c>
      <c r="E2493" s="459">
        <v>6995</v>
      </c>
      <c r="F2493" s="296" t="s">
        <v>9080</v>
      </c>
      <c r="G2493" s="460"/>
      <c r="H2493" s="294"/>
      <c r="I2493" s="303"/>
      <c r="J2493" s="303"/>
      <c r="K2493" s="303"/>
      <c r="L2493" s="303"/>
      <c r="M2493" s="303"/>
      <c r="N2493" s="303"/>
      <c r="O2493" s="303"/>
    </row>
    <row r="2494" spans="1:15" s="279" customFormat="1" ht="15.75">
      <c r="A2494" s="271"/>
      <c r="B2494" s="286" t="s">
        <v>9073</v>
      </c>
      <c r="C2494" s="411" t="s">
        <v>9074</v>
      </c>
      <c r="D2494" s="356" t="s">
        <v>9075</v>
      </c>
      <c r="E2494" s="449">
        <v>60</v>
      </c>
      <c r="F2494" s="324" t="s">
        <v>9024</v>
      </c>
      <c r="G2494" s="475"/>
      <c r="H2494" s="528" t="s">
        <v>9076</v>
      </c>
      <c r="I2494" s="294"/>
      <c r="J2494" s="294"/>
      <c r="K2494" s="294"/>
      <c r="L2494" s="294"/>
      <c r="M2494" s="294"/>
      <c r="N2494" s="294"/>
      <c r="O2494" s="294"/>
    </row>
    <row r="2495" spans="1:15" s="279" customFormat="1" ht="15.75">
      <c r="A2495" s="271"/>
      <c r="B2495" s="286" t="s">
        <v>8571</v>
      </c>
      <c r="C2495" s="300" t="s">
        <v>8572</v>
      </c>
      <c r="D2495" s="301" t="s">
        <v>8573</v>
      </c>
      <c r="E2495" s="296">
        <v>1250</v>
      </c>
      <c r="F2495" s="302" t="s">
        <v>8515</v>
      </c>
      <c r="G2495" s="303"/>
      <c r="H2495" s="1268" t="s">
        <v>8574</v>
      </c>
      <c r="I2495" s="1268" t="s">
        <v>8575</v>
      </c>
      <c r="J2495" s="1268" t="s">
        <v>8575</v>
      </c>
      <c r="K2495" s="1268" t="s">
        <v>8575</v>
      </c>
      <c r="L2495" s="1268" t="s">
        <v>8575</v>
      </c>
      <c r="M2495" s="1268" t="s">
        <v>8575</v>
      </c>
      <c r="N2495" s="1268" t="s">
        <v>8575</v>
      </c>
      <c r="O2495" s="1268" t="s">
        <v>8575</v>
      </c>
    </row>
    <row r="2496" spans="1:15">
      <c r="C2496" s="1225" t="s">
        <v>8580</v>
      </c>
      <c r="D2496" s="618"/>
      <c r="E2496" s="486"/>
      <c r="F2496" s="486"/>
    </row>
    <row r="2497" spans="3:8">
      <c r="C2497" s="1226"/>
      <c r="D2497" s="618"/>
      <c r="E2497" s="486"/>
      <c r="F2497" s="486"/>
      <c r="G2497" s="262"/>
      <c r="H2497" s="262"/>
    </row>
  </sheetData>
  <mergeCells count="410">
    <mergeCell ref="H2487:O2489"/>
    <mergeCell ref="H2495:O2495"/>
    <mergeCell ref="H2465:O2467"/>
    <mergeCell ref="H2468:O2470"/>
    <mergeCell ref="H2471:O2471"/>
    <mergeCell ref="H2474:O2474"/>
    <mergeCell ref="H2478:O2478"/>
    <mergeCell ref="H2484:O2486"/>
    <mergeCell ref="H2449:O2451"/>
    <mergeCell ref="H2452:O2454"/>
    <mergeCell ref="H2455:O2455"/>
    <mergeCell ref="H2457:O2457"/>
    <mergeCell ref="H2459:O2459"/>
    <mergeCell ref="H2462:O2464"/>
    <mergeCell ref="H2432:O2432"/>
    <mergeCell ref="H2434:O2434"/>
    <mergeCell ref="H2438:O2438"/>
    <mergeCell ref="H2441:O2442"/>
    <mergeCell ref="H2444:O2445"/>
    <mergeCell ref="H2447:O2448"/>
    <mergeCell ref="H2378:O2378"/>
    <mergeCell ref="H2379:O2379"/>
    <mergeCell ref="H2380:O2380"/>
    <mergeCell ref="H2419:O2421"/>
    <mergeCell ref="H2422:O2424"/>
    <mergeCell ref="H2425:O2427"/>
    <mergeCell ref="H2297:O2303"/>
    <mergeCell ref="H2304:O2310"/>
    <mergeCell ref="H2311:O2316"/>
    <mergeCell ref="H2317:O2319"/>
    <mergeCell ref="H2376:O2376"/>
    <mergeCell ref="H2377:O2377"/>
    <mergeCell ref="H2137:O2137"/>
    <mergeCell ref="H2138:O2138"/>
    <mergeCell ref="H2139:O2139"/>
    <mergeCell ref="H2140:O2140"/>
    <mergeCell ref="H2278:O2278"/>
    <mergeCell ref="H2290:O2296"/>
    <mergeCell ref="H2131:O2131"/>
    <mergeCell ref="H2132:O2132"/>
    <mergeCell ref="H2133:O2133"/>
    <mergeCell ref="H2134:O2134"/>
    <mergeCell ref="H2135:O2135"/>
    <mergeCell ref="H2136:O2136"/>
    <mergeCell ref="H2110:O2110"/>
    <mergeCell ref="H2111:O2111"/>
    <mergeCell ref="H2112:O2112"/>
    <mergeCell ref="H2113:O2113"/>
    <mergeCell ref="H2129:O2129"/>
    <mergeCell ref="H2130:O2130"/>
    <mergeCell ref="H2104:O2104"/>
    <mergeCell ref="H2105:O2105"/>
    <mergeCell ref="H2106:O2106"/>
    <mergeCell ref="H2107:O2107"/>
    <mergeCell ref="H2108:O2108"/>
    <mergeCell ref="H2109:O2109"/>
    <mergeCell ref="H2098:O2098"/>
    <mergeCell ref="H2099:O2099"/>
    <mergeCell ref="H2100:O2100"/>
    <mergeCell ref="H2101:O2101"/>
    <mergeCell ref="H2102:O2102"/>
    <mergeCell ref="H2103:O2103"/>
    <mergeCell ref="H1866:O1866"/>
    <mergeCell ref="H1867:O1867"/>
    <mergeCell ref="H1868:O1868"/>
    <mergeCell ref="H1869:O1869"/>
    <mergeCell ref="H1870:O1870"/>
    <mergeCell ref="H1871:O1871"/>
    <mergeCell ref="H1860:O1860"/>
    <mergeCell ref="H1861:O1861"/>
    <mergeCell ref="H1862:O1862"/>
    <mergeCell ref="H1863:O1863"/>
    <mergeCell ref="H1864:O1864"/>
    <mergeCell ref="H1865:O1865"/>
    <mergeCell ref="H1854:O1854"/>
    <mergeCell ref="H1855:O1855"/>
    <mergeCell ref="H1856:O1856"/>
    <mergeCell ref="H1857:O1857"/>
    <mergeCell ref="H1858:O1858"/>
    <mergeCell ref="H1859:O1859"/>
    <mergeCell ref="H1848:O1848"/>
    <mergeCell ref="H1849:O1849"/>
    <mergeCell ref="H1850:O1850"/>
    <mergeCell ref="H1851:O1851"/>
    <mergeCell ref="H1852:O1852"/>
    <mergeCell ref="H1853:O1853"/>
    <mergeCell ref="H1840:O1840"/>
    <mergeCell ref="H1841:O1841"/>
    <mergeCell ref="H1842:O1842"/>
    <mergeCell ref="H1843:O1843"/>
    <mergeCell ref="H1844:O1844"/>
    <mergeCell ref="H1847:O1847"/>
    <mergeCell ref="H1834:O1834"/>
    <mergeCell ref="H1835:O1835"/>
    <mergeCell ref="H1836:O1836"/>
    <mergeCell ref="H1837:O1837"/>
    <mergeCell ref="H1838:O1838"/>
    <mergeCell ref="H1839:O1839"/>
    <mergeCell ref="H1825:O1825"/>
    <mergeCell ref="H1826:O1826"/>
    <mergeCell ref="H1827:O1827"/>
    <mergeCell ref="H1828:O1828"/>
    <mergeCell ref="H1831:O1831"/>
    <mergeCell ref="H1832:O1832"/>
    <mergeCell ref="H1799:O1799"/>
    <mergeCell ref="H1800:O1800"/>
    <mergeCell ref="H1801:O1801"/>
    <mergeCell ref="H1802:O1802"/>
    <mergeCell ref="H1805:O1805"/>
    <mergeCell ref="H1824:O1824"/>
    <mergeCell ref="H1793:O1793"/>
    <mergeCell ref="H1794:O1794"/>
    <mergeCell ref="H1795:O1795"/>
    <mergeCell ref="H1796:O1796"/>
    <mergeCell ref="H1797:O1797"/>
    <mergeCell ref="H1798:O1798"/>
    <mergeCell ref="H1787:O1787"/>
    <mergeCell ref="H1788:O1788"/>
    <mergeCell ref="H1789:O1789"/>
    <mergeCell ref="H1790:O1790"/>
    <mergeCell ref="H1791:O1791"/>
    <mergeCell ref="H1792:O1792"/>
    <mergeCell ref="H1759:O1759"/>
    <mergeCell ref="H1780:O1780"/>
    <mergeCell ref="H1781:O1781"/>
    <mergeCell ref="H1782:O1782"/>
    <mergeCell ref="H1783:O1783"/>
    <mergeCell ref="H1786:O1786"/>
    <mergeCell ref="H1720:O1720"/>
    <mergeCell ref="H1721:O1721"/>
    <mergeCell ref="H1722:O1722"/>
    <mergeCell ref="H1723:O1723"/>
    <mergeCell ref="H1724:O1724"/>
    <mergeCell ref="H1725:O1725"/>
    <mergeCell ref="H1708:O1708"/>
    <mergeCell ref="H1709:O1709"/>
    <mergeCell ref="H1710:O1710"/>
    <mergeCell ref="H1711:O1711"/>
    <mergeCell ref="H1718:O1718"/>
    <mergeCell ref="H1719:O1719"/>
    <mergeCell ref="H1702:O1702"/>
    <mergeCell ref="H1703:O1703"/>
    <mergeCell ref="H1704:O1704"/>
    <mergeCell ref="H1705:O1705"/>
    <mergeCell ref="H1706:O1706"/>
    <mergeCell ref="H1707:O1707"/>
    <mergeCell ref="H1672:O1672"/>
    <mergeCell ref="H1673:O1673"/>
    <mergeCell ref="H1674:O1674"/>
    <mergeCell ref="H1681:O1681"/>
    <mergeCell ref="H1700:O1700"/>
    <mergeCell ref="H1701:O1701"/>
    <mergeCell ref="H1611:O1611"/>
    <mergeCell ref="H1612:O1612"/>
    <mergeCell ref="H1613:O1613"/>
    <mergeCell ref="H1614:O1614"/>
    <mergeCell ref="H1670:O1670"/>
    <mergeCell ref="H1671:O1671"/>
    <mergeCell ref="H1557:O1557"/>
    <mergeCell ref="H1558:O1558"/>
    <mergeCell ref="H1559:O1559"/>
    <mergeCell ref="H1560:O1560"/>
    <mergeCell ref="H1609:O1609"/>
    <mergeCell ref="H1610:O1610"/>
    <mergeCell ref="H1428:O1428"/>
    <mergeCell ref="H1550:O1550"/>
    <mergeCell ref="H1551:O1551"/>
    <mergeCell ref="H1552:O1552"/>
    <mergeCell ref="H1555:O1555"/>
    <mergeCell ref="H1556:O1556"/>
    <mergeCell ref="H1418:O1418"/>
    <mergeCell ref="H1421:O1421"/>
    <mergeCell ref="H1422:O1422"/>
    <mergeCell ref="H1423:O1423"/>
    <mergeCell ref="H1426:O1426"/>
    <mergeCell ref="H1427:O1427"/>
    <mergeCell ref="H1410:O1410"/>
    <mergeCell ref="H1411:O1411"/>
    <mergeCell ref="H1412:O1412"/>
    <mergeCell ref="H1415:O1415"/>
    <mergeCell ref="H1416:O1416"/>
    <mergeCell ref="H1417:O1417"/>
    <mergeCell ref="H1320:O1320"/>
    <mergeCell ref="H1354:O1354"/>
    <mergeCell ref="H1388:O1388"/>
    <mergeCell ref="H1405:O1405"/>
    <mergeCell ref="H1408:O1408"/>
    <mergeCell ref="H1409:O1409"/>
    <mergeCell ref="H1232:O1232"/>
    <mergeCell ref="H1233:O1233"/>
    <mergeCell ref="H1252:O1252"/>
    <mergeCell ref="H1269:O1269"/>
    <mergeCell ref="H1286:O1286"/>
    <mergeCell ref="H1303:O1303"/>
    <mergeCell ref="H1189:O1191"/>
    <mergeCell ref="H1207:O1209"/>
    <mergeCell ref="H1210:O1212"/>
    <mergeCell ref="H1213:O1215"/>
    <mergeCell ref="H1216:O1218"/>
    <mergeCell ref="H1231:O1231"/>
    <mergeCell ref="H1100:I1100"/>
    <mergeCell ref="C1102:D1102"/>
    <mergeCell ref="H1103:O1114"/>
    <mergeCell ref="H1175:O1177"/>
    <mergeCell ref="H1180:O1182"/>
    <mergeCell ref="H1186:O1188"/>
    <mergeCell ref="H1051:O1080"/>
    <mergeCell ref="H1083:O1083"/>
    <mergeCell ref="H1084:O1084"/>
    <mergeCell ref="H1097:J1097"/>
    <mergeCell ref="H1098:I1098"/>
    <mergeCell ref="H1099:I1099"/>
    <mergeCell ref="H1013:O1014"/>
    <mergeCell ref="H1015:O1015"/>
    <mergeCell ref="H1030:O1030"/>
    <mergeCell ref="H1038:O1041"/>
    <mergeCell ref="H1044:O1048"/>
    <mergeCell ref="C1050:D1050"/>
    <mergeCell ref="H999:O1000"/>
    <mergeCell ref="H1001:O1003"/>
    <mergeCell ref="H1004:O1006"/>
    <mergeCell ref="H1007:O1008"/>
    <mergeCell ref="H1009:O1010"/>
    <mergeCell ref="H1012:O1012"/>
    <mergeCell ref="H981:O983"/>
    <mergeCell ref="H984:O986"/>
    <mergeCell ref="H987:O989"/>
    <mergeCell ref="H990:O992"/>
    <mergeCell ref="H994:O994"/>
    <mergeCell ref="H995:O995"/>
    <mergeCell ref="H960:O961"/>
    <mergeCell ref="H962:O963"/>
    <mergeCell ref="H966:O966"/>
    <mergeCell ref="H967:O967"/>
    <mergeCell ref="H975:O977"/>
    <mergeCell ref="H978:O980"/>
    <mergeCell ref="H939:O941"/>
    <mergeCell ref="H943:O943"/>
    <mergeCell ref="H944:O944"/>
    <mergeCell ref="H952:O954"/>
    <mergeCell ref="H955:O956"/>
    <mergeCell ref="H958:O959"/>
    <mergeCell ref="H915:O915"/>
    <mergeCell ref="H924:O926"/>
    <mergeCell ref="H927:O929"/>
    <mergeCell ref="H930:O932"/>
    <mergeCell ref="H933:O935"/>
    <mergeCell ref="H936:O938"/>
    <mergeCell ref="H899:O901"/>
    <mergeCell ref="H902:O904"/>
    <mergeCell ref="H905:O905"/>
    <mergeCell ref="H907:O907"/>
    <mergeCell ref="H909:O911"/>
    <mergeCell ref="H914:O914"/>
    <mergeCell ref="H876:O878"/>
    <mergeCell ref="H881:O883"/>
    <mergeCell ref="H886:O888"/>
    <mergeCell ref="H890:O890"/>
    <mergeCell ref="H891:O891"/>
    <mergeCell ref="H897:O897"/>
    <mergeCell ref="H819:O819"/>
    <mergeCell ref="H820:O820"/>
    <mergeCell ref="H856:O856"/>
    <mergeCell ref="H857:O857"/>
    <mergeCell ref="H870:O872"/>
    <mergeCell ref="H873:O875"/>
    <mergeCell ref="H705:O705"/>
    <mergeCell ref="H706:O706"/>
    <mergeCell ref="H746:O746"/>
    <mergeCell ref="H747:O747"/>
    <mergeCell ref="H783:O783"/>
    <mergeCell ref="H784:O784"/>
    <mergeCell ref="H638:O640"/>
    <mergeCell ref="H643:O645"/>
    <mergeCell ref="H648:O650"/>
    <mergeCell ref="H653:O655"/>
    <mergeCell ref="H661:O661"/>
    <mergeCell ref="H662:O662"/>
    <mergeCell ref="H606:O608"/>
    <mergeCell ref="H612:O612"/>
    <mergeCell ref="H613:O613"/>
    <mergeCell ref="H615:O615"/>
    <mergeCell ref="H628:O630"/>
    <mergeCell ref="H633:O635"/>
    <mergeCell ref="H573:O573"/>
    <mergeCell ref="H585:O587"/>
    <mergeCell ref="H590:O592"/>
    <mergeCell ref="H593:O595"/>
    <mergeCell ref="H596:O598"/>
    <mergeCell ref="H601:O603"/>
    <mergeCell ref="H557:O559"/>
    <mergeCell ref="H560:O562"/>
    <mergeCell ref="H564:O565"/>
    <mergeCell ref="H567:O568"/>
    <mergeCell ref="H571:O571"/>
    <mergeCell ref="H572:O572"/>
    <mergeCell ref="H538:O539"/>
    <mergeCell ref="H541:O542"/>
    <mergeCell ref="H546:O546"/>
    <mergeCell ref="H548:O548"/>
    <mergeCell ref="H552:O553"/>
    <mergeCell ref="H554:O556"/>
    <mergeCell ref="H518:O519"/>
    <mergeCell ref="H523:O523"/>
    <mergeCell ref="H526:O527"/>
    <mergeCell ref="H529:O531"/>
    <mergeCell ref="H532:O534"/>
    <mergeCell ref="H535:O537"/>
    <mergeCell ref="H499:O499"/>
    <mergeCell ref="H503:O504"/>
    <mergeCell ref="H506:O508"/>
    <mergeCell ref="H509:O511"/>
    <mergeCell ref="H512:O514"/>
    <mergeCell ref="H515:O516"/>
    <mergeCell ref="H471:O473"/>
    <mergeCell ref="H476:O478"/>
    <mergeCell ref="H486:O488"/>
    <mergeCell ref="H491:O493"/>
    <mergeCell ref="H496:O496"/>
    <mergeCell ref="H498:O498"/>
    <mergeCell ref="H446:O448"/>
    <mergeCell ref="H451:O453"/>
    <mergeCell ref="H457:O457"/>
    <mergeCell ref="H459:O459"/>
    <mergeCell ref="H460:O460"/>
    <mergeCell ref="H466:O468"/>
    <mergeCell ref="H418:O418"/>
    <mergeCell ref="H420:O420"/>
    <mergeCell ref="H426:O428"/>
    <mergeCell ref="H431:O433"/>
    <mergeCell ref="H436:O438"/>
    <mergeCell ref="H441:O443"/>
    <mergeCell ref="H387:O389"/>
    <mergeCell ref="H392:O394"/>
    <mergeCell ref="H397:O399"/>
    <mergeCell ref="H402:O404"/>
    <mergeCell ref="H407:O409"/>
    <mergeCell ref="H412:O414"/>
    <mergeCell ref="H356:O358"/>
    <mergeCell ref="H361:O363"/>
    <mergeCell ref="H366:O368"/>
    <mergeCell ref="H371:O373"/>
    <mergeCell ref="H377:O377"/>
    <mergeCell ref="H380:O380"/>
    <mergeCell ref="H325:O327"/>
    <mergeCell ref="H330:O332"/>
    <mergeCell ref="H335:O337"/>
    <mergeCell ref="H342:O342"/>
    <mergeCell ref="H344:O344"/>
    <mergeCell ref="H351:O353"/>
    <mergeCell ref="H298:O300"/>
    <mergeCell ref="H301:O301"/>
    <mergeCell ref="H305:O305"/>
    <mergeCell ref="H308:O308"/>
    <mergeCell ref="H315:O317"/>
    <mergeCell ref="H320:O322"/>
    <mergeCell ref="H274:O276"/>
    <mergeCell ref="H277:O279"/>
    <mergeCell ref="H280:O282"/>
    <mergeCell ref="H284:O284"/>
    <mergeCell ref="H287:O287"/>
    <mergeCell ref="H295:O297"/>
    <mergeCell ref="H252:O252"/>
    <mergeCell ref="H253:O255"/>
    <mergeCell ref="H256:O258"/>
    <mergeCell ref="H259:O261"/>
    <mergeCell ref="H265:O265"/>
    <mergeCell ref="H271:O273"/>
    <mergeCell ref="H233:O233"/>
    <mergeCell ref="H234:O234"/>
    <mergeCell ref="H235:O235"/>
    <mergeCell ref="H239:O239"/>
    <mergeCell ref="H250:O250"/>
    <mergeCell ref="H251:O251"/>
    <mergeCell ref="H227:O227"/>
    <mergeCell ref="H228:O228"/>
    <mergeCell ref="H229:O229"/>
    <mergeCell ref="H230:O230"/>
    <mergeCell ref="H231:O231"/>
    <mergeCell ref="H232:O232"/>
    <mergeCell ref="H190:O194"/>
    <mergeCell ref="H195:O199"/>
    <mergeCell ref="H201:O201"/>
    <mergeCell ref="H204:O204"/>
    <mergeCell ref="H208:H212"/>
    <mergeCell ref="H226:O226"/>
    <mergeCell ref="H158:O162"/>
    <mergeCell ref="H163:O167"/>
    <mergeCell ref="H169:O169"/>
    <mergeCell ref="H172:O172"/>
    <mergeCell ref="H180:O184"/>
    <mergeCell ref="H185:O189"/>
    <mergeCell ref="H121:O125"/>
    <mergeCell ref="H126:O130"/>
    <mergeCell ref="H131:O135"/>
    <mergeCell ref="H140:O140"/>
    <mergeCell ref="H148:O152"/>
    <mergeCell ref="H153:O157"/>
    <mergeCell ref="H91:O95"/>
    <mergeCell ref="H96:O100"/>
    <mergeCell ref="H101:O105"/>
    <mergeCell ref="H106:O106"/>
    <mergeCell ref="H108:O108"/>
    <mergeCell ref="H116:O120"/>
    <mergeCell ref="H24:O24"/>
    <mergeCell ref="H26:O26"/>
    <mergeCell ref="H52:O52"/>
    <mergeCell ref="H76:O76"/>
    <mergeCell ref="H78:O78"/>
    <mergeCell ref="H86:O90"/>
  </mergeCells>
  <conditionalFormatting sqref="D2490:D2492 D2456 D2433 D2441:D2442 D2472:D2473 D2475:D2476 D2482:D2483 D2459:D2461 D2431 D2429 D2364 D2323:D2325 D2418 D2311:D2316 D2138:D2139 D2134 D2120:D2125 D2057:D2064 D2046:D2051 D2069:D2088 D2001:D2007 D2009:D2010 C1994 D1992:D1997 D1976:D1985 D1931:D1938 D1990 D1844 D1806:D1823 D1828 D1802 D1783 D1760:D1763 D1765:D1779 D1742 D1675:D1678 D1604 D1545 D1430:D1441 D1428 D1876:D1905 D1396:D1398 D1379:D1381 D1362:D1364 D1345:D1347 D1328:D1330 D1311:D1313 D1294:D1296 D1277:D1279 D1260:D1262 H1141:H1143 D1204:D1206 D1234 D1210:D1218 D1180:D1182 D1186:D1188 D1141:D1143 D1243:D1245 D1066:D1068 D1051:D1062 D1011 D993 D964 D999:D1000 D924:D942 D948:D949 D906 H476 H491 H486 H466 H471 H451 H446 H426 H431 H436 H412 H407 H387 H392 H397 H371 H351 H356 H361 H335 H315 H320 H325 D861:D862 D659:D660 D610:D611 D886:D889 D881:D883 D865:D867 D870:D878 D569:D570 D552:D553 D486:D488 D456 D458 D496:D497 D491:D493 D466:D468 D471:D473 D476:D478 D481:D483 D417 D378 D340:D341 D376 D315:D317 D320:D322 D325:D327 D330:D332 D335:D337 D351:D353 D356:D358 D361:D363 D366:D368 D371:D373 D387:D389 D392:D394 D397:D399 D402:D404 D407:D409 D412:D414 D526:D528 D543:D545 D540 D503:D505 D520:D521 D517 D897:D898 D292:D294 D302:D304 D283 D262 D236 D200 D180:D182 D185:D187 D190:D192 D195:D197 D168 D148:D150 D153:D155 D158:D160 D163:D165 D121:D123 D126:D128 D131:D133 D136 D116:D118 D1171">
    <cfRule type="expression" dxfId="22" priority="23" stopIfTrue="1">
      <formula>LEN(C116)&gt;100</formula>
    </cfRule>
  </conditionalFormatting>
  <conditionalFormatting sqref="D2289">
    <cfRule type="expression" dxfId="21" priority="22" stopIfTrue="1">
      <formula>LEN(D2289)&gt;100</formula>
    </cfRule>
  </conditionalFormatting>
  <conditionalFormatting sqref="D1486:D1515">
    <cfRule type="expression" dxfId="20" priority="21" stopIfTrue="1">
      <formula>LEN(D1486)&gt;100</formula>
    </cfRule>
  </conditionalFormatting>
  <conditionalFormatting sqref="D1507:D1515">
    <cfRule type="expression" dxfId="19" priority="20" stopIfTrue="1">
      <formula>LEN(D1507)&gt;100</formula>
    </cfRule>
  </conditionalFormatting>
  <conditionalFormatting sqref="D2334">
    <cfRule type="expression" dxfId="18" priority="19" stopIfTrue="1">
      <formula>LEN(D2334)&gt;100</formula>
    </cfRule>
  </conditionalFormatting>
  <conditionalFormatting sqref="D573">
    <cfRule type="expression" dxfId="17" priority="18" stopIfTrue="1">
      <formula>LEN(D573)&gt;100</formula>
    </cfRule>
  </conditionalFormatting>
  <conditionalFormatting sqref="D615">
    <cfRule type="expression" dxfId="16" priority="17" stopIfTrue="1">
      <formula>LEN(D615)&gt;100</formula>
    </cfRule>
  </conditionalFormatting>
  <conditionalFormatting sqref="D662">
    <cfRule type="expression" dxfId="15" priority="16" stopIfTrue="1">
      <formula>LEN(D662)&gt;100</formula>
    </cfRule>
  </conditionalFormatting>
  <conditionalFormatting sqref="D2130">
    <cfRule type="expression" dxfId="14" priority="15" stopIfTrue="1">
      <formula>LEN(D2130)&gt;100</formula>
    </cfRule>
  </conditionalFormatting>
  <conditionalFormatting sqref="D2438">
    <cfRule type="expression" dxfId="13" priority="14" stopIfTrue="1">
      <formula>LEN(D2438)&gt;100</formula>
    </cfRule>
  </conditionalFormatting>
  <conditionalFormatting sqref="D2457">
    <cfRule type="expression" dxfId="12" priority="13" stopIfTrue="1">
      <formula>LEN(D2457)&gt;100</formula>
    </cfRule>
  </conditionalFormatting>
  <conditionalFormatting sqref="D498">
    <cfRule type="expression" dxfId="11" priority="12" stopIfTrue="1">
      <formula>LEN(D498)&gt;100</formula>
    </cfRule>
  </conditionalFormatting>
  <conditionalFormatting sqref="D746">
    <cfRule type="expression" dxfId="10" priority="11" stopIfTrue="1">
      <formula>LEN(D746)&gt;100</formula>
    </cfRule>
  </conditionalFormatting>
  <conditionalFormatting sqref="D705">
    <cfRule type="expression" dxfId="9" priority="10" stopIfTrue="1">
      <formula>LEN(D705)&gt;100</formula>
    </cfRule>
  </conditionalFormatting>
  <conditionalFormatting sqref="D855">
    <cfRule type="expression" dxfId="8" priority="9" stopIfTrue="1">
      <formula>LEN(D855)&gt;100</formula>
    </cfRule>
  </conditionalFormatting>
  <conditionalFormatting sqref="D794:D798">
    <cfRule type="expression" dxfId="7" priority="8" stopIfTrue="1">
      <formula>LEN(D794)&gt;100</formula>
    </cfRule>
  </conditionalFormatting>
  <conditionalFormatting sqref="D284">
    <cfRule type="expression" dxfId="6" priority="3" stopIfTrue="1">
      <formula>LEN(D284)&gt;100</formula>
    </cfRule>
  </conditionalFormatting>
  <conditionalFormatting sqref="D572">
    <cfRule type="expression" dxfId="5" priority="7" stopIfTrue="1">
      <formula>LEN(D572)&gt;100</formula>
    </cfRule>
  </conditionalFormatting>
  <conditionalFormatting sqref="D612">
    <cfRule type="expression" dxfId="4" priority="6" stopIfTrue="1">
      <formula>LEN(D612)&gt;100</formula>
    </cfRule>
  </conditionalFormatting>
  <conditionalFormatting sqref="D661">
    <cfRule type="expression" dxfId="3" priority="5" stopIfTrue="1">
      <formula>LEN(D661)&gt;100</formula>
    </cfRule>
  </conditionalFormatting>
  <conditionalFormatting sqref="D2434">
    <cfRule type="expression" dxfId="2" priority="4" stopIfTrue="1">
      <formula>LEN(D2434)&gt;100</formula>
    </cfRule>
  </conditionalFormatting>
  <conditionalFormatting sqref="D522">
    <cfRule type="expression" dxfId="1" priority="2" stopIfTrue="1">
      <formula>LEN(D522)&gt;100</formula>
    </cfRule>
  </conditionalFormatting>
  <conditionalFormatting sqref="D547">
    <cfRule type="expression" dxfId="0" priority="1" stopIfTrue="1">
      <formula>LEN(D547)&gt;100</formula>
    </cfRule>
  </conditionalFormatting>
  <hyperlinks>
    <hyperlink ref="H1874" r:id="rId1" display="http://www.sonicwall.com/us/products/Endpoint_Security.html"/>
    <hyperlink ref="H1036" r:id="rId2" display="http://www.sonicwall.com/us/products/email_security_anti-spam_comparison_197.html"/>
    <hyperlink ref="H1087" r:id="rId3" display="http://www.sonicwall.com/us/products/email_security_anti-spam_comparison_197.html"/>
    <hyperlink ref="H1096" r:id="rId4" display="http://www.sonicwall.com/us/products/email_security_anti-spam_comparison_197.html"/>
    <hyperlink ref="H2277" r:id="rId5" display="http://www.sonicwall.com/us/products/2182.html"/>
    <hyperlink ref="H896" r:id="rId6" display="http://www.sonicwall.com/us/products/TZ_Series.html"/>
    <hyperlink ref="H947" r:id="rId7" display="http://www.sonicwall.com/us/products/TZ_Series.html"/>
    <hyperlink ref="H998" r:id="rId8" display="http://www.sonicwall.com/us/products/TZ_Series.html"/>
    <hyperlink ref="H502" r:id="rId9" display="http://www.sonicwall.com/us/products/NSA_Series.html"/>
    <hyperlink ref="H1519" r:id="rId10" display="http://www.sonicwall.com/us/products/12034.html"/>
    <hyperlink ref="H244" r:id="rId11" display="http://www.sonicwall.com/us/products/E-Class_NSA_Series.html"/>
    <hyperlink ref="H1092" r:id="rId12" display="http://www.sonicwall.com/us/products/email_security_anti-spam_comparison_197.html"/>
    <hyperlink ref="H1235" r:id="rId13" display="http://www.sonicwall.com/us/products/email_security_anti-spam_comparison_197.html"/>
    <hyperlink ref="H225" r:id="rId14" display="http://www.sonicwall.com/us/products/E-Class_NSA_Series.html"/>
    <hyperlink ref="H577" r:id="rId15" display="http://www.sonicwall.com/us/products/NSA_Series.html"/>
    <hyperlink ref="D613" location="NSA_MODULES" display="Modules for NSA 2400MX"/>
    <hyperlink ref="D26" location="SFP_MODULES" display="SFP/SFP+ Modules for E-Class/SuperMassive Series"/>
    <hyperlink ref="D52" location="SFP_MODULES" display="SFP/SFP+ Modules for E-Class/SuperMassive Series"/>
    <hyperlink ref="D78" location="SFP_MODULES" display="SFP/SFP+ Modules for E-Class/SuperMassive Series"/>
    <hyperlink ref="D241" location="SFP_MODULES" display="SFP/SFP+ Modules for E-Class/SuperMassive Series"/>
    <hyperlink ref="D267" location="SFP_MODULES" display="SFP/SFP+ Modules for E-Class/SuperMassive Series"/>
    <hyperlink ref="C28" location="TOP" display="Go To Top"/>
    <hyperlink ref="C54" location="TOP" display="Go To Top"/>
    <hyperlink ref="C213" location="TOP" display="Go To Top"/>
    <hyperlink ref="C242" location="TOP" display="Go To Top"/>
    <hyperlink ref="C269" location="TOP" display="Go To Top"/>
    <hyperlink ref="C290" location="TOP" display="Go To Top"/>
    <hyperlink ref="C501" location="TOP" display="Go To Top"/>
    <hyperlink ref="C524" location="TOP" display="Go To Top"/>
    <hyperlink ref="C549" location="TOP" display="Go To Top"/>
    <hyperlink ref="C575" location="TOP" display="Go To Top"/>
    <hyperlink ref="C618" location="TOP" display="Go To Top"/>
    <hyperlink ref="C895" location="TOP" display="Go To Top"/>
    <hyperlink ref="C946" location="TOP" display="Go To Top"/>
    <hyperlink ref="C997" location="TOP" display="Go To Top"/>
    <hyperlink ref="C1016" location="TOP" display="Go To Top"/>
    <hyperlink ref="C1025" location="TOP" display="Go To Top"/>
    <hyperlink ref="C1035" location="TOP" display="Go To Top"/>
    <hyperlink ref="C1042" location="TOP" display="Go To Top"/>
    <hyperlink ref="C1049" location="TOP" display="Go To Top"/>
    <hyperlink ref="C1085" location="TOP" display="Go To Top"/>
    <hyperlink ref="C1090" location="TOP" display="Go To Top"/>
    <hyperlink ref="C1095" location="TOP" display="Go To Top"/>
    <hyperlink ref="C1115" location="TOP" display="Go To Top"/>
    <hyperlink ref="C1406" location="TOP" display="Go To Top"/>
    <hyperlink ref="C1413" location="TOP" display="Go To Top"/>
    <hyperlink ref="C1419" location="TOP" display="Go To Top"/>
    <hyperlink ref="C1424" location="TOP" display="Go To Top"/>
    <hyperlink ref="C1518" location="TOP" display="Go To Top"/>
    <hyperlink ref="C1561" location="TOP" display="Go To Top"/>
    <hyperlink ref="C1679" location="TOP" display="Go To Top"/>
    <hyperlink ref="C1757" location="TOP" display="Go To Top"/>
    <hyperlink ref="C1829" location="TOP" display="Go To Top"/>
    <hyperlink ref="C1845" location="TOP" display="Go To Top"/>
    <hyperlink ref="C1872" location="TOP" display="Go To Top"/>
    <hyperlink ref="C1986" location="TOP" display="Go To Top"/>
    <hyperlink ref="C2065" location="TOP" display="Go To Top"/>
    <hyperlink ref="C2091" location="TOP" display="Go To Top"/>
    <hyperlink ref="C2126" location="TOP" display="Go To Top"/>
    <hyperlink ref="C2141" location="TOP" display="Go To Top"/>
    <hyperlink ref="C2276" location="TOP" display="Go To Top"/>
    <hyperlink ref="C2320" location="TOP" display="Go To Top"/>
    <hyperlink ref="C2335" location="TOP" display="Go To Top"/>
    <hyperlink ref="C2341" location="TOP" display="Go To Top"/>
    <hyperlink ref="C2345" location="TOP" display="Go To Top"/>
    <hyperlink ref="C2349" location="TOP" display="Go To Top"/>
    <hyperlink ref="C2354" location="TOP" display="Go To Top"/>
    <hyperlink ref="C2359" location="TOP" display="Go To Top"/>
    <hyperlink ref="C2365" location="TOP" display="Go To Top"/>
    <hyperlink ref="C2374" location="TOP" display="Go To Top"/>
    <hyperlink ref="C2386" location="TOP" display="Go To Top"/>
    <hyperlink ref="C2394" location="TOP" display="Go To Top"/>
    <hyperlink ref="C2399" location="TOP" display="Go To Top"/>
    <hyperlink ref="C2414" location="TOP" display="Go To Top"/>
    <hyperlink ref="C2479" location="TOP" display="Go To Top"/>
    <hyperlink ref="H1615" r:id="rId16" display="http://www.sonicwall.com/us/products/12034.html"/>
    <hyperlink ref="H860" r:id="rId17" display="http://www.sonicwall.com/us/products/TZ_Series.html"/>
    <hyperlink ref="C858" location="TOP" display="Go To Top"/>
    <hyperlink ref="C2496" location="TOP" display="Go To Top"/>
    <hyperlink ref="H919" r:id="rId18" display="http://www.sonicwall.com/us/products/TZ_Series.html"/>
    <hyperlink ref="C917" location="TOP" display="Go To Top"/>
    <hyperlink ref="H970" r:id="rId19" display="http://www.sonicwall.com/us/products/TZ_Series.html"/>
    <hyperlink ref="C968" location="TOP" display="Go To Top"/>
    <hyperlink ref="I1116" r:id="rId20"/>
    <hyperlink ref="C1784" location="TOP" display="Go To Top"/>
    <hyperlink ref="C1803" location="TOP" display="Go To Top"/>
    <hyperlink ref="C1171" location="TOP" display="Go To Top"/>
    <hyperlink ref="D140" location="SFP_MODULES" display="SFP/SFP+ Modules for E-Class/SuperMassive Series"/>
    <hyperlink ref="C174" location="TOP" display="Go To Top"/>
    <hyperlink ref="C142" location="TOP" display="Go To Top"/>
    <hyperlink ref="C110" location="TOP" display="Go To Top"/>
    <hyperlink ref="H311" r:id="rId21" display="http://www.sonicwall.com/us/products/NSA_Series.html"/>
    <hyperlink ref="C346" location="TOP" display="Go To Top"/>
    <hyperlink ref="H347" r:id="rId22" display="http://www.sonicwall.com/us/products/NSA_Series.html"/>
    <hyperlink ref="C382" location="TOP" display="Go To Top"/>
    <hyperlink ref="H383" r:id="rId23" display="http://www.sonicwall.com/us/products/NSA_Series.html"/>
    <hyperlink ref="C413" location="TOP" display="Go To Top"/>
    <hyperlink ref="H422" r:id="rId24" display="http://www.sonicwall.com/us/products/NSA_Series.html"/>
    <hyperlink ref="C421" location="TOP" display="Go To Top"/>
    <hyperlink ref="C310" location="TOP" display="Go To Top"/>
    <hyperlink ref="D344" location="SFP_MODULES" display="SFP Modules"/>
    <hyperlink ref="D380" location="SFP_MODULES" display="SFP Modules"/>
    <hyperlink ref="D420" location="SFP_MODULES" display="SFP Modules"/>
    <hyperlink ref="D460" location="SFP_MODULES" display="SFP Modules"/>
    <hyperlink ref="D172" location="SFP_MODULES" display="SFP/SFP+ Modules for E-Class/SuperMassive Series"/>
    <hyperlink ref="D204" location="SFP_MODULES" display="SFP/SFP+ Modules for E-Class/SuperMassive Series"/>
    <hyperlink ref="H462" r:id="rId25" display="http://www.sonicwall.com/us/products/NSA_Series.html"/>
    <hyperlink ref="D27" location="FIREWALL_SSL_VPN" display="Dell Firewall SSL VPN User Licenses"/>
    <hyperlink ref="D53" location="FIREWALL_SSL_VPN" display="Dell Firewall SSL VPN User Licenses"/>
    <hyperlink ref="D79" location="FIREWALL_SSL_VPN" display="Dell Firewall SSL VPN User Licenses"/>
    <hyperlink ref="D141" location="FIREWALL_SSL_VPN" display="Dell Firewall SSL VPN User Licenses"/>
    <hyperlink ref="D173" location="FIREWALL_SSL_VPN" display="Dell Firewall SSL VPN User Licenses"/>
    <hyperlink ref="D205" location="FIREWALL_SSL_VPN" display="Dell Firewall SSL VPN User Licenses"/>
    <hyperlink ref="D268" location="FIREWALL_SSL_VPN" display="Dell Firewall SSL VPN User Licenses"/>
    <hyperlink ref="D289" location="FIREWALL_SSL_VPN" display="Dell Firewall SSL VPN User Licenses"/>
    <hyperlink ref="D345" location="FIREWALL_SSL_VPN" display="Dell Firewall SSL VPN User Licenses"/>
    <hyperlink ref="D381" location="FIREWALL_SSL_VPN" display="Dell Firewall SSL VPN User Licenses"/>
    <hyperlink ref="D419" location="FIREWALL_SSL_VPN" display="Dell Firewall SSL VPN User Licenses"/>
    <hyperlink ref="D461" location="FIREWALL_SSL_VPN" display="Dell Firewall SSL VPN User Licenses"/>
    <hyperlink ref="D500" location="FIREWALL_SSL_VPN" display="Dell Firewall SSL VPN User Licenses"/>
    <hyperlink ref="D574" location="FIREWALL_SSL_VPN" display="Dell Firewall SSL VPN User Licenses"/>
    <hyperlink ref="D614" location="FIREWALL_SSL_VPN" display="Dell Firewall SSL VPN User Licenses"/>
    <hyperlink ref="D665" location="FIREWALL_SSL_VPN" display="Dell Firewall SSL VPN User Licenses"/>
    <hyperlink ref="D894" location="FIREWALL_SSL_VPN" display="Dell Firewall SSL VPN User Licenses"/>
    <hyperlink ref="D945" location="FIREWALL_SSL_VPN" display="Dell Firewall SSL VPN User Licenses"/>
    <hyperlink ref="D996" location="FIREWALL_SSL_VPN" display="Dell Firewall SSL VPN User Licenses"/>
    <hyperlink ref="C1234" location="TOP" display="Go To Top"/>
    <hyperlink ref="D25" location="GMS" display="SonicWALL Global Management System/UMA"/>
    <hyperlink ref="D51" location="GMS" display="SonicWALL Global Management System/UMA"/>
    <hyperlink ref="D77" location="GMS" display="SonicWALL Global Management System/UMA"/>
    <hyperlink ref="D139" location="GMS" display="SonicWALL Global Management System/UMA"/>
    <hyperlink ref="D171" location="GMS" display="SonicWALL Global Management System/UMA"/>
    <hyperlink ref="D203" location="GMS" display="SonicWALL Global Management System/UMA"/>
    <hyperlink ref="D240" location="GMS" display="SonicWALL Global Management System/UMA"/>
    <hyperlink ref="D266" location="GMS" display="SonicWALL Global Management System/UMA"/>
    <hyperlink ref="D288" location="GMS" display="SonicWALL Global Management System/UMA"/>
    <hyperlink ref="D309" location="GMS" display="SonicWALL Global Management System/UMA"/>
    <hyperlink ref="D343" location="GMS" display="SonicWALL Global Management System/UMA"/>
    <hyperlink ref="D379" location="GMS" display="SonicWALL Global Management System/UMA"/>
    <hyperlink ref="C206" location="TOP" display="Go To Top"/>
    <hyperlink ref="D108" location="SFP_MODULES" display="SFP/SFP+ Modules for E-Class/SuperMassive Series"/>
    <hyperlink ref="D109" location="FIREWALL_SSL_VPN" display="Dell Firewall SSL VPN User Licenses"/>
    <hyperlink ref="D107" location="GMS" display="SonicWALL Global Management System/UMA"/>
    <hyperlink ref="C80" location="TOP" display="Go To Top"/>
    <hyperlink ref="D202" location="RMA_SM9000" display="4 Hour RMA SM 9000 Series"/>
    <hyperlink ref="D170" location="RMA_SM9000" display="4 Hour RMA SM 9000 Series"/>
    <hyperlink ref="D138" location="RMA_SM9000" display="4 Hour RMA SM 9000 Series"/>
  </hyperlinks>
  <printOptions horizontalCentered="1"/>
  <pageMargins left="0.17" right="0.17" top="0.33" bottom="0.51" header="0.55000000000000004" footer="0.28000000000000003"/>
  <pageSetup scale="32" fitToHeight="36" orientation="landscape" r:id="rId26"/>
  <headerFooter alignWithMargins="0">
    <oddFooter>&amp;L&amp;"Arial,Bold"&amp;18SonicWALL Inc. Confidential&amp;C&amp;18&amp;D&amp;R&amp;18Page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3"/>
  <sheetViews>
    <sheetView showGridLines="0" zoomScale="90" zoomScaleNormal="90" workbookViewId="0">
      <pane ySplit="3" topLeftCell="A4" activePane="bottomLeft" state="frozen"/>
      <selection activeCell="L38" sqref="L38"/>
      <selection pane="bottomLeft" activeCell="A4" sqref="A4"/>
    </sheetView>
  </sheetViews>
  <sheetFormatPr defaultRowHeight="14.25"/>
  <cols>
    <col min="1" max="1" width="6.28515625" style="115" customWidth="1"/>
    <col min="2" max="2" width="93.42578125" style="148" customWidth="1"/>
    <col min="3" max="3" width="14.42578125" style="148" customWidth="1"/>
    <col min="4" max="4" width="18.7109375" style="148" customWidth="1"/>
    <col min="5" max="5" width="15" style="148" customWidth="1"/>
    <col min="6" max="6" width="11.28515625" style="148" bestFit="1" customWidth="1"/>
    <col min="7" max="7" width="20.5703125" style="62" customWidth="1"/>
    <col min="8" max="8" width="34.28515625" style="63" bestFit="1" customWidth="1"/>
    <col min="9" max="11" width="8.7109375" style="64" customWidth="1"/>
    <col min="12" max="12" width="8.7109375" style="65" customWidth="1"/>
    <col min="13" max="17" width="8.7109375" style="66" customWidth="1"/>
    <col min="18" max="16384" width="9.140625" style="66"/>
  </cols>
  <sheetData>
    <row r="1" spans="1:12" s="51" customFormat="1" ht="20.25">
      <c r="A1" s="50" t="s">
        <v>7482</v>
      </c>
      <c r="B1" s="50"/>
      <c r="C1" s="50"/>
      <c r="D1" s="50"/>
      <c r="E1" s="50"/>
      <c r="F1" s="50"/>
      <c r="H1" s="52"/>
      <c r="I1" s="53"/>
      <c r="J1" s="53"/>
      <c r="K1" s="53"/>
      <c r="L1" s="54"/>
    </row>
    <row r="2" spans="1:12" s="51" customFormat="1" ht="26.25">
      <c r="A2" s="55" t="s">
        <v>7483</v>
      </c>
      <c r="B2" s="56"/>
      <c r="C2" s="57"/>
      <c r="D2" s="57"/>
      <c r="E2" s="57"/>
      <c r="F2" s="57"/>
      <c r="H2" s="52"/>
      <c r="I2" s="53"/>
      <c r="J2" s="53"/>
      <c r="K2" s="53"/>
      <c r="L2" s="54"/>
    </row>
    <row r="3" spans="1:12" ht="26.25">
      <c r="A3" s="58"/>
      <c r="B3" s="59" t="s">
        <v>7484</v>
      </c>
      <c r="C3" s="60" t="s">
        <v>7485</v>
      </c>
      <c r="D3" s="61" t="s">
        <v>7486</v>
      </c>
      <c r="E3" s="61" t="s">
        <v>7487</v>
      </c>
      <c r="F3" s="61" t="s">
        <v>7488</v>
      </c>
    </row>
    <row r="4" spans="1:12" s="73" customFormat="1">
      <c r="A4" s="67"/>
      <c r="B4" s="68" t="s">
        <v>7489</v>
      </c>
      <c r="C4" s="67"/>
      <c r="D4" s="67"/>
      <c r="E4" s="67"/>
      <c r="F4" s="67"/>
      <c r="G4" s="69"/>
      <c r="H4" s="70"/>
      <c r="I4" s="71"/>
      <c r="J4" s="71"/>
      <c r="K4" s="71"/>
      <c r="L4" s="72"/>
    </row>
    <row r="5" spans="1:12" s="73" customFormat="1" ht="23.25">
      <c r="A5" s="74"/>
      <c r="B5" s="75" t="s">
        <v>7490</v>
      </c>
      <c r="C5" s="76"/>
      <c r="D5" s="76"/>
      <c r="E5" s="76"/>
      <c r="F5" s="77"/>
      <c r="G5" s="69"/>
      <c r="H5" s="70"/>
      <c r="I5" s="71"/>
      <c r="J5" s="71"/>
      <c r="K5" s="71"/>
      <c r="L5" s="72"/>
    </row>
    <row r="6" spans="1:12" ht="15">
      <c r="A6" s="78" t="s">
        <v>7491</v>
      </c>
      <c r="B6" s="79" t="s">
        <v>7492</v>
      </c>
      <c r="C6" s="80">
        <v>3</v>
      </c>
      <c r="D6" s="80" t="s">
        <v>7493</v>
      </c>
      <c r="E6" s="80" t="s">
        <v>7494</v>
      </c>
      <c r="F6" s="81">
        <v>299</v>
      </c>
    </row>
    <row r="7" spans="1:12" ht="15">
      <c r="A7" s="78"/>
      <c r="B7" s="82" t="s">
        <v>7495</v>
      </c>
      <c r="C7" s="80">
        <v>3</v>
      </c>
      <c r="D7" s="80" t="s">
        <v>7493</v>
      </c>
      <c r="E7" s="80" t="s">
        <v>7494</v>
      </c>
      <c r="F7" s="81">
        <v>269</v>
      </c>
      <c r="G7" s="62" t="s">
        <v>7496</v>
      </c>
    </row>
    <row r="8" spans="1:12" ht="15">
      <c r="A8" s="83" t="s">
        <v>7497</v>
      </c>
      <c r="B8" s="79" t="s">
        <v>7498</v>
      </c>
      <c r="C8" s="80">
        <v>3</v>
      </c>
      <c r="D8" s="80" t="s">
        <v>7499</v>
      </c>
      <c r="E8" s="80" t="s">
        <v>7494</v>
      </c>
      <c r="F8" s="81">
        <v>349</v>
      </c>
    </row>
    <row r="9" spans="1:12" ht="15">
      <c r="A9" s="78" t="s">
        <v>7491</v>
      </c>
      <c r="B9" s="79" t="s">
        <v>7500</v>
      </c>
      <c r="C9" s="80">
        <v>3</v>
      </c>
      <c r="D9" s="80" t="s">
        <v>7501</v>
      </c>
      <c r="E9" s="80" t="s">
        <v>7502</v>
      </c>
      <c r="F9" s="81">
        <v>399</v>
      </c>
    </row>
    <row r="10" spans="1:12" ht="15">
      <c r="A10" s="78"/>
      <c r="B10" s="82" t="s">
        <v>7495</v>
      </c>
      <c r="C10" s="80">
        <v>3</v>
      </c>
      <c r="D10" s="80" t="s">
        <v>7501</v>
      </c>
      <c r="E10" s="80" t="s">
        <v>7502</v>
      </c>
      <c r="F10" s="81">
        <v>369</v>
      </c>
      <c r="G10" s="62" t="s">
        <v>7496</v>
      </c>
    </row>
    <row r="11" spans="1:12" ht="15">
      <c r="A11" s="83" t="s">
        <v>7497</v>
      </c>
      <c r="B11" s="79" t="s">
        <v>7503</v>
      </c>
      <c r="C11" s="80">
        <v>3</v>
      </c>
      <c r="D11" s="80" t="s">
        <v>7504</v>
      </c>
      <c r="E11" s="80" t="s">
        <v>7502</v>
      </c>
      <c r="F11" s="81">
        <v>449</v>
      </c>
    </row>
    <row r="12" spans="1:12" ht="15">
      <c r="A12" s="78" t="s">
        <v>7491</v>
      </c>
      <c r="B12" s="84" t="s">
        <v>7505</v>
      </c>
      <c r="C12" s="80">
        <v>1</v>
      </c>
      <c r="D12" s="80" t="s">
        <v>7506</v>
      </c>
      <c r="E12" s="80"/>
      <c r="F12" s="85">
        <v>19</v>
      </c>
    </row>
    <row r="13" spans="1:12" ht="15">
      <c r="A13" s="78" t="s">
        <v>7491</v>
      </c>
      <c r="B13" s="84" t="s">
        <v>7507</v>
      </c>
      <c r="C13" s="80">
        <v>1</v>
      </c>
      <c r="D13" s="80" t="s">
        <v>7508</v>
      </c>
      <c r="E13" s="80"/>
      <c r="F13" s="85">
        <v>19</v>
      </c>
    </row>
    <row r="14" spans="1:12" ht="15">
      <c r="A14" s="78" t="s">
        <v>7491</v>
      </c>
      <c r="B14" s="84" t="s">
        <v>7509</v>
      </c>
      <c r="C14" s="80">
        <v>3</v>
      </c>
      <c r="D14" s="80" t="s">
        <v>7510</v>
      </c>
      <c r="E14" s="80"/>
      <c r="F14" s="85">
        <v>39</v>
      </c>
    </row>
    <row r="15" spans="1:12" ht="15">
      <c r="A15" s="78" t="s">
        <v>7491</v>
      </c>
      <c r="B15" s="84" t="s">
        <v>7511</v>
      </c>
      <c r="C15" s="80">
        <v>3</v>
      </c>
      <c r="D15" s="80" t="s">
        <v>7512</v>
      </c>
      <c r="E15" s="80"/>
      <c r="F15" s="85">
        <v>39</v>
      </c>
    </row>
    <row r="16" spans="1:12" ht="15">
      <c r="A16" s="78" t="s">
        <v>7491</v>
      </c>
      <c r="B16" s="79" t="s">
        <v>7513</v>
      </c>
      <c r="C16" s="80">
        <v>3</v>
      </c>
      <c r="D16" s="80" t="s">
        <v>7514</v>
      </c>
      <c r="E16" s="80"/>
      <c r="F16" s="81">
        <v>329</v>
      </c>
    </row>
    <row r="17" spans="1:12" ht="15">
      <c r="A17" s="83" t="s">
        <v>7497</v>
      </c>
      <c r="B17" s="79" t="s">
        <v>7515</v>
      </c>
      <c r="C17" s="80">
        <v>3</v>
      </c>
      <c r="D17" s="80" t="s">
        <v>7516</v>
      </c>
      <c r="E17" s="80"/>
      <c r="F17" s="81">
        <v>379</v>
      </c>
    </row>
    <row r="18" spans="1:12" ht="15">
      <c r="A18" s="78" t="s">
        <v>7491</v>
      </c>
      <c r="B18" s="86" t="s">
        <v>7517</v>
      </c>
      <c r="C18" s="80">
        <v>3</v>
      </c>
      <c r="D18" s="80" t="s">
        <v>7518</v>
      </c>
      <c r="E18" s="80" t="s">
        <v>7519</v>
      </c>
      <c r="F18" s="81">
        <v>369</v>
      </c>
    </row>
    <row r="19" spans="1:12" ht="15">
      <c r="A19" s="83" t="s">
        <v>7497</v>
      </c>
      <c r="B19" s="86" t="s">
        <v>7520</v>
      </c>
      <c r="C19" s="80">
        <v>3</v>
      </c>
      <c r="D19" s="80" t="s">
        <v>7521</v>
      </c>
      <c r="E19" s="80" t="s">
        <v>7519</v>
      </c>
      <c r="F19" s="81">
        <v>369</v>
      </c>
    </row>
    <row r="20" spans="1:12" ht="15">
      <c r="A20" s="78" t="s">
        <v>7491</v>
      </c>
      <c r="B20" s="86" t="s">
        <v>7522</v>
      </c>
      <c r="C20" s="80">
        <v>3</v>
      </c>
      <c r="D20" s="80" t="s">
        <v>7523</v>
      </c>
      <c r="E20" s="80"/>
      <c r="F20" s="81">
        <v>849</v>
      </c>
    </row>
    <row r="21" spans="1:12" ht="15">
      <c r="A21" s="83" t="s">
        <v>7497</v>
      </c>
      <c r="B21" s="86" t="s">
        <v>7524</v>
      </c>
      <c r="C21" s="80">
        <v>3</v>
      </c>
      <c r="D21" s="80" t="s">
        <v>7525</v>
      </c>
      <c r="E21" s="80"/>
      <c r="F21" s="81">
        <v>849</v>
      </c>
    </row>
    <row r="22" spans="1:12" ht="15">
      <c r="A22" s="78" t="s">
        <v>7491</v>
      </c>
      <c r="B22" s="86" t="s">
        <v>7526</v>
      </c>
      <c r="C22" s="80">
        <v>3</v>
      </c>
      <c r="D22" s="80" t="s">
        <v>7527</v>
      </c>
      <c r="E22" s="80"/>
      <c r="F22" s="81">
        <v>849</v>
      </c>
    </row>
    <row r="23" spans="1:12" ht="15">
      <c r="A23" s="83" t="s">
        <v>7497</v>
      </c>
      <c r="B23" s="86" t="s">
        <v>7528</v>
      </c>
      <c r="C23" s="80">
        <v>3</v>
      </c>
      <c r="D23" s="80" t="s">
        <v>7529</v>
      </c>
      <c r="E23" s="80"/>
      <c r="F23" s="81">
        <v>849</v>
      </c>
    </row>
    <row r="24" spans="1:12" ht="15">
      <c r="A24" s="83" t="s">
        <v>7497</v>
      </c>
      <c r="B24" s="87" t="s">
        <v>7530</v>
      </c>
      <c r="C24" s="80">
        <v>1</v>
      </c>
      <c r="D24" s="80" t="s">
        <v>7531</v>
      </c>
      <c r="E24" s="80"/>
      <c r="F24" s="81">
        <v>99</v>
      </c>
    </row>
    <row r="25" spans="1:12" ht="15">
      <c r="A25" s="83" t="s">
        <v>7497</v>
      </c>
      <c r="B25" s="87" t="s">
        <v>7532</v>
      </c>
      <c r="C25" s="80">
        <v>1</v>
      </c>
      <c r="D25" s="80" t="s">
        <v>7533</v>
      </c>
      <c r="E25" s="80"/>
      <c r="F25" s="81">
        <v>99</v>
      </c>
    </row>
    <row r="26" spans="1:12" ht="15">
      <c r="A26" s="78" t="s">
        <v>7491</v>
      </c>
      <c r="B26" s="79" t="s">
        <v>7534</v>
      </c>
      <c r="C26" s="80">
        <v>3</v>
      </c>
      <c r="D26" s="80" t="s">
        <v>7535</v>
      </c>
      <c r="E26" s="80"/>
      <c r="F26" s="81">
        <v>49</v>
      </c>
    </row>
    <row r="27" spans="1:12" ht="15">
      <c r="A27" s="78" t="s">
        <v>7491</v>
      </c>
      <c r="B27" s="79" t="s">
        <v>7536</v>
      </c>
      <c r="C27" s="80">
        <v>3</v>
      </c>
      <c r="D27" s="80" t="s">
        <v>7537</v>
      </c>
      <c r="E27" s="80"/>
      <c r="F27" s="81">
        <v>196</v>
      </c>
    </row>
    <row r="28" spans="1:12" ht="15">
      <c r="A28" s="78" t="s">
        <v>7491</v>
      </c>
      <c r="B28" s="79" t="s">
        <v>7538</v>
      </c>
      <c r="C28" s="80">
        <v>3</v>
      </c>
      <c r="D28" s="80" t="s">
        <v>7539</v>
      </c>
      <c r="E28" s="80"/>
      <c r="F28" s="81">
        <v>99</v>
      </c>
    </row>
    <row r="29" spans="1:12" ht="15">
      <c r="A29" s="78" t="s">
        <v>7491</v>
      </c>
      <c r="B29" s="79" t="s">
        <v>7540</v>
      </c>
      <c r="C29" s="80">
        <v>3</v>
      </c>
      <c r="D29" s="80" t="s">
        <v>7541</v>
      </c>
      <c r="E29" s="80"/>
      <c r="F29" s="81">
        <v>396</v>
      </c>
    </row>
    <row r="30" spans="1:12" ht="15">
      <c r="A30" s="78" t="s">
        <v>7491</v>
      </c>
      <c r="B30" s="79" t="s">
        <v>7542</v>
      </c>
      <c r="C30" s="80">
        <v>3</v>
      </c>
      <c r="D30" s="80" t="s">
        <v>7543</v>
      </c>
      <c r="E30" s="80"/>
      <c r="F30" s="81">
        <v>99</v>
      </c>
    </row>
    <row r="31" spans="1:12" s="73" customFormat="1" ht="23.25">
      <c r="A31" s="74"/>
      <c r="B31" s="75" t="s">
        <v>7544</v>
      </c>
      <c r="C31" s="76"/>
      <c r="D31" s="76"/>
      <c r="E31" s="76"/>
      <c r="F31" s="76"/>
      <c r="G31" s="69"/>
      <c r="H31" s="63"/>
      <c r="I31" s="64"/>
      <c r="J31" s="71"/>
      <c r="K31" s="71"/>
      <c r="L31" s="72"/>
    </row>
    <row r="32" spans="1:12" ht="15">
      <c r="A32" s="78" t="s">
        <v>7491</v>
      </c>
      <c r="B32" s="79" t="s">
        <v>7545</v>
      </c>
      <c r="C32" s="80">
        <v>1</v>
      </c>
      <c r="D32" s="80" t="s">
        <v>7546</v>
      </c>
      <c r="E32" s="80" t="s">
        <v>7547</v>
      </c>
      <c r="F32" s="81">
        <v>129</v>
      </c>
    </row>
    <row r="33" spans="1:14" s="73" customFormat="1" ht="23.25">
      <c r="A33" s="74"/>
      <c r="B33" s="75" t="s">
        <v>7548</v>
      </c>
      <c r="C33" s="76"/>
      <c r="D33" s="76"/>
      <c r="E33" s="76"/>
      <c r="F33" s="76"/>
      <c r="G33" s="69"/>
      <c r="H33" s="63"/>
      <c r="I33" s="64"/>
      <c r="J33" s="71"/>
      <c r="K33" s="71"/>
      <c r="L33" s="72"/>
    </row>
    <row r="34" spans="1:14" ht="15">
      <c r="A34" s="78" t="s">
        <v>7491</v>
      </c>
      <c r="B34" s="79" t="s">
        <v>7549</v>
      </c>
      <c r="C34" s="80">
        <v>3</v>
      </c>
      <c r="D34" s="80" t="s">
        <v>7550</v>
      </c>
      <c r="E34" s="80" t="s">
        <v>7551</v>
      </c>
      <c r="F34" s="81">
        <v>299</v>
      </c>
      <c r="L34" s="63"/>
      <c r="M34" s="88"/>
      <c r="N34" s="89"/>
    </row>
    <row r="35" spans="1:14" ht="15">
      <c r="A35" s="83" t="s">
        <v>7497</v>
      </c>
      <c r="B35" s="79" t="s">
        <v>7552</v>
      </c>
      <c r="C35" s="80">
        <v>3</v>
      </c>
      <c r="D35" s="80" t="s">
        <v>7553</v>
      </c>
      <c r="E35" s="80" t="s">
        <v>7551</v>
      </c>
      <c r="F35" s="81">
        <v>349</v>
      </c>
    </row>
    <row r="36" spans="1:14" ht="15">
      <c r="A36" s="78" t="s">
        <v>7491</v>
      </c>
      <c r="B36" s="79" t="s">
        <v>7554</v>
      </c>
      <c r="C36" s="80">
        <v>3</v>
      </c>
      <c r="D36" s="80" t="s">
        <v>7555</v>
      </c>
      <c r="E36" s="80"/>
      <c r="F36" s="81">
        <v>329</v>
      </c>
    </row>
    <row r="37" spans="1:14" ht="15">
      <c r="A37" s="83" t="s">
        <v>7497</v>
      </c>
      <c r="B37" s="79" t="s">
        <v>7556</v>
      </c>
      <c r="C37" s="80">
        <v>3</v>
      </c>
      <c r="D37" s="80" t="s">
        <v>7557</v>
      </c>
      <c r="E37" s="80"/>
      <c r="F37" s="81">
        <v>379</v>
      </c>
    </row>
    <row r="38" spans="1:14" ht="15">
      <c r="A38" s="78" t="s">
        <v>7491</v>
      </c>
      <c r="B38" s="79" t="s">
        <v>7558</v>
      </c>
      <c r="C38" s="80">
        <v>3</v>
      </c>
      <c r="D38" s="80" t="s">
        <v>7559</v>
      </c>
      <c r="E38" s="80" t="s">
        <v>7560</v>
      </c>
      <c r="F38" s="81">
        <v>399</v>
      </c>
    </row>
    <row r="39" spans="1:14" ht="15">
      <c r="A39" s="78"/>
      <c r="B39" s="82" t="s">
        <v>7495</v>
      </c>
      <c r="C39" s="80">
        <v>3</v>
      </c>
      <c r="D39" s="80" t="s">
        <v>7559</v>
      </c>
      <c r="E39" s="80" t="s">
        <v>7560</v>
      </c>
      <c r="F39" s="81">
        <v>369</v>
      </c>
      <c r="G39" s="62" t="s">
        <v>7496</v>
      </c>
    </row>
    <row r="40" spans="1:14" ht="15">
      <c r="A40" s="83" t="s">
        <v>7497</v>
      </c>
      <c r="B40" s="79" t="s">
        <v>7561</v>
      </c>
      <c r="C40" s="80">
        <v>3</v>
      </c>
      <c r="D40" s="80" t="s">
        <v>7562</v>
      </c>
      <c r="E40" s="80" t="s">
        <v>7560</v>
      </c>
      <c r="F40" s="81">
        <v>449</v>
      </c>
    </row>
    <row r="41" spans="1:14" ht="15">
      <c r="A41" s="83" t="s">
        <v>7497</v>
      </c>
      <c r="B41" s="79" t="s">
        <v>7563</v>
      </c>
      <c r="C41" s="80">
        <v>3</v>
      </c>
      <c r="D41" s="80" t="s">
        <v>7564</v>
      </c>
      <c r="E41" s="80" t="s">
        <v>7560</v>
      </c>
      <c r="F41" s="81">
        <v>399</v>
      </c>
    </row>
    <row r="42" spans="1:14" ht="15">
      <c r="A42" s="78" t="s">
        <v>7491</v>
      </c>
      <c r="B42" s="79" t="s">
        <v>7565</v>
      </c>
      <c r="C42" s="80">
        <v>3</v>
      </c>
      <c r="D42" s="80" t="s">
        <v>7566</v>
      </c>
      <c r="E42" s="80" t="s">
        <v>7567</v>
      </c>
      <c r="F42" s="81">
        <v>429</v>
      </c>
    </row>
    <row r="43" spans="1:14" ht="15">
      <c r="A43" s="78"/>
      <c r="B43" s="82" t="s">
        <v>7495</v>
      </c>
      <c r="C43" s="80">
        <v>3</v>
      </c>
      <c r="D43" s="80" t="s">
        <v>7566</v>
      </c>
      <c r="E43" s="80" t="s">
        <v>7567</v>
      </c>
      <c r="F43" s="81">
        <v>399</v>
      </c>
      <c r="G43" s="62" t="s">
        <v>7496</v>
      </c>
    </row>
    <row r="44" spans="1:14" ht="15">
      <c r="A44" s="83" t="s">
        <v>7497</v>
      </c>
      <c r="B44" s="79" t="s">
        <v>7568</v>
      </c>
      <c r="C44" s="80">
        <v>3</v>
      </c>
      <c r="D44" s="80" t="s">
        <v>7569</v>
      </c>
      <c r="E44" s="80" t="s">
        <v>7567</v>
      </c>
      <c r="F44" s="81">
        <v>479</v>
      </c>
    </row>
    <row r="45" spans="1:14" ht="15">
      <c r="A45" s="83" t="s">
        <v>7497</v>
      </c>
      <c r="B45" s="82" t="s">
        <v>7495</v>
      </c>
      <c r="C45" s="80">
        <v>3</v>
      </c>
      <c r="D45" s="80" t="s">
        <v>7569</v>
      </c>
      <c r="E45" s="80" t="s">
        <v>7567</v>
      </c>
      <c r="F45" s="81">
        <f>479-30</f>
        <v>449</v>
      </c>
      <c r="G45" s="62" t="s">
        <v>7496</v>
      </c>
    </row>
    <row r="46" spans="1:14" ht="15">
      <c r="A46" s="83" t="s">
        <v>7497</v>
      </c>
      <c r="B46" s="79" t="s">
        <v>7570</v>
      </c>
      <c r="C46" s="80">
        <v>3</v>
      </c>
      <c r="D46" s="80" t="s">
        <v>7571</v>
      </c>
      <c r="E46" s="80"/>
      <c r="F46" s="81">
        <v>399</v>
      </c>
      <c r="G46" s="62" t="s">
        <v>7572</v>
      </c>
    </row>
    <row r="47" spans="1:14" ht="15">
      <c r="A47" s="83" t="s">
        <v>7497</v>
      </c>
      <c r="B47" s="79" t="s">
        <v>7573</v>
      </c>
      <c r="C47" s="80">
        <v>3</v>
      </c>
      <c r="D47" s="80" t="s">
        <v>7574</v>
      </c>
      <c r="E47" s="80"/>
      <c r="F47" s="81">
        <f>399+50</f>
        <v>449</v>
      </c>
      <c r="G47" s="62" t="s">
        <v>7572</v>
      </c>
    </row>
    <row r="48" spans="1:14" ht="15">
      <c r="A48" s="83" t="s">
        <v>7497</v>
      </c>
      <c r="B48" s="79" t="s">
        <v>7575</v>
      </c>
      <c r="C48" s="80">
        <v>3</v>
      </c>
      <c r="D48" s="80" t="s">
        <v>7576</v>
      </c>
      <c r="E48" s="80"/>
      <c r="F48" s="81">
        <f>399+30</f>
        <v>429</v>
      </c>
      <c r="G48" s="62" t="s">
        <v>7572</v>
      </c>
    </row>
    <row r="49" spans="1:7" ht="15">
      <c r="A49" s="83" t="s">
        <v>7497</v>
      </c>
      <c r="B49" s="79" t="s">
        <v>7577</v>
      </c>
      <c r="C49" s="80">
        <v>3</v>
      </c>
      <c r="D49" s="80" t="s">
        <v>7578</v>
      </c>
      <c r="E49" s="80"/>
      <c r="F49" s="81">
        <f>449+30</f>
        <v>479</v>
      </c>
      <c r="G49" s="62" t="s">
        <v>7572</v>
      </c>
    </row>
    <row r="50" spans="1:7" ht="15">
      <c r="A50" s="83" t="s">
        <v>7497</v>
      </c>
      <c r="B50" s="79" t="s">
        <v>7579</v>
      </c>
      <c r="C50" s="80">
        <v>3</v>
      </c>
      <c r="D50" s="80" t="s">
        <v>7580</v>
      </c>
      <c r="E50" s="80"/>
      <c r="F50" s="81">
        <v>599</v>
      </c>
      <c r="G50" s="62" t="s">
        <v>7572</v>
      </c>
    </row>
    <row r="51" spans="1:7" ht="15">
      <c r="A51" s="83" t="s">
        <v>7497</v>
      </c>
      <c r="B51" s="79" t="s">
        <v>7581</v>
      </c>
      <c r="C51" s="80">
        <v>3</v>
      </c>
      <c r="D51" s="80" t="s">
        <v>7582</v>
      </c>
      <c r="E51" s="80"/>
      <c r="F51" s="81">
        <v>649</v>
      </c>
      <c r="G51" s="62" t="s">
        <v>7572</v>
      </c>
    </row>
    <row r="52" spans="1:7" ht="15">
      <c r="A52" s="83" t="s">
        <v>7497</v>
      </c>
      <c r="B52" s="79" t="s">
        <v>7583</v>
      </c>
      <c r="C52" s="80">
        <v>3</v>
      </c>
      <c r="D52" s="80" t="s">
        <v>7584</v>
      </c>
      <c r="E52" s="80"/>
      <c r="F52" s="81">
        <v>649</v>
      </c>
      <c r="G52" s="62" t="s">
        <v>7572</v>
      </c>
    </row>
    <row r="53" spans="1:7" ht="15">
      <c r="A53" s="83" t="s">
        <v>7497</v>
      </c>
      <c r="B53" s="82" t="s">
        <v>7495</v>
      </c>
      <c r="C53" s="80">
        <v>3</v>
      </c>
      <c r="D53" s="80" t="s">
        <v>7584</v>
      </c>
      <c r="E53" s="80"/>
      <c r="F53" s="81">
        <v>599</v>
      </c>
      <c r="G53" s="62" t="s">
        <v>7496</v>
      </c>
    </row>
    <row r="54" spans="1:7" ht="15">
      <c r="A54" s="83" t="s">
        <v>7497</v>
      </c>
      <c r="B54" s="79" t="s">
        <v>7585</v>
      </c>
      <c r="C54" s="80">
        <v>3</v>
      </c>
      <c r="D54" s="80" t="s">
        <v>7586</v>
      </c>
      <c r="E54" s="80"/>
      <c r="F54" s="81">
        <v>699</v>
      </c>
      <c r="G54" s="62" t="s">
        <v>7572</v>
      </c>
    </row>
    <row r="55" spans="1:7" ht="15">
      <c r="A55" s="83" t="s">
        <v>7497</v>
      </c>
      <c r="B55" s="82" t="s">
        <v>7495</v>
      </c>
      <c r="C55" s="80">
        <v>3</v>
      </c>
      <c r="D55" s="80" t="s">
        <v>7586</v>
      </c>
      <c r="E55" s="80"/>
      <c r="F55" s="81">
        <v>649</v>
      </c>
      <c r="G55" s="62" t="s">
        <v>7496</v>
      </c>
    </row>
    <row r="56" spans="1:7" ht="15">
      <c r="A56" s="83" t="s">
        <v>7497</v>
      </c>
      <c r="B56" s="79" t="s">
        <v>7587</v>
      </c>
      <c r="C56" s="80">
        <v>3</v>
      </c>
      <c r="D56" s="80" t="s">
        <v>7588</v>
      </c>
      <c r="E56" s="80"/>
      <c r="F56" s="81">
        <v>599</v>
      </c>
      <c r="G56" s="62" t="s">
        <v>7572</v>
      </c>
    </row>
    <row r="57" spans="1:7" ht="15">
      <c r="A57" s="83" t="s">
        <v>7497</v>
      </c>
      <c r="B57" s="79" t="s">
        <v>7589</v>
      </c>
      <c r="C57" s="80">
        <v>3</v>
      </c>
      <c r="D57" s="80" t="s">
        <v>7590</v>
      </c>
      <c r="E57" s="80"/>
      <c r="F57" s="81">
        <v>649</v>
      </c>
      <c r="G57" s="62" t="s">
        <v>7572</v>
      </c>
    </row>
    <row r="58" spans="1:7" ht="15">
      <c r="A58" s="83" t="s">
        <v>7497</v>
      </c>
      <c r="B58" s="82" t="s">
        <v>7495</v>
      </c>
      <c r="C58" s="80">
        <v>3</v>
      </c>
      <c r="D58" s="80" t="s">
        <v>7590</v>
      </c>
      <c r="E58" s="80"/>
      <c r="F58" s="81">
        <v>599</v>
      </c>
      <c r="G58" s="62" t="s">
        <v>7496</v>
      </c>
    </row>
    <row r="59" spans="1:7" ht="15">
      <c r="A59" s="83" t="s">
        <v>7497</v>
      </c>
      <c r="B59" s="79" t="s">
        <v>7591</v>
      </c>
      <c r="C59" s="80">
        <v>3</v>
      </c>
      <c r="D59" s="80" t="s">
        <v>7592</v>
      </c>
      <c r="E59" s="80"/>
      <c r="F59" s="81">
        <f>599+30</f>
        <v>629</v>
      </c>
      <c r="G59" s="62" t="s">
        <v>7572</v>
      </c>
    </row>
    <row r="60" spans="1:7" ht="15">
      <c r="A60" s="83" t="s">
        <v>7497</v>
      </c>
      <c r="B60" s="79" t="s">
        <v>7593</v>
      </c>
      <c r="C60" s="80">
        <v>3</v>
      </c>
      <c r="D60" s="80" t="s">
        <v>7594</v>
      </c>
      <c r="E60" s="80"/>
      <c r="F60" s="81">
        <f>629+50</f>
        <v>679</v>
      </c>
      <c r="G60" s="62" t="s">
        <v>7572</v>
      </c>
    </row>
    <row r="61" spans="1:7" ht="15">
      <c r="A61" s="83" t="s">
        <v>7497</v>
      </c>
      <c r="B61" s="79" t="s">
        <v>7595</v>
      </c>
      <c r="C61" s="80">
        <v>3</v>
      </c>
      <c r="D61" s="80" t="s">
        <v>7596</v>
      </c>
      <c r="E61" s="80"/>
      <c r="F61" s="81">
        <v>679</v>
      </c>
      <c r="G61" s="62" t="s">
        <v>7572</v>
      </c>
    </row>
    <row r="62" spans="1:7" ht="15">
      <c r="A62" s="83" t="s">
        <v>7497</v>
      </c>
      <c r="B62" s="82" t="s">
        <v>7495</v>
      </c>
      <c r="C62" s="80">
        <v>3</v>
      </c>
      <c r="D62" s="80" t="s">
        <v>7596</v>
      </c>
      <c r="E62" s="80"/>
      <c r="F62" s="81">
        <f>599+30</f>
        <v>629</v>
      </c>
      <c r="G62" s="62" t="s">
        <v>7496</v>
      </c>
    </row>
    <row r="63" spans="1:7" ht="15">
      <c r="A63" s="83" t="s">
        <v>7497</v>
      </c>
      <c r="B63" s="79" t="s">
        <v>7597</v>
      </c>
      <c r="C63" s="80">
        <v>3</v>
      </c>
      <c r="D63" s="80" t="s">
        <v>7598</v>
      </c>
      <c r="E63" s="80"/>
      <c r="F63" s="81">
        <f>679+50</f>
        <v>729</v>
      </c>
      <c r="G63" s="62" t="s">
        <v>7572</v>
      </c>
    </row>
    <row r="64" spans="1:7" ht="15">
      <c r="A64" s="83" t="s">
        <v>7497</v>
      </c>
      <c r="B64" s="82" t="s">
        <v>7495</v>
      </c>
      <c r="C64" s="80">
        <v>3</v>
      </c>
      <c r="D64" s="80" t="s">
        <v>7598</v>
      </c>
      <c r="E64" s="80"/>
      <c r="F64" s="81">
        <f>629+50</f>
        <v>679</v>
      </c>
      <c r="G64" s="62" t="s">
        <v>7496</v>
      </c>
    </row>
    <row r="65" spans="1:12" ht="15">
      <c r="A65" s="83" t="s">
        <v>7497</v>
      </c>
      <c r="B65" s="79" t="s">
        <v>7599</v>
      </c>
      <c r="C65" s="80">
        <v>3</v>
      </c>
      <c r="D65" s="80" t="s">
        <v>7600</v>
      </c>
      <c r="E65" s="80"/>
      <c r="F65" s="81">
        <v>629</v>
      </c>
      <c r="G65" s="62" t="s">
        <v>7572</v>
      </c>
    </row>
    <row r="66" spans="1:12" ht="15">
      <c r="A66" s="83" t="s">
        <v>7497</v>
      </c>
      <c r="B66" s="79" t="s">
        <v>7601</v>
      </c>
      <c r="C66" s="80">
        <v>3</v>
      </c>
      <c r="D66" s="80" t="s">
        <v>7602</v>
      </c>
      <c r="E66" s="80"/>
      <c r="F66" s="81">
        <f>629+50</f>
        <v>679</v>
      </c>
      <c r="G66" s="62" t="s">
        <v>7572</v>
      </c>
    </row>
    <row r="67" spans="1:12" ht="15">
      <c r="A67" s="83" t="s">
        <v>7497</v>
      </c>
      <c r="B67" s="82" t="s">
        <v>7495</v>
      </c>
      <c r="C67" s="80">
        <v>3</v>
      </c>
      <c r="D67" s="80" t="s">
        <v>7602</v>
      </c>
      <c r="E67" s="80"/>
      <c r="F67" s="81">
        <v>629</v>
      </c>
      <c r="G67" s="62" t="s">
        <v>7496</v>
      </c>
    </row>
    <row r="68" spans="1:12" s="73" customFormat="1" ht="23.25">
      <c r="A68" s="74"/>
      <c r="B68" s="75" t="s">
        <v>7603</v>
      </c>
      <c r="C68" s="76"/>
      <c r="D68" s="76"/>
      <c r="E68" s="76"/>
      <c r="F68" s="77"/>
      <c r="G68" s="69"/>
      <c r="H68" s="63"/>
      <c r="I68" s="64"/>
      <c r="J68" s="71"/>
      <c r="K68" s="71"/>
      <c r="L68" s="72"/>
    </row>
    <row r="69" spans="1:12" ht="15">
      <c r="A69" s="78" t="s">
        <v>7491</v>
      </c>
      <c r="B69" s="79" t="s">
        <v>7604</v>
      </c>
      <c r="C69" s="80">
        <v>3</v>
      </c>
      <c r="D69" s="80" t="s">
        <v>7605</v>
      </c>
      <c r="E69" s="80" t="s">
        <v>7606</v>
      </c>
      <c r="F69" s="81">
        <v>239</v>
      </c>
    </row>
    <row r="70" spans="1:12" ht="15">
      <c r="A70" s="83" t="s">
        <v>7497</v>
      </c>
      <c r="B70" s="79" t="s">
        <v>7607</v>
      </c>
      <c r="C70" s="80">
        <v>3</v>
      </c>
      <c r="D70" s="80" t="s">
        <v>7608</v>
      </c>
      <c r="E70" s="80" t="s">
        <v>7606</v>
      </c>
      <c r="F70" s="81">
        <v>289</v>
      </c>
    </row>
    <row r="71" spans="1:12" ht="15">
      <c r="A71" s="78" t="s">
        <v>7491</v>
      </c>
      <c r="B71" s="79" t="s">
        <v>7609</v>
      </c>
      <c r="C71" s="80">
        <v>3</v>
      </c>
      <c r="D71" s="80" t="s">
        <v>7610</v>
      </c>
      <c r="E71" s="80"/>
      <c r="F71" s="81">
        <v>369</v>
      </c>
      <c r="G71" s="62" t="s">
        <v>7572</v>
      </c>
    </row>
    <row r="72" spans="1:12" ht="15">
      <c r="A72" s="83" t="s">
        <v>7497</v>
      </c>
      <c r="B72" s="79" t="s">
        <v>7611</v>
      </c>
      <c r="C72" s="80">
        <v>3</v>
      </c>
      <c r="D72" s="80" t="s">
        <v>7612</v>
      </c>
      <c r="E72" s="80"/>
      <c r="F72" s="81">
        <f>369+50</f>
        <v>419</v>
      </c>
      <c r="G72" s="62" t="s">
        <v>7572</v>
      </c>
    </row>
    <row r="73" spans="1:12" ht="15">
      <c r="A73" s="78" t="s">
        <v>7491</v>
      </c>
      <c r="B73" s="86" t="s">
        <v>7613</v>
      </c>
      <c r="C73" s="80">
        <v>3</v>
      </c>
      <c r="D73" s="80" t="s">
        <v>7614</v>
      </c>
      <c r="E73" s="80"/>
      <c r="F73" s="81">
        <v>449</v>
      </c>
    </row>
    <row r="74" spans="1:12" ht="15">
      <c r="A74" s="83" t="s">
        <v>7497</v>
      </c>
      <c r="B74" s="86" t="s">
        <v>7615</v>
      </c>
      <c r="C74" s="80">
        <v>3</v>
      </c>
      <c r="D74" s="80" t="s">
        <v>7616</v>
      </c>
      <c r="E74" s="80"/>
      <c r="F74" s="81">
        <v>499</v>
      </c>
    </row>
    <row r="75" spans="1:12" ht="15">
      <c r="A75" s="83" t="s">
        <v>7497</v>
      </c>
      <c r="B75" s="86" t="s">
        <v>7617</v>
      </c>
      <c r="C75" s="80">
        <v>3</v>
      </c>
      <c r="D75" s="80" t="s">
        <v>7618</v>
      </c>
      <c r="E75" s="80"/>
      <c r="F75" s="81">
        <v>499</v>
      </c>
    </row>
    <row r="76" spans="1:12" ht="15">
      <c r="A76" s="83" t="s">
        <v>7497</v>
      </c>
      <c r="B76" s="86" t="s">
        <v>7619</v>
      </c>
      <c r="C76" s="80">
        <v>3</v>
      </c>
      <c r="D76" s="80" t="s">
        <v>7620</v>
      </c>
      <c r="E76" s="80"/>
      <c r="F76" s="81">
        <v>549</v>
      </c>
    </row>
    <row r="77" spans="1:12" ht="15">
      <c r="A77" s="78" t="s">
        <v>7491</v>
      </c>
      <c r="B77" s="86" t="s">
        <v>7621</v>
      </c>
      <c r="C77" s="80">
        <v>3</v>
      </c>
      <c r="D77" s="80" t="s">
        <v>7622</v>
      </c>
      <c r="E77" s="80"/>
      <c r="F77" s="81">
        <v>509</v>
      </c>
    </row>
    <row r="78" spans="1:12" ht="15">
      <c r="A78" s="83" t="s">
        <v>7497</v>
      </c>
      <c r="B78" s="86" t="s">
        <v>7623</v>
      </c>
      <c r="C78" s="80">
        <v>3</v>
      </c>
      <c r="D78" s="80" t="s">
        <v>7624</v>
      </c>
      <c r="E78" s="80"/>
      <c r="F78" s="81">
        <v>559</v>
      </c>
    </row>
    <row r="79" spans="1:12" ht="15">
      <c r="A79" s="83" t="s">
        <v>7497</v>
      </c>
      <c r="B79" s="86" t="s">
        <v>7625</v>
      </c>
      <c r="C79" s="80">
        <v>3</v>
      </c>
      <c r="D79" s="80" t="s">
        <v>7626</v>
      </c>
      <c r="E79" s="80"/>
      <c r="F79" s="81">
        <v>559</v>
      </c>
    </row>
    <row r="80" spans="1:12" ht="15">
      <c r="A80" s="83" t="s">
        <v>7497</v>
      </c>
      <c r="B80" s="86" t="s">
        <v>7627</v>
      </c>
      <c r="C80" s="80">
        <v>3</v>
      </c>
      <c r="D80" s="80" t="s">
        <v>7628</v>
      </c>
      <c r="E80" s="80"/>
      <c r="F80" s="81">
        <v>609</v>
      </c>
    </row>
    <row r="81" spans="1:12" ht="15">
      <c r="A81" s="78" t="s">
        <v>7491</v>
      </c>
      <c r="B81" s="86" t="s">
        <v>7629</v>
      </c>
      <c r="C81" s="80">
        <v>3</v>
      </c>
      <c r="D81" s="80" t="s">
        <v>7630</v>
      </c>
      <c r="E81" s="80"/>
      <c r="F81" s="81">
        <f>559+50</f>
        <v>609</v>
      </c>
      <c r="G81" s="62" t="s">
        <v>7631</v>
      </c>
    </row>
    <row r="82" spans="1:12" ht="15">
      <c r="A82" s="83" t="s">
        <v>7497</v>
      </c>
      <c r="B82" s="86" t="s">
        <v>7632</v>
      </c>
      <c r="C82" s="80">
        <v>3</v>
      </c>
      <c r="D82" s="80" t="s">
        <v>7633</v>
      </c>
      <c r="E82" s="80"/>
      <c r="F82" s="81">
        <f>629+30</f>
        <v>659</v>
      </c>
      <c r="G82" s="62" t="s">
        <v>7631</v>
      </c>
    </row>
    <row r="83" spans="1:12" s="73" customFormat="1" ht="23.25">
      <c r="A83" s="74"/>
      <c r="B83" s="75" t="s">
        <v>7634</v>
      </c>
      <c r="C83" s="76"/>
      <c r="D83" s="76"/>
      <c r="E83" s="76"/>
      <c r="F83" s="77"/>
      <c r="G83" s="69"/>
      <c r="H83" s="63"/>
      <c r="I83" s="64"/>
      <c r="J83" s="71"/>
      <c r="K83" s="71"/>
      <c r="L83" s="72"/>
    </row>
    <row r="84" spans="1:12" ht="15">
      <c r="A84" s="78" t="s">
        <v>7491</v>
      </c>
      <c r="B84" s="79" t="s">
        <v>7635</v>
      </c>
      <c r="C84" s="80">
        <v>1</v>
      </c>
      <c r="D84" s="80" t="s">
        <v>7636</v>
      </c>
      <c r="E84" s="80"/>
      <c r="F84" s="81">
        <v>549</v>
      </c>
      <c r="G84" s="62" t="s">
        <v>7637</v>
      </c>
    </row>
    <row r="85" spans="1:12" ht="15">
      <c r="A85" s="83" t="s">
        <v>7497</v>
      </c>
      <c r="B85" s="79" t="s">
        <v>7638</v>
      </c>
      <c r="C85" s="80">
        <v>1</v>
      </c>
      <c r="D85" s="80" t="s">
        <v>7639</v>
      </c>
      <c r="E85" s="80"/>
      <c r="F85" s="81">
        <v>579</v>
      </c>
      <c r="G85" s="62" t="s">
        <v>7637</v>
      </c>
    </row>
    <row r="86" spans="1:12" ht="23.25">
      <c r="A86" s="74"/>
      <c r="B86" s="75" t="s">
        <v>7640</v>
      </c>
      <c r="C86" s="76"/>
      <c r="D86" s="76"/>
      <c r="E86" s="76"/>
      <c r="F86" s="77"/>
    </row>
    <row r="87" spans="1:12" ht="15">
      <c r="A87" s="78" t="s">
        <v>7491</v>
      </c>
      <c r="B87" s="79" t="s">
        <v>7641</v>
      </c>
      <c r="C87" s="80">
        <v>3</v>
      </c>
      <c r="D87" s="80" t="s">
        <v>7642</v>
      </c>
      <c r="E87" s="80"/>
      <c r="F87" s="81">
        <v>429</v>
      </c>
    </row>
    <row r="88" spans="1:12" ht="15" customHeight="1">
      <c r="A88" s="83" t="s">
        <v>7497</v>
      </c>
      <c r="B88" s="79" t="s">
        <v>7643</v>
      </c>
      <c r="C88" s="80">
        <v>3</v>
      </c>
      <c r="D88" s="80" t="s">
        <v>7644</v>
      </c>
      <c r="E88" s="80"/>
      <c r="F88" s="81">
        <v>479</v>
      </c>
    </row>
    <row r="89" spans="1:12" ht="15" customHeight="1">
      <c r="A89" s="83" t="s">
        <v>7497</v>
      </c>
      <c r="B89" s="79" t="s">
        <v>7645</v>
      </c>
      <c r="C89" s="80">
        <v>3</v>
      </c>
      <c r="D89" s="80" t="s">
        <v>7646</v>
      </c>
      <c r="E89" s="80"/>
      <c r="F89" s="81">
        <v>429</v>
      </c>
      <c r="L89" s="64"/>
    </row>
    <row r="90" spans="1:12" ht="15" customHeight="1">
      <c r="A90" s="83" t="s">
        <v>7497</v>
      </c>
      <c r="B90" s="79" t="s">
        <v>7647</v>
      </c>
      <c r="C90" s="80">
        <v>3</v>
      </c>
      <c r="D90" s="80" t="s">
        <v>7648</v>
      </c>
      <c r="E90" s="80"/>
      <c r="F90" s="81">
        <v>479</v>
      </c>
    </row>
    <row r="91" spans="1:12" ht="15" customHeight="1">
      <c r="A91" s="83" t="s">
        <v>7497</v>
      </c>
      <c r="B91" s="79" t="s">
        <v>7649</v>
      </c>
      <c r="C91" s="80">
        <v>3</v>
      </c>
      <c r="D91" s="80" t="s">
        <v>7650</v>
      </c>
      <c r="E91" s="80"/>
      <c r="F91" s="81">
        <v>429</v>
      </c>
    </row>
    <row r="92" spans="1:12" ht="15" customHeight="1">
      <c r="A92" s="78" t="s">
        <v>7491</v>
      </c>
      <c r="B92" s="79" t="s">
        <v>7651</v>
      </c>
      <c r="C92" s="80">
        <v>3</v>
      </c>
      <c r="D92" s="80" t="s">
        <v>7652</v>
      </c>
      <c r="E92" s="80" t="s">
        <v>7653</v>
      </c>
      <c r="F92" s="81">
        <v>499</v>
      </c>
      <c r="G92" s="90"/>
    </row>
    <row r="93" spans="1:12" ht="15" customHeight="1">
      <c r="A93" s="83" t="s">
        <v>7497</v>
      </c>
      <c r="B93" s="79" t="s">
        <v>7654</v>
      </c>
      <c r="C93" s="80">
        <v>3</v>
      </c>
      <c r="D93" s="80" t="s">
        <v>7655</v>
      </c>
      <c r="E93" s="80" t="s">
        <v>7653</v>
      </c>
      <c r="F93" s="81">
        <v>499</v>
      </c>
      <c r="G93" s="90"/>
    </row>
    <row r="94" spans="1:12" ht="15" customHeight="1">
      <c r="A94" s="83" t="s">
        <v>7497</v>
      </c>
      <c r="B94" s="79" t="s">
        <v>7656</v>
      </c>
      <c r="C94" s="80">
        <v>3</v>
      </c>
      <c r="D94" s="80" t="s">
        <v>7657</v>
      </c>
      <c r="E94" s="80" t="s">
        <v>7653</v>
      </c>
      <c r="F94" s="81">
        <v>549</v>
      </c>
      <c r="G94" s="90"/>
    </row>
    <row r="95" spans="1:12" ht="15" customHeight="1">
      <c r="A95" s="78" t="s">
        <v>7491</v>
      </c>
      <c r="B95" s="79" t="s">
        <v>7658</v>
      </c>
      <c r="C95" s="80">
        <v>3</v>
      </c>
      <c r="D95" s="80" t="s">
        <v>7659</v>
      </c>
      <c r="E95" s="80"/>
      <c r="F95" s="81">
        <v>599</v>
      </c>
      <c r="G95" s="90"/>
    </row>
    <row r="96" spans="1:12" ht="15" customHeight="1">
      <c r="A96" s="78" t="s">
        <v>7491</v>
      </c>
      <c r="B96" s="82" t="s">
        <v>7495</v>
      </c>
      <c r="C96" s="80">
        <v>3</v>
      </c>
      <c r="D96" s="80" t="s">
        <v>7659</v>
      </c>
      <c r="E96" s="80"/>
      <c r="F96" s="81">
        <v>549</v>
      </c>
      <c r="G96" s="62" t="s">
        <v>7496</v>
      </c>
    </row>
    <row r="97" spans="1:13" ht="15" customHeight="1">
      <c r="A97" s="83" t="s">
        <v>7497</v>
      </c>
      <c r="B97" s="79" t="s">
        <v>7660</v>
      </c>
      <c r="C97" s="80">
        <v>3</v>
      </c>
      <c r="D97" s="80" t="s">
        <v>7661</v>
      </c>
      <c r="E97" s="80"/>
      <c r="F97" s="81">
        <v>649</v>
      </c>
      <c r="G97" s="90"/>
    </row>
    <row r="98" spans="1:13" ht="15" customHeight="1">
      <c r="A98" s="78" t="s">
        <v>7491</v>
      </c>
      <c r="B98" s="79" t="s">
        <v>7662</v>
      </c>
      <c r="C98" s="80">
        <v>3</v>
      </c>
      <c r="D98" s="80" t="s">
        <v>7663</v>
      </c>
      <c r="E98" s="80" t="s">
        <v>7664</v>
      </c>
      <c r="F98" s="81">
        <f>479+50</f>
        <v>529</v>
      </c>
      <c r="G98" s="90"/>
    </row>
    <row r="99" spans="1:13" ht="15" customHeight="1">
      <c r="A99" s="83" t="s">
        <v>7497</v>
      </c>
      <c r="B99" s="79" t="s">
        <v>7665</v>
      </c>
      <c r="C99" s="80">
        <v>3</v>
      </c>
      <c r="D99" s="80" t="s">
        <v>7666</v>
      </c>
      <c r="E99" s="80" t="s">
        <v>7664</v>
      </c>
      <c r="F99" s="81">
        <f>529+30</f>
        <v>559</v>
      </c>
      <c r="G99" s="90"/>
      <c r="L99" s="64"/>
    </row>
    <row r="100" spans="1:13" ht="15" customHeight="1">
      <c r="A100" s="83" t="s">
        <v>7497</v>
      </c>
      <c r="B100" s="79" t="s">
        <v>7667</v>
      </c>
      <c r="C100" s="80">
        <v>3</v>
      </c>
      <c r="D100" s="80" t="s">
        <v>7668</v>
      </c>
      <c r="E100" s="80" t="s">
        <v>7664</v>
      </c>
      <c r="F100" s="81">
        <f>529+50</f>
        <v>579</v>
      </c>
      <c r="G100" s="90"/>
      <c r="L100" s="63"/>
    </row>
    <row r="101" spans="1:13" ht="15" customHeight="1">
      <c r="A101" s="83" t="s">
        <v>7497</v>
      </c>
      <c r="B101" s="79" t="s">
        <v>7669</v>
      </c>
      <c r="C101" s="80">
        <v>3</v>
      </c>
      <c r="D101" s="80" t="s">
        <v>7670</v>
      </c>
      <c r="E101" s="80" t="s">
        <v>7664</v>
      </c>
      <c r="F101" s="81">
        <f>579+30</f>
        <v>609</v>
      </c>
      <c r="G101" s="90"/>
    </row>
    <row r="102" spans="1:13" s="94" customFormat="1" ht="15" customHeight="1">
      <c r="A102" s="83" t="s">
        <v>7497</v>
      </c>
      <c r="B102" s="86" t="s">
        <v>7671</v>
      </c>
      <c r="C102" s="80">
        <v>3</v>
      </c>
      <c r="D102" s="80" t="s">
        <v>7672</v>
      </c>
      <c r="E102" s="80"/>
      <c r="F102" s="81">
        <f>529+50</f>
        <v>579</v>
      </c>
      <c r="G102" s="90"/>
      <c r="H102" s="91"/>
      <c r="I102" s="92"/>
      <c r="J102" s="92"/>
      <c r="K102" s="92"/>
      <c r="L102" s="93"/>
    </row>
    <row r="103" spans="1:13" s="94" customFormat="1" ht="15" customHeight="1">
      <c r="A103" s="83" t="s">
        <v>7497</v>
      </c>
      <c r="B103" s="86" t="s">
        <v>7673</v>
      </c>
      <c r="C103" s="80">
        <v>3</v>
      </c>
      <c r="D103" s="80" t="s">
        <v>7674</v>
      </c>
      <c r="E103" s="80"/>
      <c r="F103" s="81">
        <f>579+30</f>
        <v>609</v>
      </c>
      <c r="G103" s="90"/>
      <c r="H103" s="91"/>
      <c r="I103" s="92"/>
      <c r="J103" s="92"/>
      <c r="K103" s="92"/>
      <c r="L103" s="93"/>
    </row>
    <row r="104" spans="1:13" s="94" customFormat="1" ht="15" customHeight="1">
      <c r="A104" s="83" t="s">
        <v>7497</v>
      </c>
      <c r="B104" s="86" t="s">
        <v>7675</v>
      </c>
      <c r="C104" s="80">
        <v>3</v>
      </c>
      <c r="D104" s="80" t="s">
        <v>7676</v>
      </c>
      <c r="E104" s="80"/>
      <c r="F104" s="81">
        <f>579+50</f>
        <v>629</v>
      </c>
      <c r="G104" s="90"/>
      <c r="H104" s="91"/>
      <c r="I104" s="92"/>
      <c r="J104" s="92"/>
      <c r="K104" s="92"/>
      <c r="L104" s="93"/>
    </row>
    <row r="105" spans="1:13" s="94" customFormat="1" ht="15" customHeight="1">
      <c r="A105" s="83" t="s">
        <v>7497</v>
      </c>
      <c r="B105" s="86" t="s">
        <v>7677</v>
      </c>
      <c r="C105" s="80">
        <v>3</v>
      </c>
      <c r="D105" s="80" t="s">
        <v>7678</v>
      </c>
      <c r="E105" s="80"/>
      <c r="F105" s="81">
        <f>629+30</f>
        <v>659</v>
      </c>
      <c r="G105" s="90"/>
      <c r="H105" s="91"/>
      <c r="I105" s="92"/>
      <c r="J105" s="92"/>
      <c r="K105" s="92"/>
      <c r="L105" s="93"/>
    </row>
    <row r="106" spans="1:13" s="94" customFormat="1" ht="15" customHeight="1">
      <c r="A106" s="78" t="s">
        <v>7491</v>
      </c>
      <c r="B106" s="79" t="s">
        <v>7679</v>
      </c>
      <c r="C106" s="80">
        <v>3</v>
      </c>
      <c r="D106" s="80" t="s">
        <v>7680</v>
      </c>
      <c r="E106" s="80"/>
      <c r="F106" s="81">
        <v>629</v>
      </c>
      <c r="G106" s="90"/>
      <c r="H106" s="91"/>
      <c r="I106" s="92"/>
      <c r="J106" s="92"/>
      <c r="K106" s="92"/>
      <c r="L106" s="95"/>
      <c r="M106" s="96"/>
    </row>
    <row r="107" spans="1:13" s="94" customFormat="1" ht="15" customHeight="1">
      <c r="A107" s="83" t="s">
        <v>7497</v>
      </c>
      <c r="B107" s="79" t="s">
        <v>7681</v>
      </c>
      <c r="C107" s="80">
        <v>3</v>
      </c>
      <c r="D107" s="80" t="s">
        <v>7682</v>
      </c>
      <c r="E107" s="80"/>
      <c r="F107" s="81">
        <f>629+50</f>
        <v>679</v>
      </c>
      <c r="G107" s="90"/>
      <c r="H107" s="91"/>
      <c r="I107" s="92"/>
      <c r="J107" s="92"/>
      <c r="K107" s="92"/>
      <c r="L107" s="93"/>
    </row>
    <row r="108" spans="1:13" ht="23.25">
      <c r="A108" s="74"/>
      <c r="B108" s="75" t="s">
        <v>7683</v>
      </c>
      <c r="C108" s="76"/>
      <c r="D108" s="76"/>
      <c r="E108" s="76"/>
      <c r="F108" s="77"/>
    </row>
    <row r="109" spans="1:13" s="94" customFormat="1" ht="15" customHeight="1">
      <c r="A109" s="83" t="s">
        <v>7497</v>
      </c>
      <c r="B109" s="79" t="s">
        <v>7684</v>
      </c>
      <c r="C109" s="80">
        <v>3</v>
      </c>
      <c r="D109" s="80" t="s">
        <v>7685</v>
      </c>
      <c r="E109" s="80"/>
      <c r="F109" s="81">
        <v>549</v>
      </c>
      <c r="G109" s="90"/>
      <c r="H109" s="91"/>
      <c r="I109" s="92"/>
      <c r="J109" s="92"/>
      <c r="K109" s="92"/>
      <c r="L109" s="93"/>
    </row>
    <row r="110" spans="1:13" s="94" customFormat="1" ht="15" customHeight="1">
      <c r="A110" s="83" t="s">
        <v>7497</v>
      </c>
      <c r="B110" s="79" t="s">
        <v>7686</v>
      </c>
      <c r="C110" s="80">
        <v>3</v>
      </c>
      <c r="D110" s="80" t="s">
        <v>7687</v>
      </c>
      <c r="E110" s="80"/>
      <c r="F110" s="81">
        <v>599</v>
      </c>
      <c r="G110" s="90"/>
      <c r="H110" s="91"/>
      <c r="I110" s="92"/>
      <c r="J110" s="92"/>
      <c r="K110" s="92"/>
      <c r="L110" s="93"/>
    </row>
    <row r="111" spans="1:13" s="94" customFormat="1" ht="15" customHeight="1">
      <c r="A111" s="83" t="s">
        <v>7497</v>
      </c>
      <c r="B111" s="79" t="s">
        <v>7688</v>
      </c>
      <c r="C111" s="80">
        <v>3</v>
      </c>
      <c r="D111" s="80" t="s">
        <v>7689</v>
      </c>
      <c r="E111" s="80"/>
      <c r="F111" s="81">
        <v>649</v>
      </c>
      <c r="G111" s="90"/>
      <c r="H111" s="91"/>
      <c r="I111" s="92"/>
      <c r="J111" s="92"/>
      <c r="K111" s="92"/>
      <c r="L111" s="93"/>
    </row>
    <row r="112" spans="1:13" s="94" customFormat="1" ht="15" customHeight="1">
      <c r="A112" s="83" t="s">
        <v>7497</v>
      </c>
      <c r="B112" s="79" t="s">
        <v>7690</v>
      </c>
      <c r="C112" s="80">
        <v>3</v>
      </c>
      <c r="D112" s="80" t="s">
        <v>7691</v>
      </c>
      <c r="E112" s="80"/>
      <c r="F112" s="81">
        <v>699</v>
      </c>
      <c r="G112" s="90"/>
      <c r="H112" s="91"/>
      <c r="I112" s="92"/>
      <c r="J112" s="92"/>
      <c r="K112" s="92"/>
      <c r="L112" s="93"/>
    </row>
    <row r="113" spans="1:7" ht="15" customHeight="1">
      <c r="A113" s="83" t="s">
        <v>7497</v>
      </c>
      <c r="B113" s="79" t="s">
        <v>7692</v>
      </c>
      <c r="C113" s="80">
        <v>3</v>
      </c>
      <c r="D113" s="80" t="s">
        <v>7693</v>
      </c>
      <c r="E113" s="80"/>
      <c r="F113" s="81">
        <v>579</v>
      </c>
      <c r="G113" s="90"/>
    </row>
    <row r="114" spans="1:7" ht="15" customHeight="1">
      <c r="A114" s="83" t="s">
        <v>7497</v>
      </c>
      <c r="B114" s="79" t="s">
        <v>7694</v>
      </c>
      <c r="C114" s="80">
        <v>3</v>
      </c>
      <c r="D114" s="80" t="s">
        <v>7695</v>
      </c>
      <c r="E114" s="80"/>
      <c r="F114" s="81">
        <v>629</v>
      </c>
      <c r="G114" s="90"/>
    </row>
    <row r="115" spans="1:7" ht="15" customHeight="1">
      <c r="A115" s="83" t="s">
        <v>7497</v>
      </c>
      <c r="B115" s="79" t="s">
        <v>7696</v>
      </c>
      <c r="C115" s="80">
        <v>3</v>
      </c>
      <c r="D115" s="80" t="s">
        <v>7697</v>
      </c>
      <c r="E115" s="80"/>
      <c r="F115" s="81">
        <v>679</v>
      </c>
      <c r="G115" s="90"/>
    </row>
    <row r="116" spans="1:7" ht="15" customHeight="1">
      <c r="A116" s="83" t="s">
        <v>7497</v>
      </c>
      <c r="B116" s="79" t="s">
        <v>7698</v>
      </c>
      <c r="C116" s="80">
        <v>3</v>
      </c>
      <c r="D116" s="80" t="s">
        <v>7699</v>
      </c>
      <c r="E116" s="80"/>
      <c r="F116" s="81">
        <v>729</v>
      </c>
      <c r="G116" s="90"/>
    </row>
    <row r="117" spans="1:7" ht="15" customHeight="1">
      <c r="A117" s="83" t="s">
        <v>7497</v>
      </c>
      <c r="B117" s="79" t="s">
        <v>7700</v>
      </c>
      <c r="C117" s="80">
        <v>3</v>
      </c>
      <c r="D117" s="80" t="s">
        <v>7701</v>
      </c>
      <c r="E117" s="80"/>
      <c r="F117" s="81">
        <v>729</v>
      </c>
      <c r="G117" s="90"/>
    </row>
    <row r="118" spans="1:7" ht="15" customHeight="1">
      <c r="A118" s="83" t="s">
        <v>7497</v>
      </c>
      <c r="B118" s="79" t="s">
        <v>7702</v>
      </c>
      <c r="C118" s="80">
        <v>3</v>
      </c>
      <c r="D118" s="80" t="s">
        <v>7703</v>
      </c>
      <c r="E118" s="80"/>
      <c r="F118" s="81">
        <v>779</v>
      </c>
      <c r="G118" s="90"/>
    </row>
    <row r="119" spans="1:7" ht="15" customHeight="1">
      <c r="A119" s="83" t="s">
        <v>7497</v>
      </c>
      <c r="B119" s="79" t="s">
        <v>7704</v>
      </c>
      <c r="C119" s="80">
        <v>3</v>
      </c>
      <c r="D119" s="80" t="s">
        <v>7705</v>
      </c>
      <c r="E119" s="80"/>
      <c r="F119" s="81">
        <f>779+50</f>
        <v>829</v>
      </c>
      <c r="G119" s="90"/>
    </row>
    <row r="120" spans="1:7" ht="15" customHeight="1">
      <c r="A120" s="83" t="s">
        <v>7497</v>
      </c>
      <c r="B120" s="79" t="s">
        <v>7706</v>
      </c>
      <c r="C120" s="80">
        <v>3</v>
      </c>
      <c r="D120" s="80" t="s">
        <v>7707</v>
      </c>
      <c r="E120" s="80"/>
      <c r="F120" s="81">
        <f>579+50</f>
        <v>629</v>
      </c>
      <c r="G120" s="90"/>
    </row>
    <row r="121" spans="1:7" ht="15" customHeight="1">
      <c r="A121" s="83" t="s">
        <v>7497</v>
      </c>
      <c r="B121" s="79" t="s">
        <v>7708</v>
      </c>
      <c r="C121" s="80">
        <v>3</v>
      </c>
      <c r="D121" s="80" t="s">
        <v>7709</v>
      </c>
      <c r="E121" s="80"/>
      <c r="F121" s="81">
        <f>629+50</f>
        <v>679</v>
      </c>
      <c r="G121" s="90"/>
    </row>
    <row r="122" spans="1:7" ht="23.25">
      <c r="A122" s="74"/>
      <c r="B122" s="75" t="s">
        <v>7710</v>
      </c>
      <c r="C122" s="76"/>
      <c r="D122" s="76"/>
      <c r="E122" s="76"/>
      <c r="F122" s="77"/>
    </row>
    <row r="123" spans="1:7" ht="15" customHeight="1">
      <c r="A123" s="83" t="s">
        <v>7497</v>
      </c>
      <c r="B123" s="79" t="s">
        <v>7711</v>
      </c>
      <c r="C123" s="80">
        <v>3</v>
      </c>
      <c r="D123" s="80" t="s">
        <v>7712</v>
      </c>
      <c r="E123" s="80"/>
      <c r="F123" s="81">
        <v>499</v>
      </c>
      <c r="G123" s="90"/>
    </row>
    <row r="124" spans="1:7" ht="15" customHeight="1">
      <c r="A124" s="83" t="s">
        <v>7497</v>
      </c>
      <c r="B124" s="79" t="s">
        <v>7713</v>
      </c>
      <c r="C124" s="80">
        <v>3</v>
      </c>
      <c r="D124" s="80" t="s">
        <v>7714</v>
      </c>
      <c r="E124" s="80"/>
      <c r="F124" s="81">
        <v>549</v>
      </c>
      <c r="G124" s="90"/>
    </row>
    <row r="125" spans="1:7" ht="15" customHeight="1">
      <c r="A125" s="83" t="s">
        <v>7497</v>
      </c>
      <c r="B125" s="79" t="s">
        <v>7715</v>
      </c>
      <c r="C125" s="80">
        <v>3</v>
      </c>
      <c r="D125" s="80" t="s">
        <v>7716</v>
      </c>
      <c r="E125" s="80"/>
      <c r="F125" s="81">
        <v>599</v>
      </c>
      <c r="G125" s="90"/>
    </row>
    <row r="126" spans="1:7" ht="15" customHeight="1">
      <c r="A126" s="83" t="s">
        <v>7497</v>
      </c>
      <c r="B126" s="82" t="s">
        <v>7495</v>
      </c>
      <c r="C126" s="80">
        <v>3</v>
      </c>
      <c r="D126" s="80" t="s">
        <v>7716</v>
      </c>
      <c r="E126" s="80"/>
      <c r="F126" s="81">
        <v>549</v>
      </c>
      <c r="G126" s="62" t="s">
        <v>7496</v>
      </c>
    </row>
    <row r="127" spans="1:7" ht="15" customHeight="1">
      <c r="A127" s="83" t="s">
        <v>7497</v>
      </c>
      <c r="B127" s="79" t="s">
        <v>7717</v>
      </c>
      <c r="C127" s="80">
        <v>3</v>
      </c>
      <c r="D127" s="80" t="s">
        <v>7718</v>
      </c>
      <c r="E127" s="80"/>
      <c r="F127" s="81">
        <v>649</v>
      </c>
      <c r="G127" s="90"/>
    </row>
    <row r="128" spans="1:7" ht="15" customHeight="1">
      <c r="A128" s="83" t="s">
        <v>7497</v>
      </c>
      <c r="B128" s="79" t="s">
        <v>7719</v>
      </c>
      <c r="C128" s="80">
        <v>3</v>
      </c>
      <c r="D128" s="80" t="s">
        <v>7720</v>
      </c>
      <c r="E128" s="80"/>
      <c r="F128" s="81">
        <f>599-70</f>
        <v>529</v>
      </c>
      <c r="G128" s="90"/>
    </row>
    <row r="129" spans="1:14" ht="15" customHeight="1">
      <c r="A129" s="83" t="s">
        <v>7497</v>
      </c>
      <c r="B129" s="79" t="s">
        <v>7721</v>
      </c>
      <c r="C129" s="80">
        <v>3</v>
      </c>
      <c r="D129" s="80" t="s">
        <v>7722</v>
      </c>
      <c r="E129" s="80"/>
      <c r="F129" s="81">
        <f>529+30</f>
        <v>559</v>
      </c>
      <c r="G129" s="90"/>
    </row>
    <row r="130" spans="1:14" ht="15" customHeight="1">
      <c r="A130" s="83" t="s">
        <v>7497</v>
      </c>
      <c r="B130" s="79" t="s">
        <v>7723</v>
      </c>
      <c r="C130" s="80">
        <v>3</v>
      </c>
      <c r="D130" s="80" t="s">
        <v>7724</v>
      </c>
      <c r="E130" s="80"/>
      <c r="F130" s="81">
        <f>529+50</f>
        <v>579</v>
      </c>
      <c r="G130" s="90"/>
    </row>
    <row r="131" spans="1:14" ht="15" customHeight="1">
      <c r="A131" s="83" t="s">
        <v>7497</v>
      </c>
      <c r="B131" s="79" t="s">
        <v>7725</v>
      </c>
      <c r="C131" s="80">
        <v>3</v>
      </c>
      <c r="D131" s="80" t="s">
        <v>7726</v>
      </c>
      <c r="E131" s="80"/>
      <c r="F131" s="81">
        <f>579+30</f>
        <v>609</v>
      </c>
      <c r="G131" s="90"/>
    </row>
    <row r="132" spans="1:14" ht="15" customHeight="1">
      <c r="A132" s="83" t="s">
        <v>7497</v>
      </c>
      <c r="B132" s="79" t="s">
        <v>7727</v>
      </c>
      <c r="C132" s="80">
        <v>3</v>
      </c>
      <c r="D132" s="80" t="s">
        <v>7728</v>
      </c>
      <c r="E132" s="80"/>
      <c r="F132" s="81">
        <f>699-70</f>
        <v>629</v>
      </c>
      <c r="G132" s="90"/>
    </row>
    <row r="133" spans="1:14" ht="15" customHeight="1">
      <c r="A133" s="83" t="s">
        <v>7497</v>
      </c>
      <c r="B133" s="79" t="s">
        <v>7729</v>
      </c>
      <c r="C133" s="80">
        <v>3</v>
      </c>
      <c r="D133" s="80" t="s">
        <v>7730</v>
      </c>
      <c r="E133" s="80"/>
      <c r="F133" s="81">
        <f>749-70</f>
        <v>679</v>
      </c>
      <c r="G133" s="90"/>
    </row>
    <row r="134" spans="1:14" s="73" customFormat="1" ht="23.25">
      <c r="A134" s="74"/>
      <c r="B134" s="75" t="s">
        <v>7731</v>
      </c>
      <c r="C134" s="76"/>
      <c r="D134" s="76"/>
      <c r="E134" s="76"/>
      <c r="F134" s="77"/>
      <c r="G134" s="69"/>
      <c r="H134" s="63"/>
      <c r="I134" s="64"/>
      <c r="J134" s="71"/>
      <c r="K134" s="71"/>
      <c r="L134" s="72"/>
    </row>
    <row r="135" spans="1:14" ht="15" customHeight="1">
      <c r="A135" s="83" t="s">
        <v>7497</v>
      </c>
      <c r="B135" s="79" t="s">
        <v>7732</v>
      </c>
      <c r="C135" s="80">
        <v>1</v>
      </c>
      <c r="D135" s="80" t="s">
        <v>7733</v>
      </c>
      <c r="E135" s="80"/>
      <c r="F135" s="81">
        <v>699</v>
      </c>
      <c r="G135" s="62" t="s">
        <v>7637</v>
      </c>
    </row>
    <row r="136" spans="1:14" ht="15" customHeight="1">
      <c r="A136" s="83" t="s">
        <v>7497</v>
      </c>
      <c r="B136" s="79" t="s">
        <v>7734</v>
      </c>
      <c r="C136" s="80">
        <v>1</v>
      </c>
      <c r="D136" s="80" t="s">
        <v>7735</v>
      </c>
      <c r="E136" s="80"/>
      <c r="F136" s="81">
        <v>749</v>
      </c>
      <c r="G136" s="62" t="s">
        <v>7637</v>
      </c>
    </row>
    <row r="137" spans="1:14" s="73" customFormat="1" ht="23.25">
      <c r="A137" s="74"/>
      <c r="B137" s="75" t="s">
        <v>7736</v>
      </c>
      <c r="C137" s="76"/>
      <c r="D137" s="76"/>
      <c r="E137" s="76"/>
      <c r="F137" s="77"/>
      <c r="G137" s="69"/>
      <c r="H137" s="63"/>
      <c r="I137" s="64"/>
      <c r="J137" s="71"/>
      <c r="K137" s="71"/>
      <c r="L137" s="72"/>
    </row>
    <row r="138" spans="1:14" ht="15" customHeight="1">
      <c r="A138" s="78" t="s">
        <v>7491</v>
      </c>
      <c r="B138" s="79" t="s">
        <v>7737</v>
      </c>
      <c r="C138" s="80">
        <v>3</v>
      </c>
      <c r="D138" s="80" t="s">
        <v>7738</v>
      </c>
      <c r="E138" s="80"/>
      <c r="F138" s="81">
        <v>309</v>
      </c>
      <c r="M138" s="97"/>
      <c r="N138" s="65"/>
    </row>
    <row r="139" spans="1:14" ht="15" customHeight="1">
      <c r="A139" s="83" t="s">
        <v>7497</v>
      </c>
      <c r="B139" s="79" t="s">
        <v>7739</v>
      </c>
      <c r="C139" s="80">
        <v>3</v>
      </c>
      <c r="D139" s="80" t="s">
        <v>7740</v>
      </c>
      <c r="E139" s="80"/>
      <c r="F139" s="81">
        <v>359</v>
      </c>
      <c r="M139" s="97"/>
      <c r="N139" s="65"/>
    </row>
    <row r="140" spans="1:14" ht="15" customHeight="1">
      <c r="A140" s="83" t="s">
        <v>7497</v>
      </c>
      <c r="B140" s="79" t="s">
        <v>7741</v>
      </c>
      <c r="C140" s="80">
        <v>3</v>
      </c>
      <c r="D140" s="80" t="s">
        <v>7742</v>
      </c>
      <c r="E140" s="80"/>
      <c r="F140" s="81">
        <v>409</v>
      </c>
      <c r="M140" s="97"/>
      <c r="N140" s="65"/>
    </row>
    <row r="141" spans="1:14" ht="15" customHeight="1">
      <c r="A141" s="83" t="s">
        <v>7497</v>
      </c>
      <c r="B141" s="79" t="s">
        <v>7743</v>
      </c>
      <c r="C141" s="80">
        <v>3</v>
      </c>
      <c r="D141" s="80" t="s">
        <v>7744</v>
      </c>
      <c r="E141" s="80"/>
      <c r="F141" s="81">
        <v>459</v>
      </c>
      <c r="M141" s="97"/>
      <c r="N141" s="65"/>
    </row>
    <row r="142" spans="1:14" ht="15" customHeight="1">
      <c r="A142" s="83" t="s">
        <v>7497</v>
      </c>
      <c r="B142" s="79" t="s">
        <v>7745</v>
      </c>
      <c r="C142" s="80">
        <v>3</v>
      </c>
      <c r="D142" s="80" t="s">
        <v>7746</v>
      </c>
      <c r="E142" s="80"/>
      <c r="F142" s="81">
        <f>359+250</f>
        <v>609</v>
      </c>
      <c r="M142" s="97"/>
      <c r="N142" s="65"/>
    </row>
    <row r="143" spans="1:14" ht="15" customHeight="1">
      <c r="A143" s="83" t="s">
        <v>7497</v>
      </c>
      <c r="B143" s="79" t="s">
        <v>7747</v>
      </c>
      <c r="C143" s="80">
        <v>3</v>
      </c>
      <c r="D143" s="80" t="s">
        <v>7748</v>
      </c>
      <c r="E143" s="80"/>
      <c r="F143" s="81">
        <v>409</v>
      </c>
      <c r="M143" s="97"/>
      <c r="N143" s="65"/>
    </row>
    <row r="144" spans="1:14" ht="15" customHeight="1">
      <c r="A144" s="83" t="s">
        <v>7497</v>
      </c>
      <c r="B144" s="79" t="s">
        <v>7749</v>
      </c>
      <c r="C144" s="80">
        <v>3</v>
      </c>
      <c r="D144" s="80" t="s">
        <v>7750</v>
      </c>
      <c r="E144" s="80"/>
      <c r="F144" s="81">
        <v>459</v>
      </c>
      <c r="M144" s="97"/>
      <c r="N144" s="65"/>
    </row>
    <row r="145" spans="1:14" ht="15" customHeight="1">
      <c r="A145" s="83" t="s">
        <v>7497</v>
      </c>
      <c r="B145" s="79" t="s">
        <v>7751</v>
      </c>
      <c r="C145" s="80">
        <v>3</v>
      </c>
      <c r="D145" s="80" t="s">
        <v>7752</v>
      </c>
      <c r="E145" s="80"/>
      <c r="F145" s="81">
        <v>509</v>
      </c>
      <c r="M145" s="97"/>
      <c r="N145" s="65"/>
    </row>
    <row r="146" spans="1:14" ht="15" customHeight="1">
      <c r="A146" s="83" t="s">
        <v>7497</v>
      </c>
      <c r="B146" s="79" t="s">
        <v>7753</v>
      </c>
      <c r="C146" s="80">
        <v>3</v>
      </c>
      <c r="D146" s="80" t="s">
        <v>7754</v>
      </c>
      <c r="E146" s="80"/>
      <c r="F146" s="81">
        <v>559</v>
      </c>
      <c r="M146" s="97"/>
      <c r="N146" s="65"/>
    </row>
    <row r="147" spans="1:14" ht="15" customHeight="1">
      <c r="A147" s="83" t="s">
        <v>7497</v>
      </c>
      <c r="B147" s="79" t="s">
        <v>7755</v>
      </c>
      <c r="C147" s="80">
        <v>3</v>
      </c>
      <c r="D147" s="80" t="s">
        <v>7756</v>
      </c>
      <c r="E147" s="80"/>
      <c r="F147" s="81">
        <f>459+250</f>
        <v>709</v>
      </c>
      <c r="M147" s="97"/>
      <c r="N147" s="65"/>
    </row>
    <row r="148" spans="1:14" ht="15" customHeight="1">
      <c r="A148" s="78" t="s">
        <v>7491</v>
      </c>
      <c r="B148" s="79" t="s">
        <v>7757</v>
      </c>
      <c r="C148" s="80">
        <v>3</v>
      </c>
      <c r="D148" s="80" t="s">
        <v>7758</v>
      </c>
      <c r="E148" s="80"/>
      <c r="F148" s="81">
        <v>409</v>
      </c>
      <c r="M148" s="97"/>
      <c r="N148" s="65"/>
    </row>
    <row r="149" spans="1:14" ht="15" customHeight="1">
      <c r="A149" s="83" t="s">
        <v>7497</v>
      </c>
      <c r="B149" s="79" t="s">
        <v>7759</v>
      </c>
      <c r="C149" s="80">
        <v>3</v>
      </c>
      <c r="D149" s="80" t="s">
        <v>7760</v>
      </c>
      <c r="E149" s="80"/>
      <c r="F149" s="81">
        <v>459</v>
      </c>
      <c r="M149" s="97"/>
      <c r="N149" s="65"/>
    </row>
    <row r="150" spans="1:14" ht="15" customHeight="1">
      <c r="A150" s="83" t="s">
        <v>7497</v>
      </c>
      <c r="B150" s="79" t="s">
        <v>7761</v>
      </c>
      <c r="C150" s="80">
        <v>3</v>
      </c>
      <c r="D150" s="80" t="s">
        <v>7762</v>
      </c>
      <c r="E150" s="80"/>
      <c r="F150" s="81">
        <v>509</v>
      </c>
      <c r="M150" s="97"/>
      <c r="N150" s="65"/>
    </row>
    <row r="151" spans="1:14" ht="15" customHeight="1">
      <c r="A151" s="83" t="s">
        <v>7497</v>
      </c>
      <c r="B151" s="79" t="s">
        <v>7763</v>
      </c>
      <c r="C151" s="80">
        <v>3</v>
      </c>
      <c r="D151" s="80" t="s">
        <v>7764</v>
      </c>
      <c r="E151" s="80"/>
      <c r="F151" s="81">
        <v>559</v>
      </c>
      <c r="M151" s="97"/>
      <c r="N151" s="65"/>
    </row>
    <row r="152" spans="1:14" ht="15" customHeight="1">
      <c r="A152" s="83" t="s">
        <v>7497</v>
      </c>
      <c r="B152" s="79" t="s">
        <v>7765</v>
      </c>
      <c r="C152" s="80">
        <v>3</v>
      </c>
      <c r="D152" s="80" t="s">
        <v>7766</v>
      </c>
      <c r="E152" s="80"/>
      <c r="F152" s="81">
        <v>709</v>
      </c>
      <c r="M152" s="97"/>
      <c r="N152" s="65"/>
    </row>
    <row r="153" spans="1:14" ht="15" customHeight="1">
      <c r="A153" s="83" t="s">
        <v>7497</v>
      </c>
      <c r="B153" s="79" t="s">
        <v>7767</v>
      </c>
      <c r="C153" s="80">
        <v>3</v>
      </c>
      <c r="D153" s="80" t="s">
        <v>7768</v>
      </c>
      <c r="E153" s="80"/>
      <c r="F153" s="81">
        <v>509</v>
      </c>
      <c r="M153" s="97"/>
      <c r="N153" s="65"/>
    </row>
    <row r="154" spans="1:14" ht="15" customHeight="1">
      <c r="A154" s="83" t="s">
        <v>7497</v>
      </c>
      <c r="B154" s="79" t="s">
        <v>7769</v>
      </c>
      <c r="C154" s="80">
        <v>3</v>
      </c>
      <c r="D154" s="80" t="s">
        <v>7770</v>
      </c>
      <c r="E154" s="80"/>
      <c r="F154" s="81">
        <v>559</v>
      </c>
      <c r="M154" s="97"/>
      <c r="N154" s="65"/>
    </row>
    <row r="155" spans="1:14" ht="15" customHeight="1">
      <c r="A155" s="83" t="s">
        <v>7497</v>
      </c>
      <c r="B155" s="79" t="s">
        <v>7771</v>
      </c>
      <c r="C155" s="80">
        <v>3</v>
      </c>
      <c r="D155" s="80" t="s">
        <v>7772</v>
      </c>
      <c r="E155" s="80"/>
      <c r="F155" s="81">
        <v>609</v>
      </c>
      <c r="M155" s="97"/>
      <c r="N155" s="65"/>
    </row>
    <row r="156" spans="1:14" ht="15" customHeight="1">
      <c r="A156" s="83" t="s">
        <v>7497</v>
      </c>
      <c r="B156" s="79" t="s">
        <v>7773</v>
      </c>
      <c r="C156" s="80">
        <v>3</v>
      </c>
      <c r="D156" s="80" t="s">
        <v>7774</v>
      </c>
      <c r="E156" s="80"/>
      <c r="F156" s="81">
        <v>659</v>
      </c>
      <c r="M156" s="97"/>
      <c r="N156" s="65"/>
    </row>
    <row r="157" spans="1:14" ht="15" customHeight="1">
      <c r="A157" s="83" t="s">
        <v>7497</v>
      </c>
      <c r="B157" s="79" t="s">
        <v>7775</v>
      </c>
      <c r="C157" s="80">
        <v>3</v>
      </c>
      <c r="D157" s="80" t="s">
        <v>7776</v>
      </c>
      <c r="E157" s="80"/>
      <c r="F157" s="81">
        <v>809</v>
      </c>
      <c r="M157" s="97"/>
      <c r="N157" s="65"/>
    </row>
    <row r="158" spans="1:14" ht="15" customHeight="1">
      <c r="A158" s="83" t="s">
        <v>7497</v>
      </c>
      <c r="B158" s="79" t="s">
        <v>7777</v>
      </c>
      <c r="C158" s="80">
        <v>1</v>
      </c>
      <c r="D158" s="80" t="s">
        <v>7778</v>
      </c>
      <c r="E158" s="80"/>
      <c r="F158" s="81">
        <v>1029</v>
      </c>
      <c r="M158" s="97"/>
      <c r="N158" s="65"/>
    </row>
    <row r="159" spans="1:14" s="73" customFormat="1" ht="23.25">
      <c r="A159" s="74"/>
      <c r="B159" s="75" t="s">
        <v>7779</v>
      </c>
      <c r="C159" s="76"/>
      <c r="D159" s="76"/>
      <c r="E159" s="76"/>
      <c r="F159" s="77"/>
      <c r="G159" s="69"/>
      <c r="H159" s="63"/>
      <c r="I159" s="64"/>
      <c r="J159" s="71"/>
      <c r="K159" s="64"/>
      <c r="L159" s="65"/>
      <c r="M159" s="97"/>
      <c r="N159" s="65"/>
    </row>
    <row r="160" spans="1:14" ht="15.75">
      <c r="A160" s="98"/>
      <c r="B160" s="99" t="s">
        <v>7780</v>
      </c>
      <c r="C160" s="100"/>
      <c r="D160" s="100"/>
      <c r="E160" s="100"/>
      <c r="F160" s="101"/>
      <c r="L160" s="63"/>
      <c r="M160" s="97"/>
      <c r="N160" s="65"/>
    </row>
    <row r="161" spans="1:15" ht="15" customHeight="1">
      <c r="A161" s="102"/>
      <c r="B161" s="103" t="s">
        <v>7781</v>
      </c>
      <c r="C161" s="104" t="s">
        <v>7782</v>
      </c>
      <c r="D161" s="104" t="s">
        <v>7783</v>
      </c>
      <c r="E161" s="104"/>
      <c r="F161" s="105">
        <v>22</v>
      </c>
      <c r="G161" s="106"/>
      <c r="L161" s="63"/>
    </row>
    <row r="162" spans="1:15" ht="15" customHeight="1">
      <c r="A162" s="102"/>
      <c r="B162" s="103" t="s">
        <v>7784</v>
      </c>
      <c r="C162" s="104" t="s">
        <v>7785</v>
      </c>
      <c r="D162" s="104" t="s">
        <v>7786</v>
      </c>
      <c r="E162" s="104"/>
      <c r="F162" s="105">
        <v>39.5</v>
      </c>
      <c r="G162" s="106"/>
      <c r="L162" s="63"/>
    </row>
    <row r="163" spans="1:15" ht="15" customHeight="1">
      <c r="A163" s="102"/>
      <c r="B163" s="103" t="s">
        <v>7787</v>
      </c>
      <c r="C163" s="104" t="s">
        <v>7788</v>
      </c>
      <c r="D163" s="104" t="s">
        <v>7789</v>
      </c>
      <c r="E163" s="104"/>
      <c r="F163" s="105">
        <v>53</v>
      </c>
      <c r="G163" s="106"/>
      <c r="L163" s="63"/>
    </row>
    <row r="164" spans="1:15" ht="15" customHeight="1">
      <c r="A164" s="102"/>
      <c r="B164" s="103" t="s">
        <v>7790</v>
      </c>
      <c r="C164" s="104" t="s">
        <v>7782</v>
      </c>
      <c r="D164" s="104" t="s">
        <v>7791</v>
      </c>
      <c r="E164" s="104"/>
      <c r="F164" s="105">
        <v>41</v>
      </c>
      <c r="G164" s="106"/>
      <c r="L164" s="63"/>
      <c r="M164" s="107"/>
      <c r="N164" s="107"/>
      <c r="O164" s="107"/>
    </row>
    <row r="165" spans="1:15" ht="15" customHeight="1">
      <c r="A165" s="102"/>
      <c r="B165" s="103" t="s">
        <v>7792</v>
      </c>
      <c r="C165" s="104" t="s">
        <v>7788</v>
      </c>
      <c r="D165" s="104" t="s">
        <v>7793</v>
      </c>
      <c r="E165" s="104"/>
      <c r="F165" s="105">
        <v>92</v>
      </c>
      <c r="G165" s="106"/>
      <c r="L165" s="63"/>
    </row>
    <row r="166" spans="1:15" ht="15" customHeight="1">
      <c r="A166" s="102"/>
      <c r="B166" s="103" t="s">
        <v>7794</v>
      </c>
      <c r="C166" s="104" t="s">
        <v>7782</v>
      </c>
      <c r="D166" s="104" t="s">
        <v>7795</v>
      </c>
      <c r="E166" s="104"/>
      <c r="F166" s="105">
        <v>28</v>
      </c>
      <c r="G166" s="106"/>
      <c r="L166" s="63"/>
    </row>
    <row r="167" spans="1:15" ht="15" customHeight="1">
      <c r="A167" s="102"/>
      <c r="B167" s="103" t="s">
        <v>7796</v>
      </c>
      <c r="C167" s="104" t="s">
        <v>7785</v>
      </c>
      <c r="D167" s="104" t="s">
        <v>7797</v>
      </c>
      <c r="E167" s="104"/>
      <c r="F167" s="105">
        <v>51</v>
      </c>
      <c r="G167" s="106"/>
    </row>
    <row r="168" spans="1:15" ht="15" customHeight="1">
      <c r="A168" s="102"/>
      <c r="B168" s="103" t="s">
        <v>7798</v>
      </c>
      <c r="C168" s="104" t="s">
        <v>7788</v>
      </c>
      <c r="D168" s="104" t="s">
        <v>7799</v>
      </c>
      <c r="E168" s="104"/>
      <c r="F168" s="105">
        <v>68</v>
      </c>
      <c r="G168" s="106"/>
    </row>
    <row r="169" spans="1:15" ht="15.75">
      <c r="A169" s="98"/>
      <c r="B169" s="99" t="s">
        <v>7800</v>
      </c>
      <c r="C169" s="100"/>
      <c r="D169" s="100"/>
      <c r="E169" s="100"/>
      <c r="F169" s="101"/>
      <c r="M169" s="97"/>
      <c r="N169" s="65"/>
    </row>
    <row r="170" spans="1:15" ht="15" customHeight="1">
      <c r="A170" s="102"/>
      <c r="B170" s="108" t="s">
        <v>7801</v>
      </c>
      <c r="C170" s="109"/>
      <c r="D170" s="80" t="s">
        <v>7802</v>
      </c>
      <c r="E170" s="80"/>
      <c r="F170" s="81">
        <v>49</v>
      </c>
      <c r="M170" s="97"/>
      <c r="N170" s="65"/>
    </row>
    <row r="171" spans="1:15" ht="15" customHeight="1">
      <c r="A171" s="102"/>
      <c r="B171" s="108" t="s">
        <v>7803</v>
      </c>
      <c r="C171" s="109"/>
      <c r="D171" s="80" t="s">
        <v>7804</v>
      </c>
      <c r="E171" s="80"/>
      <c r="F171" s="81">
        <v>30</v>
      </c>
      <c r="M171" s="97"/>
      <c r="N171" s="65"/>
    </row>
    <row r="172" spans="1:15" s="73" customFormat="1" ht="15.75">
      <c r="A172" s="110"/>
      <c r="B172" s="111" t="s">
        <v>7805</v>
      </c>
      <c r="C172" s="112"/>
      <c r="D172" s="113"/>
      <c r="E172" s="113"/>
      <c r="F172" s="114"/>
      <c r="G172" s="62"/>
      <c r="H172" s="63"/>
      <c r="I172" s="64"/>
      <c r="J172" s="71"/>
      <c r="K172" s="64"/>
      <c r="L172" s="65"/>
      <c r="M172" s="97"/>
      <c r="N172" s="65"/>
    </row>
    <row r="173" spans="1:15" ht="15">
      <c r="B173" s="116" t="s">
        <v>7806</v>
      </c>
      <c r="C173" s="117"/>
      <c r="D173" s="118"/>
      <c r="E173" s="118"/>
      <c r="F173" s="119"/>
      <c r="M173" s="97"/>
      <c r="N173" s="65"/>
    </row>
    <row r="174" spans="1:15" s="73" customFormat="1" ht="15">
      <c r="A174" s="120"/>
      <c r="B174" s="121" t="s">
        <v>7807</v>
      </c>
      <c r="C174" s="122"/>
      <c r="D174" s="123"/>
      <c r="E174" s="123"/>
      <c r="F174" s="124"/>
      <c r="G174" s="69"/>
      <c r="H174" s="63"/>
      <c r="I174" s="64"/>
      <c r="J174" s="71"/>
      <c r="K174" s="64"/>
      <c r="L174" s="65"/>
      <c r="M174" s="97"/>
      <c r="N174" s="65"/>
    </row>
    <row r="175" spans="1:15" s="73" customFormat="1" ht="15" customHeight="1">
      <c r="A175" s="125"/>
      <c r="B175" s="84" t="s">
        <v>7808</v>
      </c>
      <c r="C175" s="126"/>
      <c r="D175" s="127" t="s">
        <v>7809</v>
      </c>
      <c r="E175" s="127"/>
      <c r="F175" s="128">
        <v>11</v>
      </c>
      <c r="G175" s="69"/>
      <c r="H175" s="63"/>
      <c r="I175" s="64"/>
      <c r="J175" s="71"/>
      <c r="K175" s="64"/>
      <c r="L175" s="65"/>
      <c r="M175" s="97"/>
      <c r="N175" s="65"/>
    </row>
    <row r="176" spans="1:15" s="73" customFormat="1" ht="15" customHeight="1">
      <c r="A176" s="125"/>
      <c r="B176" s="84" t="s">
        <v>7810</v>
      </c>
      <c r="C176" s="126"/>
      <c r="D176" s="127" t="s">
        <v>7811</v>
      </c>
      <c r="E176" s="127"/>
      <c r="F176" s="128">
        <v>11</v>
      </c>
      <c r="G176" s="69"/>
      <c r="H176" s="63"/>
      <c r="I176" s="64"/>
      <c r="J176" s="71"/>
      <c r="K176" s="64"/>
      <c r="L176" s="65"/>
      <c r="M176" s="97"/>
      <c r="N176" s="65"/>
    </row>
    <row r="177" spans="1:14" s="73" customFormat="1" ht="15" customHeight="1">
      <c r="A177" s="125"/>
      <c r="B177" s="84" t="s">
        <v>7812</v>
      </c>
      <c r="C177" s="126"/>
      <c r="D177" s="127" t="s">
        <v>7813</v>
      </c>
      <c r="E177" s="127"/>
      <c r="F177" s="128">
        <v>21</v>
      </c>
      <c r="G177" s="69"/>
      <c r="H177" s="63"/>
      <c r="I177" s="64"/>
      <c r="J177" s="71"/>
      <c r="K177" s="64"/>
      <c r="L177" s="65"/>
      <c r="M177" s="97"/>
      <c r="N177" s="65"/>
    </row>
    <row r="178" spans="1:14" s="73" customFormat="1" ht="15" customHeight="1">
      <c r="A178" s="125"/>
      <c r="B178" s="84" t="s">
        <v>7814</v>
      </c>
      <c r="C178" s="126"/>
      <c r="D178" s="127" t="s">
        <v>7815</v>
      </c>
      <c r="E178" s="127"/>
      <c r="F178" s="128">
        <v>21</v>
      </c>
      <c r="G178" s="69"/>
      <c r="H178" s="63"/>
      <c r="I178" s="64"/>
      <c r="J178" s="71"/>
      <c r="K178" s="64"/>
      <c r="L178" s="65"/>
      <c r="M178" s="97"/>
      <c r="N178" s="65"/>
    </row>
    <row r="179" spans="1:14" s="73" customFormat="1" ht="15" customHeight="1">
      <c r="A179" s="125"/>
      <c r="B179" s="84" t="s">
        <v>7816</v>
      </c>
      <c r="C179" s="126"/>
      <c r="D179" s="127" t="s">
        <v>7817</v>
      </c>
      <c r="E179" s="127"/>
      <c r="F179" s="128">
        <v>30</v>
      </c>
      <c r="G179" s="69"/>
      <c r="H179" s="63"/>
      <c r="I179" s="64"/>
      <c r="J179" s="71"/>
      <c r="K179" s="64"/>
      <c r="L179" s="65"/>
      <c r="M179" s="97"/>
      <c r="N179" s="65"/>
    </row>
    <row r="180" spans="1:14" s="73" customFormat="1" ht="15" customHeight="1">
      <c r="A180" s="125"/>
      <c r="B180" s="84" t="s">
        <v>7818</v>
      </c>
      <c r="C180" s="126"/>
      <c r="D180" s="127" t="s">
        <v>7819</v>
      </c>
      <c r="E180" s="127"/>
      <c r="F180" s="128">
        <v>30</v>
      </c>
      <c r="G180" s="69"/>
      <c r="H180" s="63"/>
      <c r="I180" s="64"/>
      <c r="J180" s="71"/>
      <c r="K180" s="64"/>
      <c r="L180" s="65"/>
      <c r="M180" s="97"/>
      <c r="N180" s="65"/>
    </row>
    <row r="181" spans="1:14" ht="15.75">
      <c r="A181" s="98"/>
      <c r="B181" s="111" t="s">
        <v>7820</v>
      </c>
      <c r="C181" s="112"/>
      <c r="D181" s="129"/>
      <c r="E181" s="129"/>
      <c r="F181" s="130"/>
      <c r="M181" s="97"/>
      <c r="N181" s="65"/>
    </row>
    <row r="182" spans="1:14" ht="15" customHeight="1">
      <c r="A182" s="102"/>
      <c r="B182" s="108" t="s">
        <v>7821</v>
      </c>
      <c r="C182" s="109"/>
      <c r="D182" s="80" t="s">
        <v>7822</v>
      </c>
      <c r="E182" s="80"/>
      <c r="F182" s="81">
        <v>350000</v>
      </c>
      <c r="M182" s="97"/>
      <c r="N182" s="65"/>
    </row>
    <row r="183" spans="1:14" ht="15" customHeight="1">
      <c r="A183" s="102"/>
      <c r="B183" s="108" t="s">
        <v>7823</v>
      </c>
      <c r="C183" s="109"/>
      <c r="D183" s="80" t="s">
        <v>7824</v>
      </c>
      <c r="E183" s="80"/>
      <c r="F183" s="81">
        <v>250000</v>
      </c>
      <c r="M183" s="97"/>
      <c r="N183" s="65"/>
    </row>
    <row r="184" spans="1:14" s="73" customFormat="1" ht="15.75">
      <c r="A184" s="110"/>
      <c r="B184" s="111" t="s">
        <v>7805</v>
      </c>
      <c r="C184" s="112"/>
      <c r="D184" s="113"/>
      <c r="E184" s="113"/>
      <c r="F184" s="114"/>
      <c r="G184" s="69"/>
      <c r="H184" s="63"/>
      <c r="I184" s="64"/>
      <c r="J184" s="71"/>
      <c r="K184" s="64"/>
      <c r="L184" s="65"/>
      <c r="M184" s="97"/>
      <c r="N184" s="65"/>
    </row>
    <row r="185" spans="1:14" s="73" customFormat="1" ht="15" customHeight="1">
      <c r="A185" s="125"/>
      <c r="B185" s="84" t="s">
        <v>7825</v>
      </c>
      <c r="C185" s="126"/>
      <c r="D185" s="127" t="s">
        <v>7826</v>
      </c>
      <c r="E185" s="127"/>
      <c r="F185" s="131">
        <v>50000</v>
      </c>
      <c r="G185" s="69"/>
      <c r="H185" s="63"/>
      <c r="I185" s="64"/>
      <c r="J185" s="71"/>
      <c r="K185" s="64"/>
      <c r="L185" s="65"/>
      <c r="M185" s="97"/>
      <c r="N185" s="65"/>
    </row>
    <row r="186" spans="1:14" s="73" customFormat="1" ht="15" customHeight="1">
      <c r="A186" s="125"/>
      <c r="B186" s="84" t="s">
        <v>7827</v>
      </c>
      <c r="C186" s="126"/>
      <c r="D186" s="127" t="s">
        <v>7828</v>
      </c>
      <c r="E186" s="127"/>
      <c r="F186" s="131">
        <v>50000</v>
      </c>
      <c r="G186" s="69"/>
      <c r="H186" s="63"/>
      <c r="I186" s="64"/>
      <c r="J186" s="71"/>
      <c r="K186" s="64"/>
      <c r="L186" s="65"/>
      <c r="M186" s="97"/>
      <c r="N186" s="65"/>
    </row>
    <row r="187" spans="1:14" s="73" customFormat="1" ht="15" customHeight="1">
      <c r="A187" s="125"/>
      <c r="B187" s="84" t="s">
        <v>7829</v>
      </c>
      <c r="C187" s="126"/>
      <c r="D187" s="127" t="s">
        <v>7830</v>
      </c>
      <c r="E187" s="127"/>
      <c r="F187" s="131">
        <v>90000</v>
      </c>
      <c r="G187" s="69"/>
      <c r="H187" s="63"/>
      <c r="I187" s="64"/>
      <c r="J187" s="71"/>
      <c r="K187" s="64"/>
      <c r="L187" s="65"/>
      <c r="M187" s="97"/>
      <c r="N187" s="65"/>
    </row>
    <row r="188" spans="1:14" s="73" customFormat="1" ht="15" customHeight="1">
      <c r="A188" s="125"/>
      <c r="B188" s="84" t="s">
        <v>7831</v>
      </c>
      <c r="C188" s="126"/>
      <c r="D188" s="127" t="s">
        <v>7832</v>
      </c>
      <c r="E188" s="127"/>
      <c r="F188" s="131">
        <v>90000</v>
      </c>
      <c r="G188" s="69"/>
      <c r="H188" s="63"/>
      <c r="I188" s="64"/>
      <c r="J188" s="71"/>
      <c r="K188" s="64"/>
      <c r="L188" s="65"/>
      <c r="M188" s="97"/>
      <c r="N188" s="65"/>
    </row>
    <row r="189" spans="1:14" s="73" customFormat="1" ht="15" customHeight="1">
      <c r="A189" s="125"/>
      <c r="B189" s="84" t="s">
        <v>7833</v>
      </c>
      <c r="C189" s="126"/>
      <c r="D189" s="127" t="s">
        <v>7834</v>
      </c>
      <c r="E189" s="127"/>
      <c r="F189" s="131">
        <v>120000</v>
      </c>
      <c r="G189" s="69"/>
      <c r="H189" s="63"/>
      <c r="I189" s="64"/>
      <c r="J189" s="71"/>
      <c r="K189" s="64"/>
      <c r="L189" s="65"/>
      <c r="M189" s="97"/>
      <c r="N189" s="65"/>
    </row>
    <row r="190" spans="1:14" s="73" customFormat="1" ht="15" customHeight="1">
      <c r="A190" s="125"/>
      <c r="B190" s="84" t="s">
        <v>7835</v>
      </c>
      <c r="C190" s="126"/>
      <c r="D190" s="127" t="s">
        <v>7836</v>
      </c>
      <c r="E190" s="127"/>
      <c r="F190" s="131">
        <v>120000</v>
      </c>
      <c r="G190" s="69"/>
      <c r="H190" s="63"/>
      <c r="I190" s="64"/>
      <c r="J190" s="71"/>
      <c r="K190" s="64"/>
      <c r="L190" s="65"/>
      <c r="M190" s="97"/>
      <c r="N190" s="65"/>
    </row>
    <row r="191" spans="1:14" s="73" customFormat="1" ht="23.25">
      <c r="A191" s="74"/>
      <c r="B191" s="75" t="s">
        <v>7837</v>
      </c>
      <c r="C191" s="76"/>
      <c r="D191" s="76"/>
      <c r="E191" s="76"/>
      <c r="F191" s="77"/>
      <c r="G191" s="69"/>
      <c r="H191" s="63"/>
      <c r="I191" s="64"/>
      <c r="J191" s="71"/>
      <c r="K191" s="64"/>
      <c r="L191" s="65"/>
      <c r="M191" s="97"/>
      <c r="N191" s="65"/>
    </row>
    <row r="192" spans="1:14" ht="15.75">
      <c r="A192" s="98"/>
      <c r="B192" s="99" t="s">
        <v>7838</v>
      </c>
      <c r="C192" s="100"/>
      <c r="D192" s="100"/>
      <c r="E192" s="100"/>
      <c r="F192" s="101"/>
      <c r="M192" s="97"/>
      <c r="N192" s="65"/>
    </row>
    <row r="193" spans="1:14" ht="15" customHeight="1">
      <c r="A193" s="102"/>
      <c r="B193" s="108" t="s">
        <v>7839</v>
      </c>
      <c r="C193" s="109"/>
      <c r="D193" s="80" t="s">
        <v>7840</v>
      </c>
      <c r="E193" s="80"/>
      <c r="F193" s="81">
        <v>39</v>
      </c>
      <c r="M193" s="97"/>
      <c r="N193" s="65"/>
    </row>
    <row r="194" spans="1:14" ht="15" customHeight="1">
      <c r="A194" s="102"/>
      <c r="B194" s="108" t="s">
        <v>7841</v>
      </c>
      <c r="C194" s="109"/>
      <c r="D194" s="80" t="s">
        <v>7842</v>
      </c>
      <c r="E194" s="80"/>
      <c r="F194" s="85">
        <v>9</v>
      </c>
      <c r="M194" s="97"/>
      <c r="N194" s="65"/>
    </row>
    <row r="195" spans="1:14" ht="15" customHeight="1">
      <c r="A195" s="102"/>
      <c r="B195" s="108" t="s">
        <v>7843</v>
      </c>
      <c r="C195" s="109"/>
      <c r="D195" s="80" t="s">
        <v>7844</v>
      </c>
      <c r="E195" s="80"/>
      <c r="F195" s="85">
        <v>9</v>
      </c>
      <c r="M195" s="97"/>
      <c r="N195" s="65"/>
    </row>
    <row r="196" spans="1:14" ht="15.75">
      <c r="A196" s="98"/>
      <c r="B196" s="99" t="s">
        <v>7845</v>
      </c>
      <c r="C196" s="100"/>
      <c r="D196" s="100"/>
      <c r="E196" s="100"/>
      <c r="F196" s="101"/>
      <c r="M196" s="97"/>
      <c r="N196" s="65"/>
    </row>
    <row r="197" spans="1:14" ht="15" customHeight="1">
      <c r="A197" s="102"/>
      <c r="B197" s="109" t="s">
        <v>7846</v>
      </c>
      <c r="C197" s="109"/>
      <c r="D197" s="80" t="s">
        <v>7847</v>
      </c>
      <c r="E197" s="80"/>
      <c r="F197" s="85">
        <v>35</v>
      </c>
      <c r="M197" s="97"/>
      <c r="N197" s="65"/>
    </row>
    <row r="198" spans="1:14" ht="15" customHeight="1">
      <c r="A198" s="102"/>
      <c r="B198" s="109" t="s">
        <v>7848</v>
      </c>
      <c r="C198" s="109"/>
      <c r="D198" s="80" t="s">
        <v>7849</v>
      </c>
      <c r="E198" s="80"/>
      <c r="F198" s="132">
        <v>7.7</v>
      </c>
      <c r="M198" s="97"/>
      <c r="N198" s="65"/>
    </row>
    <row r="199" spans="1:14" ht="15" customHeight="1">
      <c r="A199" s="102"/>
      <c r="B199" s="109" t="s">
        <v>7850</v>
      </c>
      <c r="C199" s="109"/>
      <c r="D199" s="80" t="s">
        <v>7851</v>
      </c>
      <c r="E199" s="80"/>
      <c r="F199" s="132">
        <v>7.7</v>
      </c>
      <c r="M199" s="97"/>
      <c r="N199" s="65"/>
    </row>
    <row r="200" spans="1:14" ht="15" customHeight="1">
      <c r="A200" s="102"/>
      <c r="B200" s="109" t="s">
        <v>7852</v>
      </c>
      <c r="C200" s="109"/>
      <c r="D200" s="80" t="s">
        <v>7853</v>
      </c>
      <c r="E200" s="80"/>
      <c r="F200" s="85">
        <v>14.7</v>
      </c>
      <c r="M200" s="97"/>
      <c r="N200" s="65"/>
    </row>
    <row r="201" spans="1:14" ht="15" customHeight="1">
      <c r="A201" s="102"/>
      <c r="B201" s="109" t="s">
        <v>7854</v>
      </c>
      <c r="C201" s="109"/>
      <c r="D201" s="80" t="s">
        <v>7855</v>
      </c>
      <c r="E201" s="80"/>
      <c r="F201" s="85">
        <v>14.7</v>
      </c>
      <c r="M201" s="97"/>
      <c r="N201" s="65"/>
    </row>
    <row r="202" spans="1:14" ht="15" customHeight="1">
      <c r="A202" s="102"/>
      <c r="B202" s="109" t="s">
        <v>7856</v>
      </c>
      <c r="C202" s="109"/>
      <c r="D202" s="80" t="s">
        <v>7857</v>
      </c>
      <c r="E202" s="80"/>
      <c r="F202" s="132">
        <v>21</v>
      </c>
      <c r="M202" s="97"/>
      <c r="N202" s="65"/>
    </row>
    <row r="203" spans="1:14" ht="15" customHeight="1">
      <c r="A203" s="102"/>
      <c r="B203" s="109" t="s">
        <v>7858</v>
      </c>
      <c r="C203" s="109"/>
      <c r="D203" s="80" t="s">
        <v>7859</v>
      </c>
      <c r="E203" s="80"/>
      <c r="F203" s="132">
        <v>21</v>
      </c>
      <c r="M203" s="97"/>
      <c r="N203" s="65"/>
    </row>
    <row r="204" spans="1:14" s="73" customFormat="1" ht="15.75">
      <c r="A204" s="110"/>
      <c r="B204" s="111" t="s">
        <v>7860</v>
      </c>
      <c r="C204" s="112"/>
      <c r="D204" s="113"/>
      <c r="E204" s="113"/>
      <c r="F204" s="114"/>
      <c r="G204" s="62"/>
      <c r="H204" s="63"/>
      <c r="I204" s="64"/>
      <c r="J204" s="71"/>
      <c r="K204" s="64"/>
      <c r="L204" s="65"/>
      <c r="M204" s="97"/>
      <c r="N204" s="65"/>
    </row>
    <row r="205" spans="1:14" ht="15" customHeight="1">
      <c r="A205" s="102"/>
      <c r="B205" s="108" t="s">
        <v>7861</v>
      </c>
      <c r="C205" s="109"/>
      <c r="D205" s="80" t="s">
        <v>7862</v>
      </c>
      <c r="E205" s="80"/>
      <c r="F205" s="85">
        <v>24</v>
      </c>
      <c r="M205" s="97"/>
      <c r="N205" s="65"/>
    </row>
    <row r="206" spans="1:14" ht="15" customHeight="1">
      <c r="A206" s="102"/>
      <c r="B206" s="108" t="s">
        <v>7863</v>
      </c>
      <c r="C206" s="109"/>
      <c r="D206" s="80" t="s">
        <v>7864</v>
      </c>
      <c r="E206" s="80"/>
      <c r="F206" s="85">
        <v>159</v>
      </c>
      <c r="M206" s="97"/>
      <c r="N206" s="65"/>
    </row>
    <row r="207" spans="1:14" ht="15" customHeight="1">
      <c r="A207" s="102"/>
      <c r="B207" s="108" t="s">
        <v>7865</v>
      </c>
      <c r="C207" s="109"/>
      <c r="D207" s="80" t="s">
        <v>7866</v>
      </c>
      <c r="E207" s="80"/>
      <c r="F207" s="85">
        <v>35</v>
      </c>
      <c r="M207" s="97"/>
      <c r="N207" s="65"/>
    </row>
    <row r="208" spans="1:14" ht="15" customHeight="1">
      <c r="A208" s="102"/>
      <c r="B208" s="108" t="s">
        <v>7867</v>
      </c>
      <c r="C208" s="109"/>
      <c r="D208" s="80" t="s">
        <v>7868</v>
      </c>
      <c r="E208" s="80"/>
      <c r="F208" s="85">
        <v>35</v>
      </c>
      <c r="M208" s="97"/>
      <c r="N208" s="65"/>
    </row>
    <row r="209" spans="1:14" s="73" customFormat="1" ht="23.25">
      <c r="A209" s="74"/>
      <c r="B209" s="75" t="s">
        <v>7869</v>
      </c>
      <c r="C209" s="76"/>
      <c r="D209" s="76"/>
      <c r="E209" s="76"/>
      <c r="F209" s="77"/>
      <c r="G209" s="69"/>
      <c r="H209" s="63"/>
      <c r="I209" s="64"/>
      <c r="J209" s="71"/>
      <c r="K209" s="64"/>
      <c r="L209" s="65"/>
      <c r="M209" s="97"/>
      <c r="N209" s="65"/>
    </row>
    <row r="210" spans="1:14" ht="15" customHeight="1">
      <c r="A210" s="102"/>
      <c r="B210" s="108" t="s">
        <v>7870</v>
      </c>
      <c r="C210" s="109"/>
      <c r="D210" s="80" t="s">
        <v>7871</v>
      </c>
      <c r="E210" s="80"/>
      <c r="F210" s="85">
        <v>36</v>
      </c>
      <c r="M210" s="97"/>
      <c r="N210" s="65"/>
    </row>
    <row r="211" spans="1:14" ht="15" customHeight="1">
      <c r="A211" s="102"/>
      <c r="B211" s="84" t="s">
        <v>7872</v>
      </c>
      <c r="C211" s="109"/>
      <c r="D211" s="80" t="s">
        <v>7873</v>
      </c>
      <c r="E211" s="80"/>
      <c r="F211" s="85">
        <v>6</v>
      </c>
      <c r="M211" s="97"/>
      <c r="N211" s="65"/>
    </row>
    <row r="212" spans="1:14" ht="15" customHeight="1">
      <c r="A212" s="102"/>
      <c r="B212" s="84" t="s">
        <v>7874</v>
      </c>
      <c r="C212" s="109"/>
      <c r="D212" s="80" t="s">
        <v>7875</v>
      </c>
      <c r="E212" s="80"/>
      <c r="F212" s="85">
        <v>6</v>
      </c>
      <c r="M212" s="97"/>
      <c r="N212" s="65"/>
    </row>
    <row r="213" spans="1:14" ht="15" customHeight="1">
      <c r="A213" s="102"/>
      <c r="B213" s="108" t="s">
        <v>7876</v>
      </c>
      <c r="C213" s="109"/>
      <c r="D213" s="80" t="s">
        <v>7877</v>
      </c>
      <c r="E213" s="80"/>
      <c r="F213" s="85">
        <v>41.5</v>
      </c>
      <c r="M213" s="97"/>
      <c r="N213" s="65"/>
    </row>
    <row r="214" spans="1:14" ht="15" customHeight="1">
      <c r="A214" s="102"/>
      <c r="B214" s="84" t="s">
        <v>7878</v>
      </c>
      <c r="C214" s="109"/>
      <c r="D214" s="80" t="s">
        <v>7879</v>
      </c>
      <c r="E214" s="80"/>
      <c r="F214" s="85">
        <v>11.5</v>
      </c>
      <c r="M214" s="97"/>
      <c r="N214" s="65"/>
    </row>
    <row r="215" spans="1:14" ht="15" customHeight="1">
      <c r="A215" s="102"/>
      <c r="B215" s="84" t="s">
        <v>7880</v>
      </c>
      <c r="C215" s="109"/>
      <c r="D215" s="80" t="s">
        <v>7881</v>
      </c>
      <c r="E215" s="80"/>
      <c r="F215" s="85">
        <v>11.5</v>
      </c>
      <c r="M215" s="97"/>
      <c r="N215" s="65"/>
    </row>
    <row r="216" spans="1:14" ht="15" customHeight="1">
      <c r="A216" s="102"/>
      <c r="B216" s="108" t="s">
        <v>7882</v>
      </c>
      <c r="C216" s="109"/>
      <c r="D216" s="80" t="s">
        <v>7883</v>
      </c>
      <c r="E216" s="80"/>
      <c r="F216" s="85">
        <v>45</v>
      </c>
      <c r="M216" s="97"/>
      <c r="N216" s="65"/>
    </row>
    <row r="217" spans="1:14" ht="15" customHeight="1">
      <c r="A217" s="102"/>
      <c r="B217" s="84" t="s">
        <v>7884</v>
      </c>
      <c r="C217" s="109"/>
      <c r="D217" s="80" t="s">
        <v>7885</v>
      </c>
      <c r="E217" s="80"/>
      <c r="F217" s="85">
        <v>15</v>
      </c>
      <c r="M217" s="97"/>
      <c r="N217" s="65"/>
    </row>
    <row r="218" spans="1:14" ht="15" customHeight="1">
      <c r="A218" s="102"/>
      <c r="B218" s="84" t="s">
        <v>7886</v>
      </c>
      <c r="C218" s="109"/>
      <c r="D218" s="80" t="s">
        <v>7887</v>
      </c>
      <c r="E218" s="80"/>
      <c r="F218" s="85">
        <v>15</v>
      </c>
      <c r="M218" s="97"/>
      <c r="N218" s="65"/>
    </row>
    <row r="219" spans="1:14" s="73" customFormat="1" ht="23.25">
      <c r="A219" s="74"/>
      <c r="B219" s="75" t="s">
        <v>7888</v>
      </c>
      <c r="C219" s="76"/>
      <c r="D219" s="76"/>
      <c r="E219" s="76"/>
      <c r="F219" s="77"/>
      <c r="G219" s="69"/>
      <c r="H219" s="63"/>
      <c r="I219" s="64"/>
      <c r="J219" s="71"/>
      <c r="K219" s="64"/>
      <c r="L219" s="65"/>
      <c r="M219" s="97"/>
      <c r="N219" s="65"/>
    </row>
    <row r="220" spans="1:14" ht="15" customHeight="1">
      <c r="A220" s="102"/>
      <c r="B220" s="108" t="s">
        <v>7889</v>
      </c>
      <c r="C220" s="109"/>
      <c r="D220" s="80" t="s">
        <v>7890</v>
      </c>
      <c r="E220" s="80"/>
      <c r="F220" s="85">
        <v>195</v>
      </c>
      <c r="M220" s="97"/>
      <c r="N220" s="65"/>
    </row>
    <row r="221" spans="1:14" ht="15" customHeight="1">
      <c r="A221" s="102"/>
      <c r="B221" s="108" t="s">
        <v>7891</v>
      </c>
      <c r="C221" s="109"/>
      <c r="D221" s="80" t="s">
        <v>7892</v>
      </c>
      <c r="E221" s="80"/>
      <c r="F221" s="85">
        <v>239.85</v>
      </c>
      <c r="M221" s="97"/>
      <c r="N221" s="65"/>
    </row>
    <row r="222" spans="1:14" ht="15" customHeight="1">
      <c r="A222" s="102"/>
      <c r="B222" s="108" t="s">
        <v>7893</v>
      </c>
      <c r="C222" s="109"/>
      <c r="D222" s="80" t="s">
        <v>7894</v>
      </c>
      <c r="E222" s="80"/>
      <c r="F222" s="85">
        <v>280.8</v>
      </c>
      <c r="M222" s="97"/>
      <c r="N222" s="65"/>
    </row>
    <row r="223" spans="1:14" ht="15" customHeight="1">
      <c r="A223" s="102"/>
      <c r="B223" s="108" t="s">
        <v>7895</v>
      </c>
      <c r="C223" s="109"/>
      <c r="D223" s="80" t="s">
        <v>7896</v>
      </c>
      <c r="E223" s="80"/>
      <c r="F223" s="85">
        <v>97.5</v>
      </c>
      <c r="M223" s="97"/>
      <c r="N223" s="65"/>
    </row>
    <row r="224" spans="1:14" ht="15" customHeight="1">
      <c r="A224" s="102"/>
      <c r="B224" s="108" t="s">
        <v>7897</v>
      </c>
      <c r="C224" s="109"/>
      <c r="D224" s="80" t="s">
        <v>7898</v>
      </c>
      <c r="E224" s="80"/>
      <c r="F224" s="85">
        <v>119.93</v>
      </c>
      <c r="M224" s="97"/>
      <c r="N224" s="65"/>
    </row>
    <row r="225" spans="1:14" ht="15" customHeight="1">
      <c r="A225" s="102"/>
      <c r="B225" s="108" t="s">
        <v>7899</v>
      </c>
      <c r="C225" s="109"/>
      <c r="D225" s="80" t="s">
        <v>7900</v>
      </c>
      <c r="E225" s="80"/>
      <c r="F225" s="85">
        <v>140.4</v>
      </c>
      <c r="M225" s="97"/>
      <c r="N225" s="65"/>
    </row>
    <row r="226" spans="1:14" ht="15" customHeight="1">
      <c r="A226" s="102"/>
      <c r="B226" s="108" t="s">
        <v>7901</v>
      </c>
      <c r="C226" s="109"/>
      <c r="D226" s="80" t="s">
        <v>7902</v>
      </c>
      <c r="E226" s="80"/>
      <c r="F226" s="85">
        <v>97.5</v>
      </c>
      <c r="M226" s="97"/>
      <c r="N226" s="65"/>
    </row>
    <row r="227" spans="1:14" ht="15" customHeight="1">
      <c r="A227" s="102"/>
      <c r="B227" s="108" t="s">
        <v>7903</v>
      </c>
      <c r="C227" s="109"/>
      <c r="D227" s="80" t="s">
        <v>7904</v>
      </c>
      <c r="E227" s="80"/>
      <c r="F227" s="85">
        <v>119.93</v>
      </c>
      <c r="M227" s="97"/>
      <c r="N227" s="65"/>
    </row>
    <row r="228" spans="1:14" ht="15" customHeight="1">
      <c r="A228" s="102"/>
      <c r="B228" s="108" t="s">
        <v>7905</v>
      </c>
      <c r="C228" s="109"/>
      <c r="D228" s="80" t="s">
        <v>7906</v>
      </c>
      <c r="E228" s="80"/>
      <c r="F228" s="85">
        <v>140.4</v>
      </c>
      <c r="M228" s="97"/>
      <c r="N228" s="65"/>
    </row>
    <row r="229" spans="1:14" s="73" customFormat="1" ht="23.25">
      <c r="A229" s="74"/>
      <c r="B229" s="75" t="s">
        <v>7907</v>
      </c>
      <c r="C229" s="76"/>
      <c r="D229" s="76"/>
      <c r="E229" s="76"/>
      <c r="F229" s="77"/>
      <c r="G229" s="69"/>
      <c r="H229" s="63"/>
      <c r="I229" s="64"/>
      <c r="J229" s="71"/>
      <c r="K229" s="64"/>
      <c r="L229" s="65"/>
      <c r="M229" s="97"/>
      <c r="N229" s="65"/>
    </row>
    <row r="230" spans="1:14" ht="15" customHeight="1">
      <c r="A230" s="102"/>
      <c r="B230" s="108" t="s">
        <v>7908</v>
      </c>
      <c r="C230" s="109"/>
      <c r="D230" s="80" t="s">
        <v>7909</v>
      </c>
      <c r="E230" s="80"/>
      <c r="F230" s="85">
        <v>125</v>
      </c>
      <c r="M230" s="97"/>
      <c r="N230" s="65"/>
    </row>
    <row r="231" spans="1:14" ht="15" customHeight="1">
      <c r="A231" s="102"/>
      <c r="B231" s="108" t="s">
        <v>7910</v>
      </c>
      <c r="C231" s="109"/>
      <c r="D231" s="80" t="s">
        <v>7911</v>
      </c>
      <c r="E231" s="80"/>
      <c r="F231" s="85">
        <v>153.75</v>
      </c>
      <c r="M231" s="97"/>
      <c r="N231" s="65"/>
    </row>
    <row r="232" spans="1:14" ht="15" customHeight="1">
      <c r="A232" s="102"/>
      <c r="B232" s="108" t="s">
        <v>7912</v>
      </c>
      <c r="C232" s="109"/>
      <c r="D232" s="80" t="s">
        <v>7913</v>
      </c>
      <c r="E232" s="80"/>
      <c r="F232" s="85">
        <v>180</v>
      </c>
      <c r="M232" s="97"/>
      <c r="N232" s="65"/>
    </row>
    <row r="233" spans="1:14" ht="15" customHeight="1">
      <c r="A233" s="102"/>
      <c r="B233" s="108" t="s">
        <v>7914</v>
      </c>
      <c r="C233" s="109"/>
      <c r="D233" s="80" t="s">
        <v>7915</v>
      </c>
      <c r="E233" s="80"/>
      <c r="F233" s="85">
        <v>62.5</v>
      </c>
      <c r="M233" s="97"/>
      <c r="N233" s="65"/>
    </row>
    <row r="234" spans="1:14" ht="15" customHeight="1">
      <c r="A234" s="102"/>
      <c r="B234" s="108" t="s">
        <v>7916</v>
      </c>
      <c r="C234" s="109"/>
      <c r="D234" s="80" t="s">
        <v>7917</v>
      </c>
      <c r="E234" s="80"/>
      <c r="F234" s="85">
        <v>76.88</v>
      </c>
      <c r="M234" s="97"/>
      <c r="N234" s="65"/>
    </row>
    <row r="235" spans="1:14" ht="15" customHeight="1">
      <c r="A235" s="102"/>
      <c r="B235" s="108" t="s">
        <v>7918</v>
      </c>
      <c r="C235" s="109"/>
      <c r="D235" s="80" t="s">
        <v>7919</v>
      </c>
      <c r="E235" s="80"/>
      <c r="F235" s="85">
        <v>90</v>
      </c>
      <c r="M235" s="97"/>
      <c r="N235" s="65"/>
    </row>
    <row r="236" spans="1:14" ht="15" customHeight="1">
      <c r="A236" s="102"/>
      <c r="B236" s="108" t="s">
        <v>7920</v>
      </c>
      <c r="C236" s="109"/>
      <c r="D236" s="80" t="s">
        <v>7921</v>
      </c>
      <c r="E236" s="80"/>
      <c r="F236" s="85">
        <v>62.5</v>
      </c>
      <c r="M236" s="97"/>
      <c r="N236" s="65"/>
    </row>
    <row r="237" spans="1:14" ht="15" customHeight="1">
      <c r="A237" s="102"/>
      <c r="B237" s="108" t="s">
        <v>7922</v>
      </c>
      <c r="C237" s="109"/>
      <c r="D237" s="80" t="s">
        <v>7923</v>
      </c>
      <c r="E237" s="80"/>
      <c r="F237" s="85">
        <v>76.88</v>
      </c>
      <c r="M237" s="97"/>
      <c r="N237" s="65"/>
    </row>
    <row r="238" spans="1:14" ht="15" customHeight="1">
      <c r="A238" s="133"/>
      <c r="B238" s="134" t="s">
        <v>7924</v>
      </c>
      <c r="C238" s="135"/>
      <c r="D238" s="136" t="s">
        <v>7925</v>
      </c>
      <c r="E238" s="136"/>
      <c r="F238" s="137">
        <v>90</v>
      </c>
      <c r="M238" s="97"/>
      <c r="N238" s="65"/>
    </row>
    <row r="239" spans="1:14" ht="15" customHeight="1">
      <c r="A239" s="102"/>
      <c r="B239" s="138" t="s">
        <v>7926</v>
      </c>
      <c r="C239" s="139"/>
      <c r="D239" s="140"/>
      <c r="E239" s="140"/>
      <c r="F239" s="141"/>
      <c r="M239" s="97"/>
      <c r="N239" s="65"/>
    </row>
    <row r="240" spans="1:14" ht="15" customHeight="1">
      <c r="A240" s="142" t="s">
        <v>7927</v>
      </c>
      <c r="B240" s="143" t="s">
        <v>7928</v>
      </c>
      <c r="C240" s="139"/>
      <c r="D240" s="140"/>
      <c r="E240" s="140"/>
      <c r="F240" s="141"/>
      <c r="M240" s="97"/>
      <c r="N240" s="65"/>
    </row>
    <row r="241" spans="1:6" ht="15">
      <c r="A241" s="142" t="s">
        <v>7929</v>
      </c>
      <c r="B241" s="144" t="s">
        <v>7930</v>
      </c>
      <c r="C241" s="145"/>
      <c r="D241" s="146"/>
      <c r="E241" s="146"/>
      <c r="F241" s="147"/>
    </row>
    <row r="242" spans="1:6" ht="15">
      <c r="A242" s="142" t="s">
        <v>7931</v>
      </c>
      <c r="B242" s="144" t="s">
        <v>7932</v>
      </c>
      <c r="C242" s="145"/>
      <c r="D242" s="146"/>
      <c r="E242" s="146"/>
      <c r="F242" s="147"/>
    </row>
    <row r="243" spans="1:6" ht="15">
      <c r="A243" s="142" t="s">
        <v>7933</v>
      </c>
      <c r="B243" s="144" t="s">
        <v>7934</v>
      </c>
      <c r="C243" s="145"/>
      <c r="D243" s="146"/>
      <c r="E243" s="146"/>
      <c r="F243" s="147"/>
    </row>
  </sheetData>
  <sheetProtection formatCells="0" formatColumns="0" formatRows="0"/>
  <pageMargins left="0.25" right="0.18" top="0.3" bottom="0.3" header="0.15748031496063" footer="0.15748031496063"/>
  <pageSetup scale="61" fitToHeight="0" orientation="landscape" r:id="rId1"/>
  <headerFooter alignWithMargins="0">
    <oddFooter>&amp;R&amp;A&amp;L&amp;"museo sans for dell,Bold"&amp;KAAAAAA                 Dell - Internal Use - Confidential</oddFooter>
    <evenFooter>&amp;R&amp;A&amp;L&amp;"museo sans for dell,Bold"&amp;KAAAAAA                 Dell - Internal Use - Confidential</evenFooter>
    <firstFooter>&amp;R&amp;A&amp;L&amp;"museo sans for dell,Bold"&amp;KAAAAAA                 Dell - Internal Use - Confidential</firstFooter>
  </headerFooter>
  <rowBreaks count="3" manualBreakCount="3">
    <brk id="107" max="16383" man="1"/>
    <brk id="158" max="16383" man="1"/>
    <brk id="20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zoomScale="85" zoomScaleNormal="85" workbookViewId="0">
      <pane ySplit="3" topLeftCell="A4" activePane="bottomLeft" state="frozen"/>
      <selection activeCell="L38" sqref="L38"/>
      <selection pane="bottomLeft" activeCell="A4" sqref="A4"/>
    </sheetView>
  </sheetViews>
  <sheetFormatPr defaultRowHeight="12.75"/>
  <cols>
    <col min="1" max="1" width="17.28515625" style="186" customWidth="1"/>
    <col min="2" max="2" width="28.140625" style="190" customWidth="1"/>
    <col min="3" max="3" width="81" style="190" bestFit="1" customWidth="1"/>
    <col min="4" max="4" width="15.42578125" style="191" customWidth="1"/>
    <col min="5" max="5" width="11.140625" style="191" customWidth="1"/>
    <col min="6" max="6" width="27.42578125" style="73" customWidth="1"/>
    <col min="7" max="7" width="5.42578125" style="73" customWidth="1"/>
    <col min="8" max="8" width="9.140625" style="73"/>
    <col min="9" max="9" width="11.7109375" style="73" bestFit="1" customWidth="1"/>
    <col min="10" max="16384" width="9.140625" style="73"/>
  </cols>
  <sheetData>
    <row r="1" spans="1:13" s="150" customFormat="1" ht="20.25">
      <c r="A1" s="149" t="s">
        <v>7482</v>
      </c>
      <c r="B1" s="149"/>
      <c r="C1" s="149"/>
      <c r="D1" s="149"/>
      <c r="E1" s="149"/>
    </row>
    <row r="2" spans="1:13" s="150" customFormat="1" ht="26.25">
      <c r="A2" s="151" t="s">
        <v>7935</v>
      </c>
      <c r="B2" s="152"/>
      <c r="C2" s="153"/>
      <c r="D2" s="153"/>
      <c r="E2" s="153"/>
    </row>
    <row r="3" spans="1:13" s="156" customFormat="1" ht="15" customHeight="1">
      <c r="A3" s="58" t="s">
        <v>7936</v>
      </c>
      <c r="B3" s="58" t="s">
        <v>7937</v>
      </c>
      <c r="C3" s="60" t="s">
        <v>7938</v>
      </c>
      <c r="D3" s="61" t="s">
        <v>7939</v>
      </c>
      <c r="E3" s="61" t="s">
        <v>7488</v>
      </c>
      <c r="F3" s="61"/>
      <c r="G3" s="154"/>
      <c r="H3" s="155"/>
      <c r="I3" s="155"/>
      <c r="L3" s="157"/>
    </row>
    <row r="4" spans="1:13" s="163" customFormat="1">
      <c r="A4" s="158">
        <v>0.03</v>
      </c>
      <c r="B4" s="159" t="s">
        <v>7940</v>
      </c>
      <c r="C4" s="160" t="s">
        <v>7941</v>
      </c>
      <c r="D4" s="159" t="s">
        <v>7942</v>
      </c>
      <c r="E4" s="161">
        <f>119+50</f>
        <v>169</v>
      </c>
      <c r="F4" s="162"/>
      <c r="G4" s="73"/>
      <c r="H4" s="73"/>
      <c r="I4" s="73"/>
      <c r="J4" s="73"/>
    </row>
    <row r="5" spans="1:13" s="163" customFormat="1">
      <c r="A5" s="158">
        <v>0.03</v>
      </c>
      <c r="B5" s="159" t="s">
        <v>7940</v>
      </c>
      <c r="C5" s="160" t="s">
        <v>7943</v>
      </c>
      <c r="D5" s="159" t="s">
        <v>7944</v>
      </c>
      <c r="E5" s="161">
        <f>169+50</f>
        <v>219</v>
      </c>
      <c r="F5" s="162"/>
      <c r="G5" s="73"/>
      <c r="H5" s="73"/>
      <c r="I5" s="73"/>
      <c r="J5" s="73"/>
    </row>
    <row r="6" spans="1:13" s="163" customFormat="1">
      <c r="A6" s="158">
        <v>0.03</v>
      </c>
      <c r="B6" s="159" t="s">
        <v>7940</v>
      </c>
      <c r="C6" s="160" t="s">
        <v>7945</v>
      </c>
      <c r="D6" s="159" t="s">
        <v>7946</v>
      </c>
      <c r="E6" s="161">
        <v>129</v>
      </c>
      <c r="F6" s="162"/>
      <c r="G6" s="73"/>
      <c r="H6" s="73"/>
      <c r="I6" s="73"/>
      <c r="J6" s="73"/>
    </row>
    <row r="7" spans="1:13" s="163" customFormat="1">
      <c r="A7" s="158">
        <v>0.03</v>
      </c>
      <c r="B7" s="159" t="s">
        <v>7947</v>
      </c>
      <c r="C7" s="160" t="s">
        <v>7948</v>
      </c>
      <c r="D7" s="159" t="s">
        <v>7949</v>
      </c>
      <c r="E7" s="161">
        <v>169</v>
      </c>
      <c r="F7" s="162"/>
      <c r="G7" s="73"/>
      <c r="H7" s="73"/>
      <c r="I7" s="73"/>
      <c r="J7" s="73"/>
    </row>
    <row r="8" spans="1:13" s="163" customFormat="1">
      <c r="A8" s="158">
        <v>0.03</v>
      </c>
      <c r="B8" s="159" t="s">
        <v>7950</v>
      </c>
      <c r="C8" s="160" t="s">
        <v>7951</v>
      </c>
      <c r="D8" s="159" t="s">
        <v>7952</v>
      </c>
      <c r="E8" s="161">
        <v>129</v>
      </c>
      <c r="F8" s="162"/>
      <c r="G8" s="73"/>
      <c r="H8" s="73"/>
      <c r="I8" s="73"/>
      <c r="J8" s="73"/>
    </row>
    <row r="9" spans="1:13" s="163" customFormat="1">
      <c r="A9" s="158">
        <v>0.03</v>
      </c>
      <c r="B9" s="159" t="s">
        <v>7950</v>
      </c>
      <c r="C9" s="160" t="s">
        <v>7953</v>
      </c>
      <c r="D9" s="159" t="s">
        <v>7954</v>
      </c>
      <c r="E9" s="161">
        <v>179</v>
      </c>
      <c r="F9" s="162"/>
      <c r="G9" s="162"/>
      <c r="H9" s="162"/>
    </row>
    <row r="10" spans="1:13" s="163" customFormat="1">
      <c r="A10" s="158">
        <v>0.03</v>
      </c>
      <c r="B10" s="159" t="s">
        <v>7955</v>
      </c>
      <c r="C10" s="160" t="s">
        <v>7956</v>
      </c>
      <c r="D10" s="159" t="s">
        <v>7957</v>
      </c>
      <c r="E10" s="161">
        <v>129</v>
      </c>
      <c r="F10" s="162"/>
      <c r="G10" s="162"/>
      <c r="H10" s="162"/>
    </row>
    <row r="11" spans="1:13" s="163" customFormat="1">
      <c r="A11" s="158">
        <v>0.03</v>
      </c>
      <c r="B11" s="159" t="s">
        <v>7955</v>
      </c>
      <c r="C11" s="160" t="s">
        <v>7958</v>
      </c>
      <c r="D11" s="159" t="s">
        <v>7959</v>
      </c>
      <c r="E11" s="161">
        <v>179</v>
      </c>
      <c r="F11" s="162"/>
      <c r="G11" s="162"/>
      <c r="H11" s="162"/>
    </row>
    <row r="12" spans="1:13" s="163" customFormat="1">
      <c r="A12" s="158">
        <v>0.03</v>
      </c>
      <c r="B12" s="159" t="s">
        <v>7960</v>
      </c>
      <c r="C12" s="160" t="s">
        <v>7961</v>
      </c>
      <c r="D12" s="159" t="s">
        <v>7962</v>
      </c>
      <c r="E12" s="161">
        <v>179</v>
      </c>
      <c r="F12" s="164"/>
      <c r="G12" s="164"/>
      <c r="H12" s="164"/>
    </row>
    <row r="13" spans="1:13" s="163" customFormat="1" ht="12" customHeight="1">
      <c r="A13" s="158"/>
      <c r="B13" s="159"/>
      <c r="C13" s="160"/>
      <c r="D13" s="159"/>
      <c r="E13" s="161"/>
      <c r="F13" s="165"/>
      <c r="G13" s="166"/>
      <c r="H13" s="166"/>
      <c r="I13" s="166"/>
      <c r="J13" s="166"/>
      <c r="K13" s="166"/>
      <c r="L13" s="166"/>
      <c r="M13" s="166"/>
    </row>
    <row r="14" spans="1:13">
      <c r="A14" s="158">
        <v>0.03</v>
      </c>
      <c r="B14" s="159"/>
      <c r="C14" s="167" t="s">
        <v>7963</v>
      </c>
      <c r="D14" s="159"/>
      <c r="E14" s="159"/>
    </row>
    <row r="15" spans="1:13">
      <c r="A15" s="158">
        <v>0.03</v>
      </c>
      <c r="B15" s="159" t="s">
        <v>7950</v>
      </c>
      <c r="C15" s="168" t="s">
        <v>7964</v>
      </c>
      <c r="D15" s="159" t="s">
        <v>7965</v>
      </c>
      <c r="E15" s="161">
        <v>99</v>
      </c>
      <c r="F15" s="169"/>
    </row>
    <row r="16" spans="1:13">
      <c r="A16" s="170">
        <v>0.03</v>
      </c>
      <c r="B16" s="171" t="s">
        <v>7950</v>
      </c>
      <c r="C16" s="172" t="s">
        <v>7966</v>
      </c>
      <c r="D16" s="171" t="s">
        <v>7967</v>
      </c>
      <c r="E16" s="161">
        <v>169</v>
      </c>
      <c r="F16" s="162"/>
    </row>
    <row r="17" spans="1:9">
      <c r="A17" s="170">
        <v>0.03</v>
      </c>
      <c r="B17" s="171" t="s">
        <v>7950</v>
      </c>
      <c r="C17" s="172" t="s">
        <v>7968</v>
      </c>
      <c r="D17" s="171" t="s">
        <v>7969</v>
      </c>
      <c r="E17" s="161">
        <v>219</v>
      </c>
      <c r="F17" s="162"/>
    </row>
    <row r="18" spans="1:9">
      <c r="A18" s="170">
        <v>0.03</v>
      </c>
      <c r="B18" s="171" t="s">
        <v>7950</v>
      </c>
      <c r="C18" s="172" t="s">
        <v>7970</v>
      </c>
      <c r="D18" s="171" t="s">
        <v>7971</v>
      </c>
      <c r="E18" s="161">
        <v>99</v>
      </c>
      <c r="F18" s="162"/>
    </row>
    <row r="19" spans="1:9">
      <c r="A19" s="170">
        <v>0.03</v>
      </c>
      <c r="B19" s="171" t="s">
        <v>7950</v>
      </c>
      <c r="C19" s="172" t="s">
        <v>7972</v>
      </c>
      <c r="D19" s="171" t="s">
        <v>7973</v>
      </c>
      <c r="E19" s="161">
        <v>169</v>
      </c>
      <c r="F19" s="162"/>
    </row>
    <row r="20" spans="1:9">
      <c r="A20" s="170">
        <v>0.03</v>
      </c>
      <c r="B20" s="171" t="s">
        <v>7950</v>
      </c>
      <c r="C20" s="172" t="s">
        <v>7974</v>
      </c>
      <c r="D20" s="171" t="s">
        <v>7975</v>
      </c>
      <c r="E20" s="161">
        <v>219</v>
      </c>
      <c r="F20" s="162"/>
    </row>
    <row r="21" spans="1:9">
      <c r="A21" s="158">
        <v>0.03</v>
      </c>
      <c r="B21" s="159" t="s">
        <v>7960</v>
      </c>
      <c r="C21" s="168" t="s">
        <v>7976</v>
      </c>
      <c r="D21" s="159" t="s">
        <v>7977</v>
      </c>
      <c r="E21" s="161">
        <v>99</v>
      </c>
      <c r="F21" s="162"/>
    </row>
    <row r="22" spans="1:9">
      <c r="A22" s="170">
        <v>0.03</v>
      </c>
      <c r="B22" s="171" t="s">
        <v>7960</v>
      </c>
      <c r="C22" s="172" t="s">
        <v>7978</v>
      </c>
      <c r="D22" s="171" t="s">
        <v>7979</v>
      </c>
      <c r="E22" s="161">
        <v>219</v>
      </c>
      <c r="F22" s="162"/>
    </row>
    <row r="23" spans="1:9">
      <c r="A23" s="158">
        <v>0.03</v>
      </c>
      <c r="B23" s="159" t="s">
        <v>7960</v>
      </c>
      <c r="C23" s="168" t="s">
        <v>7980</v>
      </c>
      <c r="D23" s="159" t="s">
        <v>7981</v>
      </c>
      <c r="E23" s="161">
        <v>99</v>
      </c>
      <c r="F23" s="162"/>
    </row>
    <row r="24" spans="1:9">
      <c r="A24" s="158">
        <v>0.03</v>
      </c>
      <c r="B24" s="159" t="s">
        <v>7982</v>
      </c>
      <c r="C24" s="168" t="s">
        <v>7983</v>
      </c>
      <c r="D24" s="159" t="s">
        <v>7984</v>
      </c>
      <c r="E24" s="161">
        <v>149</v>
      </c>
      <c r="F24" s="162"/>
    </row>
    <row r="25" spans="1:9">
      <c r="A25" s="158">
        <v>0.03</v>
      </c>
      <c r="B25" s="159" t="s">
        <v>7960</v>
      </c>
      <c r="C25" s="168" t="s">
        <v>7985</v>
      </c>
      <c r="D25" s="159" t="s">
        <v>7986</v>
      </c>
      <c r="E25" s="161">
        <v>79</v>
      </c>
      <c r="F25" s="162"/>
    </row>
    <row r="26" spans="1:9">
      <c r="A26" s="158">
        <v>0.03</v>
      </c>
      <c r="B26" s="159" t="s">
        <v>7960</v>
      </c>
      <c r="C26" s="168" t="s">
        <v>7987</v>
      </c>
      <c r="D26" s="159" t="s">
        <v>7988</v>
      </c>
      <c r="E26" s="161">
        <v>79</v>
      </c>
      <c r="F26" s="162"/>
    </row>
    <row r="27" spans="1:9">
      <c r="A27" s="158">
        <v>0.03</v>
      </c>
      <c r="B27" s="159" t="s">
        <v>7950</v>
      </c>
      <c r="C27" s="168" t="s">
        <v>7989</v>
      </c>
      <c r="D27" s="159" t="s">
        <v>7990</v>
      </c>
      <c r="E27" s="161">
        <v>79</v>
      </c>
      <c r="F27" s="162"/>
    </row>
    <row r="28" spans="1:9">
      <c r="A28" s="158">
        <v>0.03</v>
      </c>
      <c r="B28" s="173" t="s">
        <v>7991</v>
      </c>
      <c r="C28" s="168" t="s">
        <v>7992</v>
      </c>
      <c r="D28" s="159" t="s">
        <v>7993</v>
      </c>
      <c r="E28" s="161">
        <v>79</v>
      </c>
      <c r="F28" s="174"/>
    </row>
    <row r="29" spans="1:9">
      <c r="A29" s="158">
        <v>0.03</v>
      </c>
      <c r="B29" s="173" t="s">
        <v>7994</v>
      </c>
      <c r="C29" s="168" t="s">
        <v>7995</v>
      </c>
      <c r="D29" s="159" t="s">
        <v>7996</v>
      </c>
      <c r="E29" s="161">
        <v>79</v>
      </c>
      <c r="F29" s="174"/>
    </row>
    <row r="30" spans="1:9">
      <c r="A30" s="158">
        <v>0.03</v>
      </c>
      <c r="B30" s="159" t="s">
        <v>7997</v>
      </c>
      <c r="C30" s="168" t="s">
        <v>7998</v>
      </c>
      <c r="D30" s="159" t="s">
        <v>7999</v>
      </c>
      <c r="E30" s="161">
        <v>79</v>
      </c>
      <c r="F30" s="174"/>
      <c r="G30" s="169"/>
      <c r="H30" s="169"/>
      <c r="I30" s="169"/>
    </row>
    <row r="31" spans="1:9">
      <c r="A31" s="175"/>
      <c r="B31" s="159"/>
      <c r="C31" s="168"/>
      <c r="D31" s="159"/>
      <c r="E31" s="161"/>
      <c r="F31" s="174"/>
      <c r="G31" s="169"/>
      <c r="H31" s="169"/>
      <c r="I31" s="169"/>
    </row>
    <row r="32" spans="1:9">
      <c r="A32" s="158">
        <v>0.03</v>
      </c>
      <c r="B32" s="173"/>
      <c r="C32" s="176" t="s">
        <v>8000</v>
      </c>
      <c r="D32" s="173"/>
      <c r="E32" s="161"/>
    </row>
    <row r="33" spans="1:7">
      <c r="A33" s="158">
        <v>0.03</v>
      </c>
      <c r="B33" s="173" t="s">
        <v>8001</v>
      </c>
      <c r="C33" s="168" t="s">
        <v>8002</v>
      </c>
      <c r="D33" s="173" t="s">
        <v>8003</v>
      </c>
      <c r="E33" s="161">
        <v>12</v>
      </c>
      <c r="F33" s="164"/>
    </row>
    <row r="34" spans="1:7">
      <c r="A34" s="158">
        <v>0.03</v>
      </c>
      <c r="B34" s="173" t="s">
        <v>8001</v>
      </c>
      <c r="C34" s="168" t="s">
        <v>8004</v>
      </c>
      <c r="D34" s="173" t="s">
        <v>8005</v>
      </c>
      <c r="E34" s="161">
        <v>12</v>
      </c>
    </row>
    <row r="35" spans="1:7">
      <c r="A35" s="158">
        <v>0.03</v>
      </c>
      <c r="B35" s="173" t="s">
        <v>8006</v>
      </c>
      <c r="C35" s="168" t="s">
        <v>8007</v>
      </c>
      <c r="D35" s="173" t="s">
        <v>8008</v>
      </c>
      <c r="E35" s="161">
        <v>12</v>
      </c>
      <c r="F35" s="164"/>
      <c r="G35" s="164"/>
    </row>
    <row r="36" spans="1:7">
      <c r="A36" s="158">
        <v>0.03</v>
      </c>
      <c r="B36" s="173" t="s">
        <v>7960</v>
      </c>
      <c r="C36" s="168" t="s">
        <v>8009</v>
      </c>
      <c r="D36" s="173" t="s">
        <v>8010</v>
      </c>
      <c r="E36" s="161">
        <v>40</v>
      </c>
      <c r="F36" s="164"/>
      <c r="G36" s="177"/>
    </row>
    <row r="37" spans="1:7">
      <c r="A37" s="158">
        <v>0.03</v>
      </c>
      <c r="B37" s="173" t="s">
        <v>8001</v>
      </c>
      <c r="C37" s="168" t="s">
        <v>8011</v>
      </c>
      <c r="D37" s="173" t="s">
        <v>8012</v>
      </c>
      <c r="E37" s="161">
        <v>40</v>
      </c>
      <c r="G37" s="177"/>
    </row>
    <row r="38" spans="1:7">
      <c r="A38" s="158">
        <v>0.03</v>
      </c>
      <c r="B38" s="173" t="s">
        <v>8006</v>
      </c>
      <c r="C38" s="168" t="s">
        <v>8013</v>
      </c>
      <c r="D38" s="173" t="s">
        <v>8014</v>
      </c>
      <c r="E38" s="161">
        <v>40</v>
      </c>
      <c r="G38" s="177"/>
    </row>
    <row r="39" spans="1:7">
      <c r="A39" s="158">
        <v>0.03</v>
      </c>
      <c r="B39" s="173" t="s">
        <v>8015</v>
      </c>
      <c r="C39" s="168" t="s">
        <v>8016</v>
      </c>
      <c r="D39" s="173" t="s">
        <v>8017</v>
      </c>
      <c r="E39" s="161">
        <v>50</v>
      </c>
    </row>
    <row r="40" spans="1:7">
      <c r="A40" s="158">
        <v>0.03</v>
      </c>
      <c r="B40" s="173" t="s">
        <v>8018</v>
      </c>
      <c r="C40" s="168" t="s">
        <v>8019</v>
      </c>
      <c r="D40" s="173" t="s">
        <v>8020</v>
      </c>
      <c r="E40" s="161">
        <v>50</v>
      </c>
      <c r="F40" s="164"/>
    </row>
    <row r="41" spans="1:7">
      <c r="A41" s="158">
        <v>0.03</v>
      </c>
      <c r="B41" s="173" t="s">
        <v>8021</v>
      </c>
      <c r="C41" s="168" t="s">
        <v>8022</v>
      </c>
      <c r="D41" s="173" t="s">
        <v>8023</v>
      </c>
      <c r="E41" s="161">
        <v>19</v>
      </c>
    </row>
    <row r="42" spans="1:7">
      <c r="A42" s="158">
        <v>0.03</v>
      </c>
      <c r="B42" s="173" t="s">
        <v>6085</v>
      </c>
      <c r="C42" s="168" t="s">
        <v>8024</v>
      </c>
      <c r="D42" s="173" t="s">
        <v>8025</v>
      </c>
      <c r="E42" s="178">
        <v>1.25</v>
      </c>
    </row>
    <row r="43" spans="1:7">
      <c r="A43" s="158">
        <v>0.03</v>
      </c>
      <c r="B43" s="173" t="s">
        <v>8001</v>
      </c>
      <c r="C43" s="168" t="s">
        <v>8026</v>
      </c>
      <c r="D43" s="173" t="s">
        <v>8027</v>
      </c>
      <c r="E43" s="161">
        <v>12</v>
      </c>
      <c r="F43" s="169"/>
    </row>
    <row r="44" spans="1:7">
      <c r="A44" s="158">
        <v>0.03</v>
      </c>
      <c r="B44" s="173" t="s">
        <v>7950</v>
      </c>
      <c r="C44" s="168" t="s">
        <v>8028</v>
      </c>
      <c r="D44" s="173" t="s">
        <v>8029</v>
      </c>
      <c r="E44" s="161">
        <v>12</v>
      </c>
      <c r="F44" s="169"/>
    </row>
    <row r="45" spans="1:7">
      <c r="A45" s="158">
        <v>0.03</v>
      </c>
      <c r="B45" s="173">
        <v>3290</v>
      </c>
      <c r="C45" s="168" t="s">
        <v>8030</v>
      </c>
      <c r="D45" s="173" t="s">
        <v>8031</v>
      </c>
      <c r="E45" s="161">
        <v>12</v>
      </c>
      <c r="F45" s="162"/>
    </row>
    <row r="46" spans="1:7">
      <c r="A46" s="158">
        <v>0.03</v>
      </c>
      <c r="B46" s="173">
        <v>3290</v>
      </c>
      <c r="C46" s="168" t="s">
        <v>8032</v>
      </c>
      <c r="D46" s="173" t="s">
        <v>8033</v>
      </c>
      <c r="E46" s="161">
        <v>12</v>
      </c>
      <c r="F46" s="162"/>
    </row>
    <row r="47" spans="1:7">
      <c r="A47" s="158">
        <v>0.03</v>
      </c>
      <c r="B47" s="173">
        <v>3290</v>
      </c>
      <c r="C47" s="168" t="s">
        <v>8034</v>
      </c>
      <c r="D47" s="173" t="s">
        <v>8035</v>
      </c>
      <c r="E47" s="161">
        <v>19</v>
      </c>
      <c r="F47" s="162"/>
    </row>
    <row r="48" spans="1:7">
      <c r="A48" s="158">
        <v>0.03</v>
      </c>
      <c r="B48" s="173" t="s">
        <v>8036</v>
      </c>
      <c r="C48" s="168" t="s">
        <v>8037</v>
      </c>
      <c r="D48" s="173" t="s">
        <v>8038</v>
      </c>
      <c r="E48" s="161">
        <v>40</v>
      </c>
      <c r="F48" s="62"/>
    </row>
    <row r="49" spans="1:6">
      <c r="A49" s="158">
        <v>0.03</v>
      </c>
      <c r="B49" s="173" t="s">
        <v>8015</v>
      </c>
      <c r="C49" s="168" t="s">
        <v>8039</v>
      </c>
      <c r="D49" s="173" t="s">
        <v>8040</v>
      </c>
      <c r="E49" s="161">
        <v>40</v>
      </c>
      <c r="F49" s="62"/>
    </row>
    <row r="50" spans="1:6">
      <c r="A50" s="158">
        <v>0.03</v>
      </c>
      <c r="B50" s="173" t="s">
        <v>8001</v>
      </c>
      <c r="C50" s="168" t="s">
        <v>8041</v>
      </c>
      <c r="D50" s="173" t="s">
        <v>8042</v>
      </c>
      <c r="E50" s="161">
        <v>40</v>
      </c>
      <c r="F50" s="162"/>
    </row>
    <row r="51" spans="1:6">
      <c r="A51" s="158">
        <v>0.03</v>
      </c>
      <c r="B51" s="173" t="s">
        <v>8043</v>
      </c>
      <c r="C51" s="168" t="s">
        <v>8044</v>
      </c>
      <c r="D51" s="173" t="s">
        <v>8045</v>
      </c>
      <c r="E51" s="161">
        <v>40</v>
      </c>
      <c r="F51" s="162"/>
    </row>
    <row r="52" spans="1:6">
      <c r="A52" s="158"/>
      <c r="B52" s="173"/>
      <c r="C52" s="168"/>
      <c r="D52" s="173"/>
      <c r="E52" s="161"/>
      <c r="F52" s="62"/>
    </row>
    <row r="53" spans="1:6">
      <c r="A53" s="158">
        <v>0.03</v>
      </c>
      <c r="B53" s="159"/>
      <c r="C53" s="167" t="s">
        <v>8046</v>
      </c>
      <c r="D53" s="159"/>
      <c r="E53" s="161"/>
    </row>
    <row r="54" spans="1:6">
      <c r="A54" s="158">
        <v>0.03</v>
      </c>
      <c r="B54" s="159" t="s">
        <v>8047</v>
      </c>
      <c r="C54" s="179" t="s">
        <v>8048</v>
      </c>
      <c r="D54" s="159" t="s">
        <v>8049</v>
      </c>
      <c r="E54" s="161">
        <v>11</v>
      </c>
      <c r="F54" s="62"/>
    </row>
    <row r="55" spans="1:6">
      <c r="A55" s="158">
        <v>0.03</v>
      </c>
      <c r="B55" s="159" t="s">
        <v>8050</v>
      </c>
      <c r="C55" s="179" t="s">
        <v>8051</v>
      </c>
      <c r="D55" s="159" t="s">
        <v>8052</v>
      </c>
      <c r="E55" s="161">
        <v>25</v>
      </c>
    </row>
    <row r="56" spans="1:6">
      <c r="A56" s="158">
        <v>0.03</v>
      </c>
      <c r="B56" s="159" t="s">
        <v>8053</v>
      </c>
      <c r="C56" s="179" t="s">
        <v>8054</v>
      </c>
      <c r="D56" s="159" t="s">
        <v>8055</v>
      </c>
      <c r="E56" s="161">
        <v>29</v>
      </c>
      <c r="F56" s="169"/>
    </row>
    <row r="57" spans="1:6">
      <c r="A57" s="158">
        <v>0.03</v>
      </c>
      <c r="B57" s="159" t="s">
        <v>8056</v>
      </c>
      <c r="C57" s="179" t="s">
        <v>8057</v>
      </c>
      <c r="D57" s="159" t="s">
        <v>8058</v>
      </c>
      <c r="E57" s="161">
        <v>29</v>
      </c>
      <c r="F57" s="169"/>
    </row>
    <row r="58" spans="1:6">
      <c r="A58" s="158">
        <v>0.03</v>
      </c>
      <c r="B58" s="159" t="s">
        <v>8056</v>
      </c>
      <c r="C58" s="179" t="s">
        <v>8059</v>
      </c>
      <c r="D58" s="159" t="s">
        <v>8060</v>
      </c>
      <c r="E58" s="161">
        <v>29</v>
      </c>
      <c r="F58" s="169" t="s">
        <v>7631</v>
      </c>
    </row>
    <row r="59" spans="1:6">
      <c r="A59" s="158">
        <v>0.03</v>
      </c>
      <c r="B59" s="159" t="s">
        <v>7950</v>
      </c>
      <c r="C59" s="179" t="s">
        <v>8061</v>
      </c>
      <c r="D59" s="159" t="s">
        <v>8062</v>
      </c>
      <c r="E59" s="161">
        <v>29</v>
      </c>
      <c r="F59" s="169"/>
    </row>
    <row r="60" spans="1:6">
      <c r="A60" s="158">
        <v>0.03</v>
      </c>
      <c r="B60" s="159" t="s">
        <v>7950</v>
      </c>
      <c r="C60" s="179" t="s">
        <v>8063</v>
      </c>
      <c r="D60" s="159" t="s">
        <v>8064</v>
      </c>
      <c r="E60" s="161">
        <v>29</v>
      </c>
      <c r="F60" s="169"/>
    </row>
    <row r="61" spans="1:6">
      <c r="A61" s="158">
        <v>0.03</v>
      </c>
      <c r="B61" s="159" t="s">
        <v>8065</v>
      </c>
      <c r="C61" s="179" t="s">
        <v>8066</v>
      </c>
      <c r="D61" s="159" t="s">
        <v>8067</v>
      </c>
      <c r="E61" s="161">
        <v>29</v>
      </c>
      <c r="F61" s="169"/>
    </row>
    <row r="62" spans="1:6">
      <c r="A62" s="158">
        <v>0.03</v>
      </c>
      <c r="B62" s="159" t="s">
        <v>8068</v>
      </c>
      <c r="C62" s="179" t="s">
        <v>8069</v>
      </c>
      <c r="D62" s="159" t="s">
        <v>8070</v>
      </c>
      <c r="E62" s="161">
        <v>29</v>
      </c>
    </row>
    <row r="63" spans="1:6">
      <c r="A63" s="158"/>
      <c r="B63" s="159"/>
      <c r="C63" s="179"/>
      <c r="D63" s="159"/>
      <c r="E63" s="161"/>
    </row>
    <row r="64" spans="1:6">
      <c r="A64" s="180"/>
      <c r="B64" s="159"/>
      <c r="C64" s="167" t="s">
        <v>8071</v>
      </c>
      <c r="D64" s="159"/>
      <c r="E64" s="161"/>
    </row>
    <row r="65" spans="1:6" s="163" customFormat="1">
      <c r="A65" s="180">
        <v>0.03</v>
      </c>
      <c r="B65" s="181" t="s">
        <v>8072</v>
      </c>
      <c r="C65" s="182" t="s">
        <v>8073</v>
      </c>
      <c r="D65" s="159" t="s">
        <v>8074</v>
      </c>
      <c r="E65" s="161">
        <v>59</v>
      </c>
    </row>
    <row r="66" spans="1:6">
      <c r="A66" s="180">
        <v>0.03</v>
      </c>
      <c r="B66" s="181" t="s">
        <v>8072</v>
      </c>
      <c r="C66" s="182" t="s">
        <v>8075</v>
      </c>
      <c r="D66" s="159" t="s">
        <v>8076</v>
      </c>
      <c r="E66" s="161">
        <v>25</v>
      </c>
      <c r="F66" s="62"/>
    </row>
    <row r="67" spans="1:6">
      <c r="A67" s="180">
        <v>0.03</v>
      </c>
      <c r="B67" s="181" t="s">
        <v>8072</v>
      </c>
      <c r="C67" s="182" t="s">
        <v>8077</v>
      </c>
      <c r="D67" s="159" t="s">
        <v>8078</v>
      </c>
      <c r="E67" s="161">
        <v>25</v>
      </c>
    </row>
    <row r="68" spans="1:6">
      <c r="A68" s="180">
        <v>0.03</v>
      </c>
      <c r="B68" s="181" t="s">
        <v>8072</v>
      </c>
      <c r="C68" s="182" t="s">
        <v>8079</v>
      </c>
      <c r="D68" s="159" t="s">
        <v>8080</v>
      </c>
      <c r="E68" s="161">
        <v>19</v>
      </c>
      <c r="F68" s="62"/>
    </row>
    <row r="69" spans="1:6">
      <c r="A69" s="180">
        <v>0.03</v>
      </c>
      <c r="B69" s="181" t="s">
        <v>8072</v>
      </c>
      <c r="C69" s="182" t="s">
        <v>8081</v>
      </c>
      <c r="D69" s="159" t="s">
        <v>8082</v>
      </c>
      <c r="E69" s="161">
        <v>7</v>
      </c>
    </row>
    <row r="70" spans="1:6" s="163" customFormat="1">
      <c r="A70" s="180">
        <v>0.03</v>
      </c>
      <c r="B70" s="181" t="s">
        <v>8072</v>
      </c>
      <c r="C70" s="182" t="s">
        <v>8083</v>
      </c>
      <c r="D70" s="183" t="s">
        <v>8084</v>
      </c>
      <c r="E70" s="161">
        <v>19</v>
      </c>
    </row>
    <row r="71" spans="1:6" s="163" customFormat="1">
      <c r="A71" s="180"/>
      <c r="B71" s="181"/>
      <c r="C71" s="182"/>
      <c r="D71" s="183"/>
      <c r="E71" s="161"/>
    </row>
    <row r="72" spans="1:6">
      <c r="A72" s="158"/>
      <c r="B72" s="159"/>
      <c r="C72" s="167" t="s">
        <v>8085</v>
      </c>
      <c r="D72" s="184"/>
      <c r="E72" s="161"/>
    </row>
    <row r="73" spans="1:6">
      <c r="A73" s="158">
        <v>0.03</v>
      </c>
      <c r="B73" s="185" t="s">
        <v>8086</v>
      </c>
      <c r="C73" s="182" t="s">
        <v>8087</v>
      </c>
      <c r="D73" s="183" t="s">
        <v>8088</v>
      </c>
      <c r="E73" s="161">
        <v>19</v>
      </c>
    </row>
    <row r="74" spans="1:6">
      <c r="A74" s="158">
        <v>0.03</v>
      </c>
      <c r="B74" s="185" t="s">
        <v>8001</v>
      </c>
      <c r="C74" s="182" t="s">
        <v>8087</v>
      </c>
      <c r="D74" s="183" t="s">
        <v>8089</v>
      </c>
      <c r="E74" s="161">
        <v>19</v>
      </c>
      <c r="F74" s="62"/>
    </row>
    <row r="75" spans="1:6">
      <c r="A75" s="158">
        <v>0.03</v>
      </c>
      <c r="B75" s="159" t="s">
        <v>8090</v>
      </c>
      <c r="C75" s="168" t="s">
        <v>1771</v>
      </c>
      <c r="D75" s="184" t="s">
        <v>8091</v>
      </c>
      <c r="E75" s="161"/>
      <c r="F75" s="62"/>
    </row>
    <row r="76" spans="1:6">
      <c r="A76" s="158">
        <v>0.03</v>
      </c>
      <c r="B76" s="159" t="s">
        <v>8092</v>
      </c>
      <c r="C76" s="168" t="s">
        <v>1771</v>
      </c>
      <c r="D76" s="184" t="s">
        <v>8093</v>
      </c>
      <c r="E76" s="161"/>
    </row>
    <row r="77" spans="1:6">
      <c r="B77" s="181"/>
      <c r="C77" s="182"/>
      <c r="D77" s="183"/>
      <c r="E77" s="161"/>
    </row>
    <row r="78" spans="1:6">
      <c r="A78" s="170"/>
      <c r="B78" s="187"/>
      <c r="C78" s="188" t="s">
        <v>8094</v>
      </c>
      <c r="D78" s="187"/>
      <c r="E78" s="161"/>
    </row>
    <row r="79" spans="1:6">
      <c r="A79" s="170">
        <v>0.03</v>
      </c>
      <c r="B79" s="185" t="s">
        <v>8095</v>
      </c>
      <c r="C79" s="172" t="s">
        <v>8087</v>
      </c>
      <c r="D79" s="189" t="s">
        <v>8088</v>
      </c>
      <c r="E79" s="161">
        <v>19</v>
      </c>
    </row>
    <row r="80" spans="1:6" ht="14.25">
      <c r="A80" s="170">
        <v>0.03</v>
      </c>
      <c r="B80" s="185" t="s">
        <v>8096</v>
      </c>
      <c r="C80" s="172" t="s">
        <v>8097</v>
      </c>
      <c r="D80" s="189" t="s">
        <v>8098</v>
      </c>
      <c r="E80" s="161">
        <v>89</v>
      </c>
    </row>
    <row r="81" spans="1:5" ht="14.25">
      <c r="A81" s="170">
        <v>0.03</v>
      </c>
      <c r="B81" s="185" t="s">
        <v>8096</v>
      </c>
      <c r="C81" s="172" t="s">
        <v>8099</v>
      </c>
      <c r="D81" s="189" t="s">
        <v>8100</v>
      </c>
      <c r="E81" s="161">
        <v>109</v>
      </c>
    </row>
  </sheetData>
  <sheetProtection formatCells="0" formatColumns="0" formatRows="0"/>
  <pageMargins left="0.15" right="0.15" top="0.39370078740157499" bottom="0.49" header="0.15748031496063" footer="0.19"/>
  <pageSetup scale="60" orientation="landscape" r:id="rId1"/>
  <headerFooter alignWithMargins="0">
    <oddFooter>&amp;R&amp;11 &amp;A&amp;L&amp;"museo sans for dell,Bold"&amp;KAAAAAA                 Dell - Internal Use - Confidential</oddFooter>
    <evenFooter>&amp;R&amp;11 &amp;A&amp;L&amp;"museo sans for dell,Bold"&amp;KAAAAAA                 Dell - Internal Use - Confidential</evenFooter>
    <firstFooter>&amp;R&amp;11 &amp;A&amp;L&amp;"museo sans for dell,Bold"&amp;KAAAAAA                 Dell - Internal Use - Confidential</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zoomScale="85" zoomScaleNormal="85" workbookViewId="0">
      <pane ySplit="1" topLeftCell="A2" activePane="bottomLeft" state="frozen"/>
      <selection activeCell="L38" sqref="L38"/>
      <selection pane="bottomLeft" activeCell="A2" sqref="A2"/>
    </sheetView>
  </sheetViews>
  <sheetFormatPr defaultColWidth="11.42578125" defaultRowHeight="14.25"/>
  <cols>
    <col min="1" max="1" width="128.7109375" style="193" customWidth="1"/>
    <col min="2" max="3" width="17.5703125" style="193" customWidth="1"/>
    <col min="4" max="4" width="12.85546875" style="193" customWidth="1"/>
    <col min="5" max="5" width="18.85546875" style="192" bestFit="1" customWidth="1"/>
    <col min="6" max="6" width="25.85546875" style="192" customWidth="1"/>
    <col min="7" max="16384" width="11.42578125" style="192"/>
  </cols>
  <sheetData>
    <row r="1" spans="1:6" s="150" customFormat="1" ht="20.25">
      <c r="A1" s="149" t="s">
        <v>7482</v>
      </c>
      <c r="B1" s="149"/>
      <c r="C1" s="149"/>
      <c r="D1" s="149"/>
    </row>
    <row r="2" spans="1:6" ht="23.25">
      <c r="A2" s="75" t="s">
        <v>8268</v>
      </c>
      <c r="B2" s="76"/>
      <c r="C2" s="76"/>
      <c r="D2" s="76"/>
    </row>
    <row r="3" spans="1:6" ht="15.75">
      <c r="A3" s="203" t="s">
        <v>8267</v>
      </c>
      <c r="B3" s="200"/>
      <c r="C3" s="200" t="s">
        <v>8266</v>
      </c>
      <c r="D3" s="207" t="s">
        <v>7488</v>
      </c>
    </row>
    <row r="4" spans="1:6" ht="15">
      <c r="A4" s="205" t="s">
        <v>8265</v>
      </c>
      <c r="B4" s="204" t="s">
        <v>8264</v>
      </c>
      <c r="C4" s="204" t="s">
        <v>8263</v>
      </c>
      <c r="D4" s="195">
        <v>40000</v>
      </c>
    </row>
    <row r="5" spans="1:6" ht="15">
      <c r="A5" s="205" t="s">
        <v>8262</v>
      </c>
      <c r="B5" s="204"/>
      <c r="C5" s="204"/>
      <c r="D5" s="195"/>
    </row>
    <row r="6" spans="1:6" ht="15.75">
      <c r="A6" s="203" t="s">
        <v>8261</v>
      </c>
      <c r="B6" s="200"/>
      <c r="C6" s="200"/>
      <c r="D6" s="207"/>
    </row>
    <row r="7" spans="1:6" ht="15">
      <c r="A7" s="205" t="s">
        <v>8256</v>
      </c>
      <c r="B7" s="204" t="s">
        <v>8260</v>
      </c>
      <c r="C7" s="204" t="s">
        <v>8259</v>
      </c>
      <c r="D7" s="195">
        <v>20000</v>
      </c>
      <c r="E7" s="198"/>
      <c r="F7" s="208"/>
    </row>
    <row r="8" spans="1:6" ht="15">
      <c r="A8" s="205" t="s">
        <v>8258</v>
      </c>
      <c r="B8" s="204"/>
      <c r="C8" s="204"/>
      <c r="D8" s="195"/>
      <c r="E8" s="198"/>
    </row>
    <row r="9" spans="1:6" ht="15.75">
      <c r="A9" s="203" t="s">
        <v>8257</v>
      </c>
      <c r="B9" s="200"/>
      <c r="C9" s="200"/>
      <c r="D9" s="207"/>
    </row>
    <row r="10" spans="1:6" ht="15">
      <c r="A10" s="205" t="s">
        <v>8256</v>
      </c>
      <c r="B10" s="204" t="s">
        <v>8255</v>
      </c>
      <c r="C10" s="204" t="s">
        <v>8254</v>
      </c>
      <c r="D10" s="195">
        <v>7500</v>
      </c>
    </row>
    <row r="11" spans="1:6" ht="15">
      <c r="A11" s="205" t="s">
        <v>8253</v>
      </c>
      <c r="B11" s="204"/>
      <c r="C11" s="204"/>
      <c r="D11" s="195"/>
    </row>
    <row r="12" spans="1:6" ht="15.75">
      <c r="A12" s="203" t="s">
        <v>8252</v>
      </c>
      <c r="B12" s="200"/>
      <c r="C12" s="200"/>
      <c r="D12" s="207"/>
    </row>
    <row r="13" spans="1:6" ht="15">
      <c r="A13" s="205" t="s">
        <v>8251</v>
      </c>
      <c r="B13" s="204" t="s">
        <v>8250</v>
      </c>
      <c r="C13" s="204" t="s">
        <v>8249</v>
      </c>
      <c r="D13" s="195">
        <v>2999</v>
      </c>
      <c r="E13" s="198"/>
    </row>
    <row r="14" spans="1:6" ht="15">
      <c r="A14" s="205" t="s">
        <v>8248</v>
      </c>
      <c r="B14" s="204"/>
      <c r="C14" s="204"/>
      <c r="D14" s="195"/>
    </row>
    <row r="15" spans="1:6" ht="23.25">
      <c r="A15" s="75" t="s">
        <v>8247</v>
      </c>
      <c r="B15" s="76"/>
      <c r="C15" s="76"/>
      <c r="D15" s="76"/>
    </row>
    <row r="16" spans="1:6" ht="45.75">
      <c r="A16" s="203" t="s">
        <v>8246</v>
      </c>
      <c r="B16" s="200"/>
      <c r="C16" s="200"/>
      <c r="D16" s="206" t="s">
        <v>8245</v>
      </c>
    </row>
    <row r="17" spans="1:5" ht="15">
      <c r="A17" s="205" t="s">
        <v>8244</v>
      </c>
      <c r="B17" s="204" t="s">
        <v>8243</v>
      </c>
      <c r="C17" s="204" t="s">
        <v>8242</v>
      </c>
      <c r="D17" s="195">
        <v>179</v>
      </c>
      <c r="E17" s="90"/>
    </row>
    <row r="18" spans="1:5" ht="15">
      <c r="A18" s="205" t="s">
        <v>8241</v>
      </c>
      <c r="B18" s="204" t="s">
        <v>8240</v>
      </c>
      <c r="C18" s="204" t="s">
        <v>8239</v>
      </c>
      <c r="D18" s="195">
        <v>106</v>
      </c>
      <c r="E18" s="198"/>
    </row>
    <row r="19" spans="1:5" ht="15">
      <c r="A19" s="205" t="s">
        <v>8238</v>
      </c>
      <c r="B19" s="204" t="s">
        <v>8237</v>
      </c>
      <c r="C19" s="204" t="s">
        <v>8236</v>
      </c>
      <c r="D19" s="195">
        <v>122</v>
      </c>
    </row>
    <row r="20" spans="1:5" ht="15">
      <c r="A20" s="205" t="s">
        <v>8235</v>
      </c>
      <c r="B20" s="204" t="s">
        <v>8234</v>
      </c>
      <c r="C20" s="204" t="s">
        <v>8233</v>
      </c>
      <c r="D20" s="195">
        <v>106</v>
      </c>
      <c r="E20" s="198"/>
    </row>
    <row r="21" spans="1:5" ht="15">
      <c r="A21" s="205" t="s">
        <v>8232</v>
      </c>
      <c r="B21" s="204" t="s">
        <v>8231</v>
      </c>
      <c r="C21" s="204" t="s">
        <v>8230</v>
      </c>
      <c r="D21" s="195">
        <v>114</v>
      </c>
      <c r="E21" s="198"/>
    </row>
    <row r="22" spans="1:5" ht="15">
      <c r="A22" s="205" t="s">
        <v>8229</v>
      </c>
      <c r="B22" s="204" t="s">
        <v>8228</v>
      </c>
      <c r="C22" s="204" t="s">
        <v>8227</v>
      </c>
      <c r="D22" s="195">
        <v>122</v>
      </c>
      <c r="E22" s="198"/>
    </row>
    <row r="23" spans="1:5" ht="15">
      <c r="A23" s="205" t="s">
        <v>8226</v>
      </c>
      <c r="B23" s="204" t="s">
        <v>8225</v>
      </c>
      <c r="C23" s="204" t="s">
        <v>8224</v>
      </c>
      <c r="D23" s="195">
        <v>122</v>
      </c>
      <c r="E23" s="198"/>
    </row>
    <row r="24" spans="1:5" ht="15">
      <c r="A24" s="205" t="s">
        <v>8223</v>
      </c>
      <c r="B24" s="204" t="s">
        <v>8222</v>
      </c>
      <c r="C24" s="204" t="s">
        <v>8221</v>
      </c>
      <c r="D24" s="195">
        <v>139</v>
      </c>
    </row>
    <row r="25" spans="1:5" ht="30.75">
      <c r="A25" s="203" t="s">
        <v>8220</v>
      </c>
      <c r="B25" s="200"/>
      <c r="C25" s="200"/>
      <c r="D25" s="199" t="s">
        <v>8219</v>
      </c>
    </row>
    <row r="26" spans="1:5" ht="15">
      <c r="A26" s="205" t="s">
        <v>8218</v>
      </c>
      <c r="B26" s="204" t="s">
        <v>8217</v>
      </c>
      <c r="C26" s="204" t="s">
        <v>8216</v>
      </c>
      <c r="D26" s="195">
        <v>79</v>
      </c>
      <c r="E26" s="90"/>
    </row>
    <row r="27" spans="1:5" ht="15">
      <c r="A27" s="205" t="s">
        <v>8215</v>
      </c>
      <c r="B27" s="204" t="s">
        <v>8214</v>
      </c>
      <c r="C27" s="204" t="s">
        <v>8213</v>
      </c>
      <c r="D27" s="195">
        <v>48</v>
      </c>
      <c r="E27" s="198"/>
    </row>
    <row r="28" spans="1:5" ht="15">
      <c r="A28" s="205" t="s">
        <v>8212</v>
      </c>
      <c r="B28" s="204" t="s">
        <v>8211</v>
      </c>
      <c r="C28" s="204" t="s">
        <v>8210</v>
      </c>
      <c r="D28" s="195">
        <v>48</v>
      </c>
    </row>
    <row r="29" spans="1:5" ht="15">
      <c r="A29" s="205" t="s">
        <v>8209</v>
      </c>
      <c r="B29" s="204" t="s">
        <v>8208</v>
      </c>
      <c r="C29" s="204" t="s">
        <v>8207</v>
      </c>
      <c r="D29" s="195">
        <v>48</v>
      </c>
      <c r="E29" s="198"/>
    </row>
    <row r="30" spans="1:5" ht="15">
      <c r="A30" s="205" t="s">
        <v>8206</v>
      </c>
      <c r="B30" s="204" t="s">
        <v>8205</v>
      </c>
      <c r="C30" s="204" t="s">
        <v>8204</v>
      </c>
      <c r="D30" s="195">
        <v>48</v>
      </c>
      <c r="E30" s="198"/>
    </row>
    <row r="31" spans="1:5" ht="15">
      <c r="A31" s="205" t="s">
        <v>8203</v>
      </c>
      <c r="B31" s="204" t="s">
        <v>8202</v>
      </c>
      <c r="C31" s="204" t="s">
        <v>8201</v>
      </c>
      <c r="D31" s="195">
        <v>48</v>
      </c>
      <c r="E31" s="198"/>
    </row>
    <row r="32" spans="1:5" ht="15">
      <c r="A32" s="205" t="s">
        <v>8200</v>
      </c>
      <c r="B32" s="204" t="s">
        <v>8199</v>
      </c>
      <c r="C32" s="204" t="s">
        <v>8198</v>
      </c>
      <c r="D32" s="195">
        <v>48</v>
      </c>
      <c r="E32" s="198"/>
    </row>
    <row r="33" spans="1:5" ht="15">
      <c r="A33" s="205" t="s">
        <v>8197</v>
      </c>
      <c r="B33" s="204" t="s">
        <v>8196</v>
      </c>
      <c r="C33" s="204" t="s">
        <v>8195</v>
      </c>
      <c r="D33" s="195">
        <v>29</v>
      </c>
    </row>
    <row r="34" spans="1:5" ht="45.75">
      <c r="A34" s="203" t="s">
        <v>8194</v>
      </c>
      <c r="B34" s="200"/>
      <c r="C34" s="200"/>
      <c r="D34" s="199" t="s">
        <v>8193</v>
      </c>
    </row>
    <row r="35" spans="1:5" ht="15">
      <c r="A35" s="197" t="s">
        <v>8192</v>
      </c>
      <c r="B35" s="195" t="s">
        <v>8191</v>
      </c>
      <c r="C35" s="195" t="s">
        <v>8190</v>
      </c>
      <c r="D35" s="195">
        <v>69</v>
      </c>
      <c r="E35" s="90"/>
    </row>
    <row r="36" spans="1:5" ht="15">
      <c r="A36" s="197" t="s">
        <v>8189</v>
      </c>
      <c r="B36" s="195" t="s">
        <v>8188</v>
      </c>
      <c r="C36" s="195" t="s">
        <v>8187</v>
      </c>
      <c r="D36" s="195">
        <v>36</v>
      </c>
      <c r="E36" s="202"/>
    </row>
    <row r="37" spans="1:5" ht="15">
      <c r="A37" s="197" t="s">
        <v>8186</v>
      </c>
      <c r="B37" s="195" t="s">
        <v>8185</v>
      </c>
      <c r="C37" s="195" t="s">
        <v>8184</v>
      </c>
      <c r="D37" s="195">
        <v>36</v>
      </c>
      <c r="E37" s="198"/>
    </row>
    <row r="38" spans="1:5" ht="15">
      <c r="A38" s="197" t="s">
        <v>8183</v>
      </c>
      <c r="B38" s="195" t="s">
        <v>8182</v>
      </c>
      <c r="C38" s="195" t="s">
        <v>8181</v>
      </c>
      <c r="D38" s="195">
        <v>42</v>
      </c>
      <c r="E38" s="198"/>
    </row>
    <row r="39" spans="1:5" ht="15">
      <c r="A39" s="197" t="s">
        <v>8180</v>
      </c>
      <c r="B39" s="195" t="s">
        <v>8179</v>
      </c>
      <c r="C39" s="195" t="s">
        <v>8178</v>
      </c>
      <c r="D39" s="195">
        <v>45</v>
      </c>
      <c r="E39" s="198"/>
    </row>
    <row r="40" spans="1:5" ht="15">
      <c r="A40" s="197" t="s">
        <v>8177</v>
      </c>
      <c r="B40" s="195" t="s">
        <v>8176</v>
      </c>
      <c r="C40" s="195" t="s">
        <v>8175</v>
      </c>
      <c r="D40" s="195">
        <v>49</v>
      </c>
      <c r="E40" s="198"/>
    </row>
    <row r="41" spans="1:5" ht="15">
      <c r="A41" s="197" t="s">
        <v>8174</v>
      </c>
      <c r="B41" s="195" t="s">
        <v>8173</v>
      </c>
      <c r="C41" s="195" t="s">
        <v>8172</v>
      </c>
      <c r="D41" s="195">
        <v>69</v>
      </c>
      <c r="E41" s="202"/>
    </row>
    <row r="42" spans="1:5" ht="15">
      <c r="A42" s="197" t="s">
        <v>8171</v>
      </c>
      <c r="B42" s="195" t="s">
        <v>8170</v>
      </c>
      <c r="C42" s="195" t="s">
        <v>8169</v>
      </c>
      <c r="D42" s="195">
        <v>119</v>
      </c>
      <c r="E42" s="90"/>
    </row>
    <row r="43" spans="1:5" ht="15">
      <c r="A43" s="197" t="s">
        <v>8168</v>
      </c>
      <c r="B43" s="195" t="s">
        <v>8167</v>
      </c>
      <c r="C43" s="195" t="s">
        <v>8166</v>
      </c>
      <c r="D43" s="195">
        <v>70</v>
      </c>
      <c r="E43" s="198"/>
    </row>
    <row r="44" spans="1:5" ht="15">
      <c r="A44" s="197" t="s">
        <v>8165</v>
      </c>
      <c r="B44" s="195" t="s">
        <v>8164</v>
      </c>
      <c r="C44" s="195" t="s">
        <v>8163</v>
      </c>
      <c r="D44" s="195">
        <v>70</v>
      </c>
      <c r="E44" s="198"/>
    </row>
    <row r="45" spans="1:5" ht="15">
      <c r="A45" s="197" t="s">
        <v>8162</v>
      </c>
      <c r="B45" s="195" t="s">
        <v>8161</v>
      </c>
      <c r="C45" s="195" t="s">
        <v>8160</v>
      </c>
      <c r="D45" s="195">
        <v>79</v>
      </c>
      <c r="E45" s="198"/>
    </row>
    <row r="46" spans="1:5" ht="15">
      <c r="A46" s="197" t="s">
        <v>8159</v>
      </c>
      <c r="B46" s="195" t="s">
        <v>8158</v>
      </c>
      <c r="C46" s="195" t="s">
        <v>8157</v>
      </c>
      <c r="D46" s="195">
        <v>88</v>
      </c>
      <c r="E46" s="198"/>
    </row>
    <row r="47" spans="1:5" ht="15">
      <c r="A47" s="197" t="s">
        <v>8156</v>
      </c>
      <c r="B47" s="195" t="s">
        <v>8155</v>
      </c>
      <c r="C47" s="195" t="s">
        <v>8154</v>
      </c>
      <c r="D47" s="195">
        <v>88</v>
      </c>
      <c r="E47" s="198"/>
    </row>
    <row r="48" spans="1:5" ht="15">
      <c r="A48" s="197" t="s">
        <v>8153</v>
      </c>
      <c r="B48" s="195" t="s">
        <v>8152</v>
      </c>
      <c r="C48" s="195" t="s">
        <v>8151</v>
      </c>
      <c r="D48" s="195">
        <v>119</v>
      </c>
      <c r="E48" s="202"/>
    </row>
    <row r="49" spans="1:5" ht="45">
      <c r="A49" s="201" t="s">
        <v>8150</v>
      </c>
      <c r="B49" s="200"/>
      <c r="C49" s="200"/>
      <c r="D49" s="199" t="s">
        <v>8149</v>
      </c>
    </row>
    <row r="50" spans="1:5" ht="15">
      <c r="A50" s="197" t="s">
        <v>8148</v>
      </c>
      <c r="B50" s="196" t="s">
        <v>8147</v>
      </c>
      <c r="C50" s="196" t="s">
        <v>8146</v>
      </c>
      <c r="D50" s="195">
        <v>39</v>
      </c>
      <c r="E50" s="90"/>
    </row>
    <row r="51" spans="1:5" ht="15">
      <c r="A51" s="197" t="s">
        <v>8145</v>
      </c>
      <c r="B51" s="196" t="s">
        <v>8144</v>
      </c>
      <c r="C51" s="196" t="s">
        <v>8143</v>
      </c>
      <c r="D51" s="195">
        <v>19</v>
      </c>
      <c r="E51" s="198"/>
    </row>
    <row r="52" spans="1:5" ht="15">
      <c r="A52" s="197" t="s">
        <v>8142</v>
      </c>
      <c r="B52" s="196" t="s">
        <v>8141</v>
      </c>
      <c r="C52" s="196" t="s">
        <v>8140</v>
      </c>
      <c r="D52" s="195">
        <v>29</v>
      </c>
    </row>
    <row r="53" spans="1:5" ht="15">
      <c r="A53" s="197" t="s">
        <v>8139</v>
      </c>
      <c r="B53" s="196" t="s">
        <v>8138</v>
      </c>
      <c r="C53" s="196" t="s">
        <v>8137</v>
      </c>
      <c r="D53" s="195">
        <v>19</v>
      </c>
      <c r="E53" s="198"/>
    </row>
    <row r="54" spans="1:5" ht="15">
      <c r="A54" s="197" t="s">
        <v>8136</v>
      </c>
      <c r="B54" s="196" t="s">
        <v>8135</v>
      </c>
      <c r="C54" s="196" t="s">
        <v>8134</v>
      </c>
      <c r="D54" s="195">
        <v>24</v>
      </c>
      <c r="E54" s="198"/>
    </row>
    <row r="55" spans="1:5" ht="15">
      <c r="A55" s="197" t="s">
        <v>8133</v>
      </c>
      <c r="B55" s="196" t="s">
        <v>8132</v>
      </c>
      <c r="C55" s="196" t="s">
        <v>8131</v>
      </c>
      <c r="D55" s="195">
        <v>29</v>
      </c>
      <c r="E55" s="198"/>
    </row>
    <row r="56" spans="1:5" ht="15">
      <c r="A56" s="197" t="s">
        <v>8130</v>
      </c>
      <c r="B56" s="196" t="s">
        <v>8129</v>
      </c>
      <c r="C56" s="196" t="s">
        <v>8128</v>
      </c>
      <c r="D56" s="195">
        <v>29</v>
      </c>
      <c r="E56" s="198"/>
    </row>
    <row r="57" spans="1:5" ht="15">
      <c r="A57" s="197" t="s">
        <v>8127</v>
      </c>
      <c r="B57" s="196" t="s">
        <v>8126</v>
      </c>
      <c r="C57" s="196" t="s">
        <v>8125</v>
      </c>
      <c r="D57" s="195">
        <v>39</v>
      </c>
    </row>
    <row r="58" spans="1:5" ht="15">
      <c r="A58" s="197" t="s">
        <v>8124</v>
      </c>
      <c r="B58" s="196" t="s">
        <v>8123</v>
      </c>
      <c r="C58" s="196" t="s">
        <v>8122</v>
      </c>
      <c r="D58" s="195">
        <v>62</v>
      </c>
      <c r="E58" s="90"/>
    </row>
    <row r="59" spans="1:5" ht="15">
      <c r="A59" s="197" t="s">
        <v>8121</v>
      </c>
      <c r="B59" s="196" t="s">
        <v>8120</v>
      </c>
      <c r="C59" s="196" t="s">
        <v>8119</v>
      </c>
      <c r="D59" s="195">
        <v>34</v>
      </c>
      <c r="E59" s="198"/>
    </row>
    <row r="60" spans="1:5" ht="15">
      <c r="A60" s="197" t="s">
        <v>8118</v>
      </c>
      <c r="B60" s="196" t="s">
        <v>8117</v>
      </c>
      <c r="C60" s="196" t="s">
        <v>8116</v>
      </c>
      <c r="D60" s="195">
        <v>52</v>
      </c>
    </row>
    <row r="61" spans="1:5" ht="15">
      <c r="A61" s="197" t="s">
        <v>8115</v>
      </c>
      <c r="B61" s="196" t="s">
        <v>8114</v>
      </c>
      <c r="C61" s="196" t="s">
        <v>8113</v>
      </c>
      <c r="D61" s="195">
        <v>34</v>
      </c>
      <c r="E61" s="198"/>
    </row>
    <row r="62" spans="1:5" ht="15">
      <c r="A62" s="197" t="s">
        <v>8112</v>
      </c>
      <c r="B62" s="196" t="s">
        <v>8111</v>
      </c>
      <c r="C62" s="196" t="s">
        <v>8110</v>
      </c>
      <c r="D62" s="195">
        <v>42</v>
      </c>
      <c r="E62" s="198"/>
    </row>
    <row r="63" spans="1:5" ht="15">
      <c r="A63" s="197" t="s">
        <v>8109</v>
      </c>
      <c r="B63" s="196" t="s">
        <v>8108</v>
      </c>
      <c r="C63" s="196" t="s">
        <v>8107</v>
      </c>
      <c r="D63" s="195">
        <v>52</v>
      </c>
      <c r="E63" s="198"/>
    </row>
    <row r="64" spans="1:5" ht="15">
      <c r="A64" s="197" t="s">
        <v>8106</v>
      </c>
      <c r="B64" s="196" t="s">
        <v>8105</v>
      </c>
      <c r="C64" s="196" t="s">
        <v>8104</v>
      </c>
      <c r="D64" s="195">
        <v>52</v>
      </c>
      <c r="E64" s="198"/>
    </row>
    <row r="65" spans="1:4" ht="15">
      <c r="A65" s="197" t="s">
        <v>8103</v>
      </c>
      <c r="B65" s="196" t="s">
        <v>8102</v>
      </c>
      <c r="C65" s="196" t="s">
        <v>8101</v>
      </c>
      <c r="D65" s="195">
        <v>69</v>
      </c>
    </row>
    <row r="66" spans="1:4">
      <c r="A66" s="194"/>
      <c r="B66" s="194"/>
      <c r="C66" s="194"/>
      <c r="D66" s="194"/>
    </row>
    <row r="67" spans="1:4">
      <c r="A67" s="194"/>
      <c r="B67" s="194"/>
      <c r="C67" s="194"/>
      <c r="D67" s="194"/>
    </row>
    <row r="68" spans="1:4">
      <c r="A68" s="194"/>
      <c r="B68" s="194"/>
      <c r="C68" s="194"/>
      <c r="D68" s="194"/>
    </row>
    <row r="69" spans="1:4">
      <c r="A69" s="194"/>
      <c r="B69" s="194"/>
      <c r="C69" s="194"/>
      <c r="D69" s="194"/>
    </row>
    <row r="70" spans="1:4">
      <c r="A70" s="194"/>
      <c r="B70" s="194"/>
      <c r="C70" s="194"/>
      <c r="D70" s="194"/>
    </row>
    <row r="71" spans="1:4">
      <c r="A71" s="194"/>
      <c r="B71" s="194"/>
      <c r="C71" s="194"/>
      <c r="D71" s="194"/>
    </row>
    <row r="72" spans="1:4">
      <c r="A72" s="194"/>
      <c r="B72" s="194"/>
      <c r="C72" s="194"/>
      <c r="D72" s="194"/>
    </row>
    <row r="73" spans="1:4">
      <c r="A73" s="194"/>
      <c r="B73" s="194"/>
      <c r="C73" s="194"/>
      <c r="D73" s="194"/>
    </row>
  </sheetData>
  <sheetProtection formatCells="0" formatColumns="0" formatRows="0"/>
  <printOptions horizontalCentered="1"/>
  <pageMargins left="0.18" right="0.196850393700787" top="0.25" bottom="0.31" header="0.15748031496063" footer="0.15748031496063"/>
  <pageSetup scale="58" orientation="landscape" r:id="rId1"/>
  <headerFooter alignWithMargins="0">
    <oddFooter>&amp;R&amp;11&amp;A
&amp;L&amp;"museo sans for dell,Bold"&amp;KAAAAAA                 Dell - Internal Use - Confidential</oddFooter>
    <evenFooter>&amp;R&amp;11&amp;A
&amp;L&amp;"museo sans for dell,Bold"&amp;KAAAAAA                 Dell - Internal Use - Confidential</evenFooter>
    <firstFooter>&amp;R&amp;11&amp;A
&amp;L&amp;"museo sans for dell,Bold"&amp;KAAAAAA                 Dell - Internal Use - Confidential</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85" zoomScaleNormal="85" workbookViewId="0">
      <pane ySplit="3" topLeftCell="A4" activePane="bottomLeft" state="frozen"/>
      <selection activeCell="L38" sqref="L38"/>
      <selection pane="bottomLeft" activeCell="A4" sqref="A4"/>
    </sheetView>
  </sheetViews>
  <sheetFormatPr defaultRowHeight="14.25"/>
  <cols>
    <col min="1" max="1" width="4.28515625" style="115" customWidth="1"/>
    <col min="2" max="2" width="104" style="148" bestFit="1" customWidth="1"/>
    <col min="3" max="3" width="11.28515625" style="148" customWidth="1"/>
    <col min="4" max="4" width="15.85546875" style="148" customWidth="1"/>
    <col min="5" max="5" width="15.140625" style="148" customWidth="1"/>
    <col min="6" max="6" width="34.5703125" style="217" customWidth="1"/>
    <col min="7" max="7" width="8.28515625" style="66" customWidth="1"/>
    <col min="8" max="8" width="26.5703125" style="66" customWidth="1"/>
    <col min="9" max="9" width="8.28515625" style="66" customWidth="1"/>
    <col min="10" max="16384" width="9.140625" style="66"/>
  </cols>
  <sheetData>
    <row r="1" spans="1:9" s="210" customFormat="1" ht="20.25">
      <c r="A1" s="149" t="s">
        <v>7482</v>
      </c>
      <c r="B1" s="209"/>
      <c r="C1" s="209"/>
      <c r="D1" s="209"/>
      <c r="E1" s="209"/>
    </row>
    <row r="2" spans="1:9" s="210" customFormat="1" ht="20.25">
      <c r="A2" s="151" t="s">
        <v>8269</v>
      </c>
      <c r="B2" s="209"/>
      <c r="C2" s="209"/>
      <c r="D2" s="209"/>
      <c r="E2" s="209"/>
    </row>
    <row r="3" spans="1:9" s="94" customFormat="1" ht="26.25">
      <c r="A3" s="58"/>
      <c r="B3" s="59" t="s">
        <v>7484</v>
      </c>
      <c r="C3" s="60" t="s">
        <v>7485</v>
      </c>
      <c r="D3" s="61" t="s">
        <v>7939</v>
      </c>
      <c r="E3" s="61" t="s">
        <v>8270</v>
      </c>
      <c r="F3" s="211"/>
    </row>
    <row r="4" spans="1:9" s="73" customFormat="1" ht="23.25">
      <c r="A4" s="74"/>
      <c r="B4" s="75" t="s">
        <v>8271</v>
      </c>
      <c r="C4" s="76"/>
      <c r="D4" s="76"/>
      <c r="E4" s="76"/>
      <c r="F4" s="212"/>
      <c r="H4" s="192"/>
      <c r="I4" s="192"/>
    </row>
    <row r="5" spans="1:9" ht="15">
      <c r="A5" s="213"/>
      <c r="B5" s="79" t="s">
        <v>8272</v>
      </c>
      <c r="C5" s="80">
        <v>3</v>
      </c>
      <c r="D5" s="80" t="s">
        <v>7550</v>
      </c>
      <c r="E5" s="81">
        <v>269</v>
      </c>
      <c r="F5" s="214"/>
    </row>
    <row r="6" spans="1:9" ht="15" customHeight="1">
      <c r="A6" s="213"/>
      <c r="B6" s="79" t="s">
        <v>8273</v>
      </c>
      <c r="C6" s="80">
        <v>3</v>
      </c>
      <c r="D6" s="80" t="s">
        <v>7559</v>
      </c>
      <c r="E6" s="81">
        <v>349</v>
      </c>
      <c r="F6" s="214"/>
    </row>
    <row r="7" spans="1:9" ht="15" customHeight="1">
      <c r="A7" s="213"/>
      <c r="B7" s="79" t="s">
        <v>8274</v>
      </c>
      <c r="C7" s="80">
        <v>3</v>
      </c>
      <c r="D7" s="80" t="s">
        <v>7518</v>
      </c>
      <c r="E7" s="81">
        <v>349</v>
      </c>
      <c r="F7" s="214"/>
    </row>
    <row r="8" spans="1:9" s="73" customFormat="1" ht="23.25">
      <c r="A8" s="74"/>
      <c r="B8" s="75" t="s">
        <v>8275</v>
      </c>
      <c r="C8" s="76"/>
      <c r="D8" s="76"/>
      <c r="E8" s="76"/>
      <c r="F8" s="212"/>
    </row>
    <row r="9" spans="1:9" s="73" customFormat="1" ht="15">
      <c r="A9" s="213"/>
      <c r="B9" s="79" t="s">
        <v>8276</v>
      </c>
      <c r="C9" s="80">
        <v>3</v>
      </c>
      <c r="D9" s="80" t="s">
        <v>7605</v>
      </c>
      <c r="E9" s="81">
        <v>219</v>
      </c>
      <c r="F9" s="214"/>
    </row>
    <row r="10" spans="1:9" s="73" customFormat="1" ht="15">
      <c r="A10" s="213"/>
      <c r="B10" s="79" t="s">
        <v>8277</v>
      </c>
      <c r="C10" s="80">
        <v>3</v>
      </c>
      <c r="D10" s="80" t="s">
        <v>8278</v>
      </c>
      <c r="E10" s="81">
        <v>349</v>
      </c>
      <c r="F10" s="214"/>
    </row>
    <row r="11" spans="1:9" s="73" customFormat="1" ht="15">
      <c r="A11" s="213"/>
      <c r="B11" s="79" t="s">
        <v>8279</v>
      </c>
      <c r="C11" s="80">
        <v>3</v>
      </c>
      <c r="D11" s="80" t="s">
        <v>7652</v>
      </c>
      <c r="E11" s="81">
        <v>449</v>
      </c>
      <c r="F11" s="214"/>
    </row>
    <row r="12" spans="1:9" s="73" customFormat="1" ht="23.25">
      <c r="A12" s="74"/>
      <c r="B12" s="75" t="s">
        <v>8280</v>
      </c>
      <c r="C12" s="76"/>
      <c r="D12" s="76"/>
      <c r="E12" s="76"/>
      <c r="F12" s="212"/>
    </row>
    <row r="13" spans="1:9" s="73" customFormat="1" ht="15">
      <c r="A13" s="213"/>
      <c r="B13" s="79" t="s">
        <v>8281</v>
      </c>
      <c r="C13" s="80">
        <v>3</v>
      </c>
      <c r="D13" s="80" t="s">
        <v>7535</v>
      </c>
      <c r="E13" s="81">
        <v>49</v>
      </c>
      <c r="F13" s="214"/>
    </row>
    <row r="14" spans="1:9" ht="15" customHeight="1">
      <c r="A14" s="213"/>
      <c r="B14" s="79" t="s">
        <v>8282</v>
      </c>
      <c r="C14" s="80">
        <v>3</v>
      </c>
      <c r="D14" s="80" t="s">
        <v>7539</v>
      </c>
      <c r="E14" s="81">
        <v>69</v>
      </c>
      <c r="F14" s="214"/>
    </row>
    <row r="15" spans="1:9" s="73" customFormat="1" ht="23.25">
      <c r="A15" s="74"/>
      <c r="B15" s="75" t="s">
        <v>8283</v>
      </c>
      <c r="C15" s="76"/>
      <c r="D15" s="76"/>
      <c r="E15" s="76"/>
      <c r="F15" s="212"/>
    </row>
    <row r="16" spans="1:9" s="73" customFormat="1" ht="15.75">
      <c r="A16" s="110"/>
      <c r="B16" s="111" t="s">
        <v>8284</v>
      </c>
      <c r="C16" s="112"/>
      <c r="D16" s="113"/>
      <c r="E16" s="114"/>
      <c r="F16" s="214"/>
      <c r="G16" s="69"/>
    </row>
    <row r="17" spans="1:6" s="73" customFormat="1" ht="15">
      <c r="A17" s="213"/>
      <c r="B17" s="79" t="s">
        <v>8285</v>
      </c>
      <c r="C17" s="80">
        <v>3</v>
      </c>
      <c r="D17" s="80" t="s">
        <v>7738</v>
      </c>
      <c r="E17" s="81">
        <v>299</v>
      </c>
      <c r="F17" s="214"/>
    </row>
    <row r="18" spans="1:6" s="73" customFormat="1" ht="15">
      <c r="A18" s="213"/>
      <c r="B18" s="79" t="s">
        <v>8286</v>
      </c>
      <c r="C18" s="80">
        <v>3</v>
      </c>
      <c r="D18" s="80" t="s">
        <v>7746</v>
      </c>
      <c r="E18" s="81">
        <v>559</v>
      </c>
      <c r="F18" s="214"/>
    </row>
    <row r="20" spans="1:6">
      <c r="A20" s="215" t="s">
        <v>8287</v>
      </c>
      <c r="E20" s="216"/>
    </row>
    <row r="21" spans="1:6">
      <c r="A21" s="215" t="s">
        <v>8288</v>
      </c>
      <c r="E21" s="216"/>
    </row>
    <row r="22" spans="1:6">
      <c r="A22" s="215" t="s">
        <v>8289</v>
      </c>
      <c r="E22" s="216"/>
    </row>
    <row r="23" spans="1:6">
      <c r="A23" s="215" t="s">
        <v>8290</v>
      </c>
      <c r="E23" s="216"/>
    </row>
    <row r="24" spans="1:6">
      <c r="A24" s="215" t="s">
        <v>8291</v>
      </c>
      <c r="B24" s="218"/>
      <c r="C24" s="218"/>
      <c r="D24" s="218"/>
      <c r="E24" s="219"/>
    </row>
    <row r="25" spans="1:6">
      <c r="E25" s="216"/>
    </row>
    <row r="26" spans="1:6">
      <c r="E26" s="216"/>
    </row>
    <row r="28" spans="1:6">
      <c r="E28" s="220"/>
    </row>
  </sheetData>
  <sheetProtection formatCells="0" formatColumns="0" formatRows="0"/>
  <pageMargins left="0.18" right="0.18" top="0.26" bottom="0.21" header="0.15748031496063" footer="0.15748031496063"/>
  <pageSetup scale="63" fitToHeight="0" orientation="landscape" r:id="rId1"/>
  <headerFooter alignWithMargins="0">
    <oddFooter>&amp;R&amp;A&amp;L&amp;"museo sans for dell,Bold"&amp;KAAAAAA                 Dell - Internal Use - Confidential</oddFooter>
    <evenFooter>&amp;R&amp;A&amp;L&amp;"museo sans for dell,Bold"&amp;KAAAAAA                 Dell - Internal Use - Confidential</evenFooter>
    <firstFooter>&amp;R&amp;A&amp;L&amp;"museo sans for dell,Bold"&amp;KAAAAAA                 Dell - Internal Use - Confidential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0"/>
  <sheetViews>
    <sheetView zoomScale="80" zoomScaleNormal="80" workbookViewId="0">
      <pane ySplit="2" topLeftCell="A3" activePane="bottomLeft" state="frozen"/>
      <selection pane="bottomLeft" activeCell="A3" sqref="A3"/>
    </sheetView>
  </sheetViews>
  <sheetFormatPr defaultRowHeight="15"/>
  <cols>
    <col min="1" max="1" width="16.7109375" customWidth="1"/>
    <col min="2" max="2" width="40.7109375" customWidth="1"/>
    <col min="3" max="3" width="30.7109375" customWidth="1"/>
    <col min="4" max="5" width="18.7109375" customWidth="1"/>
    <col min="6" max="6" width="20.7109375" customWidth="1"/>
    <col min="7" max="8" width="15.7109375" customWidth="1"/>
    <col min="9" max="9" width="26.7109375" style="1230" customWidth="1"/>
    <col min="10" max="10" width="32.7109375" customWidth="1"/>
    <col min="11" max="11" width="18.7109375" customWidth="1"/>
    <col min="12" max="12" width="18.7109375" style="1" customWidth="1"/>
    <col min="13" max="13" width="18.7109375" customWidth="1"/>
    <col min="14" max="14" width="35.7109375" customWidth="1"/>
    <col min="15" max="15" width="25.7109375" customWidth="1"/>
    <col min="16" max="16" width="22.7109375" customWidth="1"/>
    <col min="17" max="17" width="18.7109375" style="26" customWidth="1"/>
    <col min="18" max="18" width="18.7109375" customWidth="1"/>
    <col min="19" max="19" width="22.7109375" customWidth="1"/>
    <col min="20" max="20" width="15.7109375" customWidth="1"/>
    <col min="21" max="21" width="15.7109375" style="26" customWidth="1"/>
    <col min="22" max="22" width="18.7109375" customWidth="1"/>
    <col min="23" max="23" width="15.7109375" customWidth="1"/>
    <col min="24" max="24" width="28.7109375" style="26" customWidth="1"/>
    <col min="25" max="25" width="18.7109375" customWidth="1"/>
    <col min="26" max="26" width="25.7109375" style="26" customWidth="1"/>
    <col min="27" max="27" width="20.7109375" style="26" customWidth="1"/>
    <col min="28" max="30" width="25.7109375" customWidth="1"/>
    <col min="32" max="57" width="20.7109375" customWidth="1"/>
    <col min="58" max="58" width="15.7109375" customWidth="1"/>
    <col min="59" max="59" width="18.7109375" style="26" customWidth="1"/>
    <col min="60" max="60" width="25.7109375" customWidth="1"/>
  </cols>
  <sheetData>
    <row r="1" spans="1:60" ht="80.099999999999994" customHeight="1">
      <c r="C1" s="1234" t="s">
        <v>6761</v>
      </c>
      <c r="D1" s="1235"/>
      <c r="E1" s="1235"/>
      <c r="F1" s="1236"/>
      <c r="J1" s="44" t="s">
        <v>6984</v>
      </c>
      <c r="AF1" s="1231" t="s">
        <v>6800</v>
      </c>
      <c r="AG1" s="1232"/>
      <c r="AH1" s="1233"/>
      <c r="AI1" s="1237" t="s">
        <v>6801</v>
      </c>
      <c r="AJ1" s="1238"/>
      <c r="AK1" s="1238"/>
      <c r="AL1" s="1238"/>
      <c r="AM1" s="1238"/>
      <c r="AN1" s="1238"/>
      <c r="AO1" s="1238"/>
      <c r="AP1" s="1238"/>
      <c r="AQ1" s="1238"/>
      <c r="AR1" s="1239"/>
      <c r="AS1" s="1237" t="s">
        <v>1245</v>
      </c>
      <c r="AT1" s="1238"/>
      <c r="AU1" s="1238"/>
      <c r="AV1" s="1238"/>
      <c r="AW1" s="1238"/>
      <c r="AX1" s="1238"/>
      <c r="AY1" s="1238"/>
      <c r="AZ1" s="1238"/>
      <c r="BA1" s="1239"/>
      <c r="BB1" s="1237" t="s">
        <v>6804</v>
      </c>
      <c r="BC1" s="1238"/>
      <c r="BD1" s="1238"/>
      <c r="BE1" s="1239"/>
    </row>
    <row r="2" spans="1:60" ht="60" customHeight="1">
      <c r="A2" s="17" t="s">
        <v>1</v>
      </c>
      <c r="B2" s="16" t="s">
        <v>0</v>
      </c>
      <c r="C2" s="16" t="s">
        <v>2</v>
      </c>
      <c r="D2" s="16" t="s">
        <v>6754</v>
      </c>
      <c r="E2" s="16" t="s">
        <v>15076</v>
      </c>
      <c r="F2" s="15" t="s">
        <v>6982</v>
      </c>
      <c r="G2" s="16" t="s">
        <v>6756</v>
      </c>
      <c r="H2" s="16" t="s">
        <v>6757</v>
      </c>
      <c r="I2" s="16" t="s">
        <v>6762</v>
      </c>
      <c r="J2" s="15" t="s">
        <v>6985</v>
      </c>
      <c r="K2" s="14" t="s">
        <v>6758</v>
      </c>
      <c r="L2" s="13" t="s">
        <v>28</v>
      </c>
      <c r="M2" s="16" t="s">
        <v>10</v>
      </c>
      <c r="N2" s="16" t="s">
        <v>8</v>
      </c>
      <c r="O2" s="16" t="s">
        <v>4</v>
      </c>
      <c r="P2" s="16" t="s">
        <v>7</v>
      </c>
      <c r="Q2" s="16" t="s">
        <v>15</v>
      </c>
      <c r="R2" s="16" t="s">
        <v>9</v>
      </c>
      <c r="S2" s="16" t="s">
        <v>3</v>
      </c>
      <c r="T2" s="16" t="s">
        <v>5</v>
      </c>
      <c r="U2" s="16" t="s">
        <v>6</v>
      </c>
      <c r="V2" s="16" t="s">
        <v>17</v>
      </c>
      <c r="W2" s="16" t="s">
        <v>6763</v>
      </c>
      <c r="X2" s="16" t="s">
        <v>22</v>
      </c>
      <c r="Y2" s="16" t="s">
        <v>20</v>
      </c>
      <c r="Z2" s="16" t="s">
        <v>11</v>
      </c>
      <c r="AA2" s="16" t="s">
        <v>24</v>
      </c>
      <c r="AB2" s="16" t="s">
        <v>12</v>
      </c>
      <c r="AC2" s="16" t="s">
        <v>14</v>
      </c>
      <c r="AD2" s="16" t="s">
        <v>1246</v>
      </c>
      <c r="AE2" t="s">
        <v>15031</v>
      </c>
      <c r="AF2" s="15" t="s">
        <v>6991</v>
      </c>
      <c r="AG2" s="15" t="s">
        <v>6767</v>
      </c>
      <c r="AH2" s="15" t="s">
        <v>6768</v>
      </c>
      <c r="AI2" s="15" t="s">
        <v>6986</v>
      </c>
      <c r="AJ2" s="15" t="s">
        <v>6774</v>
      </c>
      <c r="AK2" s="15" t="s">
        <v>6775</v>
      </c>
      <c r="AL2" s="15" t="s">
        <v>6781</v>
      </c>
      <c r="AM2" s="15" t="s">
        <v>6987</v>
      </c>
      <c r="AN2" s="15" t="s">
        <v>6988</v>
      </c>
      <c r="AO2" s="15" t="s">
        <v>6782</v>
      </c>
      <c r="AP2" s="15" t="s">
        <v>6989</v>
      </c>
      <c r="AQ2" s="15" t="s">
        <v>6784</v>
      </c>
      <c r="AR2" s="15" t="s">
        <v>6020</v>
      </c>
      <c r="AS2" s="15" t="s">
        <v>5248</v>
      </c>
      <c r="AT2" s="15" t="s">
        <v>6790</v>
      </c>
      <c r="AU2" s="15" t="s">
        <v>6791</v>
      </c>
      <c r="AV2" s="15" t="s">
        <v>4471</v>
      </c>
      <c r="AW2" s="15" t="s">
        <v>4344</v>
      </c>
      <c r="AX2" s="15" t="s">
        <v>5359</v>
      </c>
      <c r="AY2" s="15" t="s">
        <v>4466</v>
      </c>
      <c r="AZ2" s="15" t="s">
        <v>6990</v>
      </c>
      <c r="BA2" s="15" t="s">
        <v>5363</v>
      </c>
      <c r="BB2" s="15" t="s">
        <v>6795</v>
      </c>
      <c r="BC2" s="15" t="s">
        <v>6796</v>
      </c>
      <c r="BD2" s="15" t="s">
        <v>6797</v>
      </c>
      <c r="BE2" s="15" t="s">
        <v>756</v>
      </c>
      <c r="BF2" s="16" t="s">
        <v>23</v>
      </c>
      <c r="BG2" s="16" t="s">
        <v>25</v>
      </c>
      <c r="BH2" s="9" t="s">
        <v>26</v>
      </c>
    </row>
    <row r="3" spans="1:60" s="2" customFormat="1" ht="45" customHeight="1">
      <c r="A3" s="18" t="s">
        <v>1250</v>
      </c>
      <c r="B3" s="24" t="s">
        <v>1525</v>
      </c>
      <c r="C3" s="37" t="s">
        <v>1283</v>
      </c>
      <c r="D3" s="40" t="s">
        <v>6252</v>
      </c>
      <c r="E3" s="40" t="s">
        <v>6252</v>
      </c>
      <c r="F3" s="40" t="s">
        <v>1285</v>
      </c>
      <c r="G3" s="40" t="s">
        <v>1526</v>
      </c>
      <c r="H3" s="40"/>
      <c r="I3" s="40" t="s">
        <v>6437</v>
      </c>
      <c r="J3" s="249" t="s">
        <v>8323</v>
      </c>
      <c r="K3" s="249" t="s">
        <v>8322</v>
      </c>
      <c r="L3" s="30">
        <v>1027.1400000000001</v>
      </c>
      <c r="M3" s="24" t="s">
        <v>35</v>
      </c>
      <c r="N3" s="24" t="s">
        <v>6436</v>
      </c>
      <c r="O3" s="24" t="s">
        <v>1256</v>
      </c>
      <c r="P3" s="24" t="s">
        <v>59</v>
      </c>
      <c r="Q3" s="31" t="s">
        <v>1478</v>
      </c>
      <c r="R3" s="24" t="s">
        <v>1257</v>
      </c>
      <c r="S3" s="24" t="s">
        <v>1295</v>
      </c>
      <c r="T3" s="24" t="s">
        <v>35</v>
      </c>
      <c r="U3" s="31" t="s">
        <v>35</v>
      </c>
      <c r="V3" s="24" t="s">
        <v>35</v>
      </c>
      <c r="W3" s="24"/>
      <c r="X3" s="38" t="s">
        <v>35</v>
      </c>
      <c r="Y3" s="24" t="s">
        <v>1259</v>
      </c>
      <c r="Z3" s="24" t="s">
        <v>255</v>
      </c>
      <c r="AA3" s="31" t="s">
        <v>1290</v>
      </c>
      <c r="AB3" s="24" t="s">
        <v>35</v>
      </c>
      <c r="AC3" s="24" t="s">
        <v>138</v>
      </c>
      <c r="AD3" s="24" t="s">
        <v>35</v>
      </c>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4" t="s">
        <v>1289</v>
      </c>
      <c r="BG3" s="31" t="s">
        <v>1291</v>
      </c>
      <c r="BH3" s="2" t="s">
        <v>35</v>
      </c>
    </row>
    <row r="4" spans="1:60" s="2" customFormat="1" ht="45" customHeight="1">
      <c r="A4" s="18" t="s">
        <v>1250</v>
      </c>
      <c r="B4" s="24" t="s">
        <v>1249</v>
      </c>
      <c r="C4" s="37" t="s">
        <v>1251</v>
      </c>
      <c r="D4" s="40" t="s">
        <v>1252</v>
      </c>
      <c r="E4" s="40" t="s">
        <v>1252</v>
      </c>
      <c r="F4" s="40" t="s">
        <v>1253</v>
      </c>
      <c r="G4" s="40" t="s">
        <v>1254</v>
      </c>
      <c r="H4" s="40"/>
      <c r="I4" s="40" t="s">
        <v>6439</v>
      </c>
      <c r="J4" s="250"/>
      <c r="K4" s="250"/>
      <c r="L4" s="30">
        <v>827.14</v>
      </c>
      <c r="M4" s="24" t="s">
        <v>35</v>
      </c>
      <c r="N4" s="24" t="s">
        <v>6438</v>
      </c>
      <c r="O4" s="24" t="s">
        <v>1256</v>
      </c>
      <c r="P4" s="24" t="s">
        <v>59</v>
      </c>
      <c r="Q4" s="31" t="s">
        <v>1258</v>
      </c>
      <c r="R4" s="24" t="s">
        <v>1257</v>
      </c>
      <c r="S4" s="24" t="s">
        <v>1255</v>
      </c>
      <c r="T4" s="24" t="s">
        <v>35</v>
      </c>
      <c r="U4" s="31" t="s">
        <v>35</v>
      </c>
      <c r="V4" s="24" t="s">
        <v>35</v>
      </c>
      <c r="W4" s="24"/>
      <c r="X4" s="31" t="s">
        <v>35</v>
      </c>
      <c r="Y4" s="24" t="s">
        <v>1259</v>
      </c>
      <c r="Z4" s="24" t="s">
        <v>255</v>
      </c>
      <c r="AA4" s="31" t="s">
        <v>1261</v>
      </c>
      <c r="AB4" s="24" t="s">
        <v>35</v>
      </c>
      <c r="AC4" s="24" t="s">
        <v>138</v>
      </c>
      <c r="AD4" s="24" t="s">
        <v>35</v>
      </c>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4" t="s">
        <v>1260</v>
      </c>
      <c r="BG4" s="31" t="s">
        <v>1262</v>
      </c>
      <c r="BH4" s="2" t="s">
        <v>35</v>
      </c>
    </row>
    <row r="5" spans="1:60" s="2" customFormat="1" ht="45" customHeight="1">
      <c r="A5" s="18" t="s">
        <v>1250</v>
      </c>
      <c r="B5" s="24" t="s">
        <v>1592</v>
      </c>
      <c r="C5" s="37" t="s">
        <v>1251</v>
      </c>
      <c r="D5" s="40" t="s">
        <v>6422</v>
      </c>
      <c r="E5" s="40" t="s">
        <v>6422</v>
      </c>
      <c r="F5" s="40" t="s">
        <v>1253</v>
      </c>
      <c r="G5" s="40" t="s">
        <v>1593</v>
      </c>
      <c r="H5" s="40"/>
      <c r="I5" s="25" t="s">
        <v>15043</v>
      </c>
      <c r="J5" s="249" t="s">
        <v>8324</v>
      </c>
      <c r="K5" s="249" t="s">
        <v>8322</v>
      </c>
      <c r="L5" s="30">
        <v>970</v>
      </c>
      <c r="M5" s="24" t="s">
        <v>35</v>
      </c>
      <c r="N5" s="24" t="s">
        <v>6436</v>
      </c>
      <c r="O5" s="24" t="s">
        <v>1256</v>
      </c>
      <c r="P5" s="24" t="s">
        <v>59</v>
      </c>
      <c r="Q5" s="31" t="s">
        <v>1258</v>
      </c>
      <c r="R5" s="24" t="s">
        <v>1257</v>
      </c>
      <c r="S5" s="24" t="s">
        <v>1255</v>
      </c>
      <c r="T5" s="24" t="s">
        <v>35</v>
      </c>
      <c r="U5" s="31" t="s">
        <v>35</v>
      </c>
      <c r="V5" s="24" t="s">
        <v>35</v>
      </c>
      <c r="W5" s="24"/>
      <c r="X5" s="31" t="s">
        <v>35</v>
      </c>
      <c r="Y5" s="24" t="s">
        <v>1259</v>
      </c>
      <c r="Z5" s="24" t="s">
        <v>255</v>
      </c>
      <c r="AA5" s="31" t="s">
        <v>1261</v>
      </c>
      <c r="AB5" s="24" t="s">
        <v>35</v>
      </c>
      <c r="AC5" s="24" t="s">
        <v>138</v>
      </c>
      <c r="AD5" s="24" t="s">
        <v>35</v>
      </c>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4" t="s">
        <v>1260</v>
      </c>
      <c r="BG5" s="31" t="s">
        <v>1262</v>
      </c>
      <c r="BH5" s="2" t="s">
        <v>35</v>
      </c>
    </row>
    <row r="6" spans="1:60" s="2" customFormat="1" ht="45" customHeight="1">
      <c r="A6" s="18" t="s">
        <v>1263</v>
      </c>
      <c r="B6" s="24" t="s">
        <v>7415</v>
      </c>
      <c r="C6" s="37" t="s">
        <v>1264</v>
      </c>
      <c r="D6" s="40" t="s">
        <v>1265</v>
      </c>
      <c r="E6" s="40" t="s">
        <v>1265</v>
      </c>
      <c r="F6" s="40" t="s">
        <v>1266</v>
      </c>
      <c r="G6" s="40" t="s">
        <v>1267</v>
      </c>
      <c r="H6" s="40"/>
      <c r="I6" s="40" t="s">
        <v>15041</v>
      </c>
      <c r="J6" s="250"/>
      <c r="K6" s="250"/>
      <c r="L6" s="30">
        <v>712.86</v>
      </c>
      <c r="M6" s="24" t="s">
        <v>35</v>
      </c>
      <c r="N6" s="24" t="s">
        <v>6440</v>
      </c>
      <c r="O6" s="24" t="s">
        <v>460</v>
      </c>
      <c r="P6" s="24" t="s">
        <v>59</v>
      </c>
      <c r="Q6" s="31" t="s">
        <v>1270</v>
      </c>
      <c r="R6" s="24" t="s">
        <v>601</v>
      </c>
      <c r="S6" s="24" t="s">
        <v>35</v>
      </c>
      <c r="T6" s="24" t="s">
        <v>1268</v>
      </c>
      <c r="U6" s="31" t="s">
        <v>35</v>
      </c>
      <c r="V6" s="24" t="s">
        <v>35</v>
      </c>
      <c r="W6" s="24"/>
      <c r="X6" s="31" t="s">
        <v>35</v>
      </c>
      <c r="Y6" s="24" t="s">
        <v>35</v>
      </c>
      <c r="Z6" s="24" t="s">
        <v>1269</v>
      </c>
      <c r="AA6" s="31" t="s">
        <v>1272</v>
      </c>
      <c r="AB6" s="24" t="s">
        <v>35</v>
      </c>
      <c r="AC6" s="24" t="s">
        <v>164</v>
      </c>
      <c r="AD6" s="24" t="s">
        <v>35</v>
      </c>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4" t="s">
        <v>1271</v>
      </c>
      <c r="BG6" s="31" t="s">
        <v>6253</v>
      </c>
    </row>
    <row r="7" spans="1:60" s="2" customFormat="1" ht="45" customHeight="1">
      <c r="A7" s="18" t="s">
        <v>1250</v>
      </c>
      <c r="B7" s="24" t="s">
        <v>1618</v>
      </c>
      <c r="C7" s="37" t="s">
        <v>1283</v>
      </c>
      <c r="D7" s="40" t="s">
        <v>6254</v>
      </c>
      <c r="E7" s="40" t="s">
        <v>6254</v>
      </c>
      <c r="F7" s="40" t="s">
        <v>1285</v>
      </c>
      <c r="G7" s="40" t="s">
        <v>1619</v>
      </c>
      <c r="H7" s="40"/>
      <c r="I7" s="40" t="s">
        <v>6441</v>
      </c>
      <c r="J7" s="249" t="s">
        <v>8325</v>
      </c>
      <c r="K7" s="249" t="s">
        <v>8322</v>
      </c>
      <c r="L7" s="30">
        <v>955.71</v>
      </c>
      <c r="M7" s="24" t="s">
        <v>35</v>
      </c>
      <c r="N7" s="24" t="s">
        <v>6436</v>
      </c>
      <c r="O7" s="24" t="s">
        <v>1256</v>
      </c>
      <c r="P7" s="24" t="s">
        <v>59</v>
      </c>
      <c r="Q7" s="31" t="s">
        <v>1288</v>
      </c>
      <c r="R7" s="24" t="s">
        <v>1257</v>
      </c>
      <c r="S7" s="24" t="s">
        <v>1295</v>
      </c>
      <c r="T7" s="24" t="s">
        <v>35</v>
      </c>
      <c r="U7" s="31" t="s">
        <v>35</v>
      </c>
      <c r="V7" s="24" t="s">
        <v>35</v>
      </c>
      <c r="W7" s="24"/>
      <c r="X7" s="31" t="s">
        <v>35</v>
      </c>
      <c r="Y7" s="24" t="s">
        <v>1259</v>
      </c>
      <c r="Z7" s="24" t="s">
        <v>255</v>
      </c>
      <c r="AA7" s="31" t="s">
        <v>1290</v>
      </c>
      <c r="AB7" s="24" t="s">
        <v>35</v>
      </c>
      <c r="AC7" s="24" t="s">
        <v>1620</v>
      </c>
      <c r="AD7" s="24" t="s">
        <v>35</v>
      </c>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4" t="s">
        <v>1289</v>
      </c>
      <c r="BG7" s="31" t="s">
        <v>1291</v>
      </c>
      <c r="BH7" s="2" t="s">
        <v>35</v>
      </c>
    </row>
    <row r="8" spans="1:60" s="2" customFormat="1" ht="45" customHeight="1">
      <c r="A8" s="18" t="s">
        <v>1250</v>
      </c>
      <c r="B8" s="24" t="s">
        <v>1639</v>
      </c>
      <c r="C8" s="37" t="s">
        <v>1640</v>
      </c>
      <c r="D8" s="40" t="s">
        <v>6423</v>
      </c>
      <c r="E8" s="40" t="s">
        <v>6423</v>
      </c>
      <c r="F8" s="40" t="s">
        <v>1253</v>
      </c>
      <c r="G8" s="40" t="s">
        <v>1641</v>
      </c>
      <c r="H8" s="40"/>
      <c r="I8" s="40" t="s">
        <v>6442</v>
      </c>
      <c r="J8" s="249" t="s">
        <v>8326</v>
      </c>
      <c r="K8" s="249" t="s">
        <v>8322</v>
      </c>
      <c r="L8" s="30">
        <v>1084.29</v>
      </c>
      <c r="M8" s="24" t="s">
        <v>35</v>
      </c>
      <c r="N8" s="24" t="s">
        <v>6436</v>
      </c>
      <c r="O8" s="24" t="s">
        <v>1642</v>
      </c>
      <c r="P8" s="24" t="s">
        <v>59</v>
      </c>
      <c r="Q8" s="31" t="s">
        <v>1423</v>
      </c>
      <c r="R8" s="24" t="s">
        <v>1257</v>
      </c>
      <c r="S8" s="24" t="s">
        <v>1255</v>
      </c>
      <c r="T8" s="24" t="s">
        <v>35</v>
      </c>
      <c r="U8" s="31" t="s">
        <v>35</v>
      </c>
      <c r="V8" s="24" t="s">
        <v>35</v>
      </c>
      <c r="W8" s="24"/>
      <c r="X8" s="31" t="s">
        <v>35</v>
      </c>
      <c r="Y8" s="24" t="s">
        <v>1259</v>
      </c>
      <c r="Z8" s="24" t="s">
        <v>255</v>
      </c>
      <c r="AA8" s="31" t="s">
        <v>1261</v>
      </c>
      <c r="AB8" s="24" t="s">
        <v>35</v>
      </c>
      <c r="AC8" s="24" t="s">
        <v>138</v>
      </c>
      <c r="AD8" s="24" t="s">
        <v>35</v>
      </c>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4" t="s">
        <v>1260</v>
      </c>
      <c r="BG8" s="31" t="s">
        <v>1262</v>
      </c>
      <c r="BH8" s="2" t="s">
        <v>35</v>
      </c>
    </row>
    <row r="9" spans="1:60" s="2" customFormat="1" ht="45" customHeight="1">
      <c r="A9" s="18" t="s">
        <v>1263</v>
      </c>
      <c r="B9" s="24" t="s">
        <v>7447</v>
      </c>
      <c r="C9" s="37" t="s">
        <v>1274</v>
      </c>
      <c r="D9" s="40" t="s">
        <v>1275</v>
      </c>
      <c r="E9" s="40" t="s">
        <v>1275</v>
      </c>
      <c r="F9" s="40" t="s">
        <v>1276</v>
      </c>
      <c r="G9" s="40" t="s">
        <v>1277</v>
      </c>
      <c r="H9" s="40"/>
      <c r="I9" s="40"/>
      <c r="J9" s="249" t="s">
        <v>8327</v>
      </c>
      <c r="K9" s="249" t="s">
        <v>8322</v>
      </c>
      <c r="L9" s="30">
        <v>1127.1400000000001</v>
      </c>
      <c r="M9" s="24" t="s">
        <v>35</v>
      </c>
      <c r="N9" s="24" t="s">
        <v>6443</v>
      </c>
      <c r="O9" s="24" t="s">
        <v>460</v>
      </c>
      <c r="P9" s="24" t="s">
        <v>59</v>
      </c>
      <c r="Q9" s="31" t="s">
        <v>616</v>
      </c>
      <c r="R9" s="24" t="s">
        <v>601</v>
      </c>
      <c r="S9" s="24" t="s">
        <v>35</v>
      </c>
      <c r="T9" s="24" t="s">
        <v>1278</v>
      </c>
      <c r="U9" s="31" t="s">
        <v>35</v>
      </c>
      <c r="V9" s="24" t="s">
        <v>48</v>
      </c>
      <c r="W9" s="24"/>
      <c r="X9" s="31" t="s">
        <v>35</v>
      </c>
      <c r="Y9" s="24" t="s">
        <v>179</v>
      </c>
      <c r="Z9" s="24" t="s">
        <v>1269</v>
      </c>
      <c r="AA9" s="31" t="s">
        <v>6255</v>
      </c>
      <c r="AB9" s="24" t="s">
        <v>35</v>
      </c>
      <c r="AC9" s="24" t="s">
        <v>164</v>
      </c>
      <c r="AD9" s="24" t="s">
        <v>1279</v>
      </c>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4" t="s">
        <v>1280</v>
      </c>
      <c r="BG9" s="31" t="s">
        <v>1281</v>
      </c>
      <c r="BH9" s="2" t="s">
        <v>35</v>
      </c>
    </row>
    <row r="10" spans="1:60" s="2" customFormat="1" ht="45" customHeight="1">
      <c r="A10" s="39" t="s">
        <v>1250</v>
      </c>
      <c r="B10" s="42" t="s">
        <v>1282</v>
      </c>
      <c r="C10" s="10" t="s">
        <v>1283</v>
      </c>
      <c r="D10" s="35" t="s">
        <v>1284</v>
      </c>
      <c r="E10" s="35"/>
      <c r="F10" s="35" t="s">
        <v>1285</v>
      </c>
      <c r="G10" s="35" t="s">
        <v>1286</v>
      </c>
      <c r="H10" s="221" t="s">
        <v>15084</v>
      </c>
      <c r="I10" s="35" t="s">
        <v>6444</v>
      </c>
      <c r="J10" s="11" t="s">
        <v>8328</v>
      </c>
      <c r="K10" s="11" t="s">
        <v>8322</v>
      </c>
      <c r="L10" s="47">
        <v>827.14</v>
      </c>
      <c r="M10" s="42" t="s">
        <v>35</v>
      </c>
      <c r="N10" s="42" t="s">
        <v>6438</v>
      </c>
      <c r="O10" s="42" t="s">
        <v>1256</v>
      </c>
      <c r="P10" s="42" t="s">
        <v>59</v>
      </c>
      <c r="Q10" s="41" t="s">
        <v>1288</v>
      </c>
      <c r="R10" s="42" t="s">
        <v>1257</v>
      </c>
      <c r="S10" s="42" t="s">
        <v>1287</v>
      </c>
      <c r="T10" s="42" t="s">
        <v>35</v>
      </c>
      <c r="U10" s="41" t="s">
        <v>35</v>
      </c>
      <c r="V10" s="42" t="s">
        <v>35</v>
      </c>
      <c r="W10" s="42"/>
      <c r="X10" s="41" t="s">
        <v>35</v>
      </c>
      <c r="Y10" s="42" t="s">
        <v>1259</v>
      </c>
      <c r="Z10" s="42" t="s">
        <v>255</v>
      </c>
      <c r="AA10" s="41" t="s">
        <v>1290</v>
      </c>
      <c r="AB10" s="42" t="s">
        <v>35</v>
      </c>
      <c r="AC10" s="42" t="s">
        <v>138</v>
      </c>
      <c r="AD10" s="42" t="s">
        <v>35</v>
      </c>
      <c r="AE10" s="1482"/>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42" t="s">
        <v>1289</v>
      </c>
      <c r="BG10" s="41" t="s">
        <v>1291</v>
      </c>
      <c r="BH10" s="1482" t="s">
        <v>35</v>
      </c>
    </row>
    <row r="11" spans="1:60" s="2" customFormat="1" ht="45" customHeight="1">
      <c r="A11" s="18" t="s">
        <v>1250</v>
      </c>
      <c r="B11" s="24" t="s">
        <v>1292</v>
      </c>
      <c r="C11" s="37" t="s">
        <v>1283</v>
      </c>
      <c r="D11" s="40" t="s">
        <v>1293</v>
      </c>
      <c r="E11" s="40" t="s">
        <v>1293</v>
      </c>
      <c r="F11" s="40" t="s">
        <v>1285</v>
      </c>
      <c r="G11" s="40" t="s">
        <v>1294</v>
      </c>
      <c r="H11" s="40"/>
      <c r="I11" s="25" t="s">
        <v>15037</v>
      </c>
      <c r="J11" s="249" t="s">
        <v>8329</v>
      </c>
      <c r="K11" s="249" t="s">
        <v>8322</v>
      </c>
      <c r="L11" s="30">
        <v>841.43</v>
      </c>
      <c r="M11" s="24" t="s">
        <v>35</v>
      </c>
      <c r="N11" s="24" t="s">
        <v>6438</v>
      </c>
      <c r="O11" s="24" t="s">
        <v>1256</v>
      </c>
      <c r="P11" s="24" t="s">
        <v>59</v>
      </c>
      <c r="Q11" s="31" t="s">
        <v>1288</v>
      </c>
      <c r="R11" s="24" t="s">
        <v>1257</v>
      </c>
      <c r="S11" s="24" t="s">
        <v>1295</v>
      </c>
      <c r="T11" s="24" t="s">
        <v>35</v>
      </c>
      <c r="U11" s="31" t="s">
        <v>35</v>
      </c>
      <c r="V11" s="24" t="s">
        <v>35</v>
      </c>
      <c r="W11" s="24"/>
      <c r="X11" s="31" t="s">
        <v>35</v>
      </c>
      <c r="Y11" s="24" t="s">
        <v>1259</v>
      </c>
      <c r="Z11" s="24" t="s">
        <v>255</v>
      </c>
      <c r="AA11" s="31" t="s">
        <v>1290</v>
      </c>
      <c r="AB11" s="24" t="s">
        <v>35</v>
      </c>
      <c r="AC11" s="24" t="s">
        <v>138</v>
      </c>
      <c r="AD11" s="24" t="s">
        <v>35</v>
      </c>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4" t="s">
        <v>1289</v>
      </c>
      <c r="BG11" s="31" t="s">
        <v>1291</v>
      </c>
      <c r="BH11" s="2" t="s">
        <v>35</v>
      </c>
    </row>
    <row r="12" spans="1:60" s="2" customFormat="1" ht="45" customHeight="1">
      <c r="A12" s="18" t="s">
        <v>1263</v>
      </c>
      <c r="B12" s="24" t="s">
        <v>1296</v>
      </c>
      <c r="C12" s="37" t="s">
        <v>1297</v>
      </c>
      <c r="D12" s="40" t="s">
        <v>1298</v>
      </c>
      <c r="E12" s="40" t="s">
        <v>1298</v>
      </c>
      <c r="F12" s="40" t="s">
        <v>1299</v>
      </c>
      <c r="G12" s="40" t="s">
        <v>1300</v>
      </c>
      <c r="H12" s="40"/>
      <c r="I12" s="40" t="s">
        <v>6446</v>
      </c>
      <c r="J12" s="249" t="s">
        <v>8330</v>
      </c>
      <c r="K12" s="249" t="s">
        <v>8322</v>
      </c>
      <c r="L12" s="30">
        <v>1127.1400000000001</v>
      </c>
      <c r="M12" s="24" t="s">
        <v>35</v>
      </c>
      <c r="N12" s="24" t="s">
        <v>6445</v>
      </c>
      <c r="O12" s="24" t="s">
        <v>1256</v>
      </c>
      <c r="P12" s="24" t="s">
        <v>59</v>
      </c>
      <c r="Q12" s="31" t="s">
        <v>1302</v>
      </c>
      <c r="R12" s="24" t="s">
        <v>1257</v>
      </c>
      <c r="S12" s="24" t="s">
        <v>1295</v>
      </c>
      <c r="T12" s="24" t="s">
        <v>35</v>
      </c>
      <c r="U12" s="31" t="s">
        <v>35</v>
      </c>
      <c r="V12" s="24" t="s">
        <v>35</v>
      </c>
      <c r="W12" s="24"/>
      <c r="X12" s="31" t="s">
        <v>35</v>
      </c>
      <c r="Y12" s="24" t="s">
        <v>1303</v>
      </c>
      <c r="Z12" s="24" t="s">
        <v>255</v>
      </c>
      <c r="AA12" s="31" t="s">
        <v>6256</v>
      </c>
      <c r="AB12" s="24" t="s">
        <v>35</v>
      </c>
      <c r="AC12" s="24" t="s">
        <v>138</v>
      </c>
      <c r="AD12" s="24" t="s">
        <v>1304</v>
      </c>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4" t="s">
        <v>1305</v>
      </c>
      <c r="BG12" s="31" t="s">
        <v>1306</v>
      </c>
      <c r="BH12" s="2" t="s">
        <v>35</v>
      </c>
    </row>
    <row r="13" spans="1:60" s="2" customFormat="1" ht="45" customHeight="1">
      <c r="A13" s="18" t="s">
        <v>1449</v>
      </c>
      <c r="B13" s="24" t="s">
        <v>7458</v>
      </c>
      <c r="C13" s="37" t="s">
        <v>1307</v>
      </c>
      <c r="D13" s="40" t="s">
        <v>1308</v>
      </c>
      <c r="E13" s="40" t="s">
        <v>1308</v>
      </c>
      <c r="F13" s="40" t="s">
        <v>1309</v>
      </c>
      <c r="G13" s="40" t="s">
        <v>1310</v>
      </c>
      <c r="H13" s="40"/>
      <c r="I13" s="40"/>
      <c r="J13" s="250"/>
      <c r="K13" s="250"/>
      <c r="L13" s="30">
        <v>369</v>
      </c>
      <c r="M13" s="24" t="s">
        <v>35</v>
      </c>
      <c r="N13" s="24" t="s">
        <v>35</v>
      </c>
      <c r="O13" s="24" t="s">
        <v>35</v>
      </c>
      <c r="P13" s="24" t="s">
        <v>35</v>
      </c>
      <c r="Q13" s="31" t="s">
        <v>1313</v>
      </c>
      <c r="R13" s="24" t="s">
        <v>35</v>
      </c>
      <c r="S13" s="24" t="s">
        <v>35</v>
      </c>
      <c r="T13" s="24" t="s">
        <v>1311</v>
      </c>
      <c r="U13" s="31" t="s">
        <v>35</v>
      </c>
      <c r="V13" s="24" t="s">
        <v>35</v>
      </c>
      <c r="W13" s="24"/>
      <c r="X13" s="31" t="s">
        <v>35</v>
      </c>
      <c r="Y13" s="24" t="s">
        <v>35</v>
      </c>
      <c r="Z13" s="24" t="s">
        <v>1312</v>
      </c>
      <c r="AA13" s="31"/>
      <c r="AB13" s="24" t="s">
        <v>35</v>
      </c>
      <c r="AC13" s="24" t="s">
        <v>35</v>
      </c>
      <c r="AD13" s="24" t="s">
        <v>35</v>
      </c>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4"/>
      <c r="BG13" s="31"/>
      <c r="BH13" s="2" t="s">
        <v>35</v>
      </c>
    </row>
    <row r="14" spans="1:60" s="2" customFormat="1" ht="45" customHeight="1">
      <c r="A14" s="18" t="s">
        <v>1263</v>
      </c>
      <c r="B14" s="24" t="s">
        <v>7439</v>
      </c>
      <c r="C14" s="37" t="s">
        <v>1314</v>
      </c>
      <c r="D14" s="40" t="s">
        <v>1315</v>
      </c>
      <c r="E14" s="40" t="s">
        <v>1315</v>
      </c>
      <c r="F14" s="40" t="s">
        <v>1316</v>
      </c>
      <c r="G14" s="40" t="s">
        <v>1317</v>
      </c>
      <c r="H14" s="40"/>
      <c r="I14" s="40"/>
      <c r="J14" s="249" t="s">
        <v>8331</v>
      </c>
      <c r="K14" s="249" t="s">
        <v>8322</v>
      </c>
      <c r="L14" s="30">
        <v>927.14</v>
      </c>
      <c r="M14" s="24" t="s">
        <v>35</v>
      </c>
      <c r="N14" s="24" t="s">
        <v>6447</v>
      </c>
      <c r="O14" s="24" t="s">
        <v>1256</v>
      </c>
      <c r="P14" s="24" t="s">
        <v>59</v>
      </c>
      <c r="Q14" s="31" t="s">
        <v>1320</v>
      </c>
      <c r="R14" s="24" t="s">
        <v>1257</v>
      </c>
      <c r="S14" s="24" t="s">
        <v>1318</v>
      </c>
      <c r="T14" s="24" t="s">
        <v>35</v>
      </c>
      <c r="U14" s="31" t="s">
        <v>35</v>
      </c>
      <c r="V14" s="24" t="s">
        <v>35</v>
      </c>
      <c r="W14" s="24"/>
      <c r="X14" s="31" t="s">
        <v>35</v>
      </c>
      <c r="Y14" s="24" t="s">
        <v>35</v>
      </c>
      <c r="Z14" s="24" t="s">
        <v>1269</v>
      </c>
      <c r="AA14" s="31" t="s">
        <v>1322</v>
      </c>
      <c r="AB14" s="24" t="s">
        <v>35</v>
      </c>
      <c r="AC14" s="24" t="s">
        <v>138</v>
      </c>
      <c r="AD14" s="24" t="s">
        <v>35</v>
      </c>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4" t="s">
        <v>1321</v>
      </c>
      <c r="BG14" s="31" t="s">
        <v>1306</v>
      </c>
      <c r="BH14" s="2" t="s">
        <v>35</v>
      </c>
    </row>
    <row r="15" spans="1:60" s="2" customFormat="1" ht="45" customHeight="1">
      <c r="A15" s="18" t="s">
        <v>1263</v>
      </c>
      <c r="B15" s="24" t="s">
        <v>7416</v>
      </c>
      <c r="C15" s="37" t="s">
        <v>1264</v>
      </c>
      <c r="D15" s="40" t="s">
        <v>1323</v>
      </c>
      <c r="E15" s="40" t="s">
        <v>1323</v>
      </c>
      <c r="F15" s="40" t="s">
        <v>1266</v>
      </c>
      <c r="G15" s="40" t="s">
        <v>1324</v>
      </c>
      <c r="H15" s="40"/>
      <c r="I15" s="40" t="s">
        <v>15036</v>
      </c>
      <c r="J15" s="250"/>
      <c r="K15" s="250"/>
      <c r="L15" s="30">
        <v>884.29</v>
      </c>
      <c r="M15" s="24" t="s">
        <v>35</v>
      </c>
      <c r="N15" s="24" t="s">
        <v>6443</v>
      </c>
      <c r="O15" s="24" t="s">
        <v>460</v>
      </c>
      <c r="P15" s="24" t="s">
        <v>59</v>
      </c>
      <c r="Q15" s="31" t="s">
        <v>1270</v>
      </c>
      <c r="R15" s="24" t="s">
        <v>601</v>
      </c>
      <c r="S15" s="24" t="s">
        <v>35</v>
      </c>
      <c r="T15" s="24" t="s">
        <v>1268</v>
      </c>
      <c r="U15" s="31" t="s">
        <v>35</v>
      </c>
      <c r="V15" s="24" t="s">
        <v>35</v>
      </c>
      <c r="W15" s="24"/>
      <c r="X15" s="31" t="s">
        <v>35</v>
      </c>
      <c r="Y15" s="24" t="s">
        <v>35</v>
      </c>
      <c r="Z15" s="24" t="s">
        <v>1269</v>
      </c>
      <c r="AA15" s="31" t="s">
        <v>1272</v>
      </c>
      <c r="AB15" s="24" t="s">
        <v>35</v>
      </c>
      <c r="AC15" s="24" t="s">
        <v>164</v>
      </c>
      <c r="AD15" s="24" t="s">
        <v>35</v>
      </c>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4" t="s">
        <v>1271</v>
      </c>
      <c r="BG15" s="31" t="s">
        <v>1273</v>
      </c>
      <c r="BH15" s="2" t="s">
        <v>35</v>
      </c>
    </row>
    <row r="16" spans="1:60" s="2" customFormat="1" ht="45" customHeight="1">
      <c r="A16" s="18" t="s">
        <v>1263</v>
      </c>
      <c r="B16" s="24" t="s">
        <v>7440</v>
      </c>
      <c r="C16" s="37" t="s">
        <v>1314</v>
      </c>
      <c r="D16" s="40" t="s">
        <v>1325</v>
      </c>
      <c r="E16" s="40" t="s">
        <v>1325</v>
      </c>
      <c r="F16" s="40" t="s">
        <v>1316</v>
      </c>
      <c r="G16" s="40" t="s">
        <v>1326</v>
      </c>
      <c r="H16" s="40"/>
      <c r="I16" s="40"/>
      <c r="J16" s="249" t="s">
        <v>8332</v>
      </c>
      <c r="K16" s="249" t="s">
        <v>8322</v>
      </c>
      <c r="L16" s="30">
        <v>941.43</v>
      </c>
      <c r="M16" s="24" t="s">
        <v>35</v>
      </c>
      <c r="N16" s="24" t="s">
        <v>6447</v>
      </c>
      <c r="O16" s="24" t="s">
        <v>1256</v>
      </c>
      <c r="P16" s="24" t="s">
        <v>59</v>
      </c>
      <c r="Q16" s="31" t="s">
        <v>1320</v>
      </c>
      <c r="R16" s="24" t="s">
        <v>1257</v>
      </c>
      <c r="S16" s="24" t="s">
        <v>1295</v>
      </c>
      <c r="T16" s="24" t="s">
        <v>35</v>
      </c>
      <c r="U16" s="31" t="s">
        <v>35</v>
      </c>
      <c r="V16" s="24" t="s">
        <v>35</v>
      </c>
      <c r="W16" s="24"/>
      <c r="X16" s="31" t="s">
        <v>35</v>
      </c>
      <c r="Y16" s="24" t="s">
        <v>35</v>
      </c>
      <c r="Z16" s="24" t="s">
        <v>1269</v>
      </c>
      <c r="AA16" s="31" t="s">
        <v>1322</v>
      </c>
      <c r="AB16" s="24" t="s">
        <v>35</v>
      </c>
      <c r="AC16" s="24" t="s">
        <v>138</v>
      </c>
      <c r="AD16" s="24" t="s">
        <v>35</v>
      </c>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4" t="s">
        <v>1321</v>
      </c>
      <c r="BG16" s="31" t="s">
        <v>1306</v>
      </c>
    </row>
    <row r="17" spans="1:60" s="2" customFormat="1" ht="45" customHeight="1">
      <c r="A17" s="18" t="s">
        <v>1263</v>
      </c>
      <c r="B17" s="24" t="s">
        <v>7435</v>
      </c>
      <c r="C17" s="37" t="s">
        <v>1327</v>
      </c>
      <c r="D17" s="40" t="s">
        <v>1328</v>
      </c>
      <c r="E17" s="40" t="s">
        <v>1328</v>
      </c>
      <c r="F17" s="40" t="s">
        <v>1329</v>
      </c>
      <c r="G17" s="40" t="s">
        <v>1330</v>
      </c>
      <c r="H17" s="40"/>
      <c r="I17" s="40"/>
      <c r="J17" s="250"/>
      <c r="K17" s="250"/>
      <c r="L17" s="30">
        <v>1127.1400000000001</v>
      </c>
      <c r="M17" s="24" t="s">
        <v>1331</v>
      </c>
      <c r="N17" s="24" t="s">
        <v>6447</v>
      </c>
      <c r="O17" s="24" t="s">
        <v>619</v>
      </c>
      <c r="P17" s="24" t="s">
        <v>59</v>
      </c>
      <c r="Q17" s="31" t="s">
        <v>582</v>
      </c>
      <c r="R17" s="24" t="s">
        <v>1257</v>
      </c>
      <c r="S17" s="24" t="s">
        <v>263</v>
      </c>
      <c r="T17" s="24" t="s">
        <v>35</v>
      </c>
      <c r="U17" s="31" t="s">
        <v>35</v>
      </c>
      <c r="V17" s="24" t="s">
        <v>35</v>
      </c>
      <c r="W17" s="24"/>
      <c r="X17" s="31" t="s">
        <v>35</v>
      </c>
      <c r="Y17" s="24" t="s">
        <v>1332</v>
      </c>
      <c r="Z17" s="24" t="s">
        <v>1269</v>
      </c>
      <c r="AA17" s="31" t="s">
        <v>6448</v>
      </c>
      <c r="AB17" s="24" t="s">
        <v>35</v>
      </c>
      <c r="AC17" s="24" t="s">
        <v>138</v>
      </c>
      <c r="AD17" s="24" t="s">
        <v>35</v>
      </c>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4" t="s">
        <v>1333</v>
      </c>
      <c r="BG17" s="31" t="s">
        <v>1334</v>
      </c>
      <c r="BH17" s="2" t="s">
        <v>35</v>
      </c>
    </row>
    <row r="18" spans="1:60" s="2" customFormat="1" ht="45" customHeight="1">
      <c r="A18" s="18" t="s">
        <v>1336</v>
      </c>
      <c r="B18" s="24" t="s">
        <v>1335</v>
      </c>
      <c r="C18" s="37" t="s">
        <v>1337</v>
      </c>
      <c r="D18" s="40" t="s">
        <v>1338</v>
      </c>
      <c r="E18" s="40" t="s">
        <v>1338</v>
      </c>
      <c r="F18" s="40" t="s">
        <v>1339</v>
      </c>
      <c r="G18" s="40" t="s">
        <v>1340</v>
      </c>
      <c r="H18" s="40"/>
      <c r="I18" s="40"/>
      <c r="J18" s="250"/>
      <c r="K18" s="250"/>
      <c r="L18" s="30">
        <v>1070</v>
      </c>
      <c r="M18" s="24" t="s">
        <v>35</v>
      </c>
      <c r="N18" s="24" t="s">
        <v>6449</v>
      </c>
      <c r="O18" s="24" t="s">
        <v>1341</v>
      </c>
      <c r="P18" s="24" t="s">
        <v>114</v>
      </c>
      <c r="Q18" s="31" t="s">
        <v>1346</v>
      </c>
      <c r="R18" s="24" t="s">
        <v>35</v>
      </c>
      <c r="S18" s="24" t="s">
        <v>35</v>
      </c>
      <c r="T18" s="24" t="s">
        <v>1342</v>
      </c>
      <c r="U18" s="31" t="s">
        <v>1343</v>
      </c>
      <c r="V18" s="24" t="s">
        <v>98</v>
      </c>
      <c r="W18" s="24"/>
      <c r="X18" s="31" t="s">
        <v>1348</v>
      </c>
      <c r="Y18" s="24" t="s">
        <v>1347</v>
      </c>
      <c r="Z18" s="24" t="s">
        <v>1344</v>
      </c>
      <c r="AA18" s="31" t="s">
        <v>1350</v>
      </c>
      <c r="AB18" s="24"/>
      <c r="AC18" s="24" t="s">
        <v>35</v>
      </c>
      <c r="AD18" s="24" t="s">
        <v>35</v>
      </c>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4" t="s">
        <v>1349</v>
      </c>
      <c r="BG18" s="31" t="s">
        <v>1351</v>
      </c>
      <c r="BH18" s="2" t="s">
        <v>1345</v>
      </c>
    </row>
    <row r="19" spans="1:60" s="2" customFormat="1" ht="45" customHeight="1">
      <c r="A19" s="18" t="s">
        <v>1336</v>
      </c>
      <c r="B19" s="24" t="s">
        <v>1352</v>
      </c>
      <c r="C19" s="37" t="s">
        <v>1336</v>
      </c>
      <c r="D19" s="40" t="s">
        <v>1353</v>
      </c>
      <c r="E19" s="40" t="s">
        <v>1353</v>
      </c>
      <c r="F19" s="40" t="s">
        <v>1339</v>
      </c>
      <c r="G19" s="40" t="s">
        <v>1354</v>
      </c>
      <c r="H19" s="40"/>
      <c r="I19" s="40"/>
      <c r="J19" s="250"/>
      <c r="K19" s="250"/>
      <c r="L19" s="30">
        <v>470</v>
      </c>
      <c r="M19" s="24" t="s">
        <v>35</v>
      </c>
      <c r="N19" s="24" t="s">
        <v>6450</v>
      </c>
      <c r="O19" s="24" t="s">
        <v>1355</v>
      </c>
      <c r="P19" s="24" t="s">
        <v>114</v>
      </c>
      <c r="Q19" s="31" t="s">
        <v>1357</v>
      </c>
      <c r="R19" s="24" t="s">
        <v>35</v>
      </c>
      <c r="S19" s="24" t="s">
        <v>35</v>
      </c>
      <c r="T19" s="24" t="s">
        <v>1356</v>
      </c>
      <c r="U19" s="31" t="s">
        <v>1343</v>
      </c>
      <c r="V19" s="24" t="s">
        <v>1358</v>
      </c>
      <c r="W19" s="24"/>
      <c r="X19" s="31" t="s">
        <v>35</v>
      </c>
      <c r="Y19" s="24" t="s">
        <v>1359</v>
      </c>
      <c r="Z19" s="24" t="s">
        <v>353</v>
      </c>
      <c r="AA19" s="31" t="s">
        <v>1360</v>
      </c>
      <c r="AB19" s="24" t="s">
        <v>35</v>
      </c>
      <c r="AC19" s="24" t="s">
        <v>35</v>
      </c>
      <c r="AD19" s="24" t="s">
        <v>35</v>
      </c>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4" t="s">
        <v>1349</v>
      </c>
      <c r="BG19" s="31" t="s">
        <v>1361</v>
      </c>
      <c r="BH19" s="2" t="s">
        <v>35</v>
      </c>
    </row>
    <row r="20" spans="1:60" s="2" customFormat="1" ht="45" customHeight="1">
      <c r="A20" s="18" t="s">
        <v>1336</v>
      </c>
      <c r="B20" s="24" t="s">
        <v>1362</v>
      </c>
      <c r="C20" s="37" t="s">
        <v>1336</v>
      </c>
      <c r="D20" s="40" t="s">
        <v>1363</v>
      </c>
      <c r="E20" s="40" t="s">
        <v>1363</v>
      </c>
      <c r="F20" s="40" t="s">
        <v>1339</v>
      </c>
      <c r="G20" s="40" t="s">
        <v>1364</v>
      </c>
      <c r="H20" s="40"/>
      <c r="I20" s="40"/>
      <c r="J20" s="250"/>
      <c r="K20" s="250"/>
      <c r="L20" s="30">
        <v>255.71</v>
      </c>
      <c r="M20" s="24" t="s">
        <v>35</v>
      </c>
      <c r="N20" s="24" t="s">
        <v>6451</v>
      </c>
      <c r="O20" s="24" t="s">
        <v>1355</v>
      </c>
      <c r="P20" s="24" t="s">
        <v>114</v>
      </c>
      <c r="Q20" s="31" t="s">
        <v>575</v>
      </c>
      <c r="R20" s="24" t="s">
        <v>35</v>
      </c>
      <c r="S20" s="24" t="s">
        <v>35</v>
      </c>
      <c r="T20" s="24" t="s">
        <v>1356</v>
      </c>
      <c r="U20" s="31" t="s">
        <v>1343</v>
      </c>
      <c r="V20" s="24" t="s">
        <v>1358</v>
      </c>
      <c r="W20" s="24"/>
      <c r="X20" s="31" t="s">
        <v>35</v>
      </c>
      <c r="Y20" s="24" t="s">
        <v>1359</v>
      </c>
      <c r="Z20" s="24" t="s">
        <v>353</v>
      </c>
      <c r="AA20" s="31" t="s">
        <v>1360</v>
      </c>
      <c r="AB20" s="24" t="s">
        <v>35</v>
      </c>
      <c r="AC20" s="24" t="s">
        <v>35</v>
      </c>
      <c r="AD20" s="24" t="s">
        <v>35</v>
      </c>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4" t="s">
        <v>1349</v>
      </c>
      <c r="BG20" s="31" t="s">
        <v>1361</v>
      </c>
      <c r="BH20" s="2" t="s">
        <v>35</v>
      </c>
    </row>
    <row r="21" spans="1:60" s="2" customFormat="1" ht="45" customHeight="1">
      <c r="A21" s="18" t="s">
        <v>1250</v>
      </c>
      <c r="B21" s="24" t="s">
        <v>7429</v>
      </c>
      <c r="C21" s="37" t="s">
        <v>1365</v>
      </c>
      <c r="D21" s="40" t="s">
        <v>1366</v>
      </c>
      <c r="E21" s="40" t="s">
        <v>1366</v>
      </c>
      <c r="F21" s="40" t="s">
        <v>1329</v>
      </c>
      <c r="G21" s="40" t="s">
        <v>1367</v>
      </c>
      <c r="H21" s="40"/>
      <c r="I21" s="40"/>
      <c r="J21" s="249" t="s">
        <v>8333</v>
      </c>
      <c r="K21" s="249" t="s">
        <v>8322</v>
      </c>
      <c r="L21" s="30">
        <v>1255.71</v>
      </c>
      <c r="M21" s="24" t="s">
        <v>1368</v>
      </c>
      <c r="N21" s="24" t="s">
        <v>6438</v>
      </c>
      <c r="O21" s="24" t="s">
        <v>172</v>
      </c>
      <c r="P21" s="24" t="s">
        <v>432</v>
      </c>
      <c r="Q21" s="31" t="s">
        <v>1370</v>
      </c>
      <c r="R21" s="24" t="s">
        <v>1257</v>
      </c>
      <c r="S21" s="24" t="s">
        <v>263</v>
      </c>
      <c r="T21" s="24" t="s">
        <v>35</v>
      </c>
      <c r="U21" s="31" t="s">
        <v>35</v>
      </c>
      <c r="V21" s="24" t="s">
        <v>35</v>
      </c>
      <c r="W21" s="24"/>
      <c r="X21" s="31" t="s">
        <v>35</v>
      </c>
      <c r="Y21" s="24" t="s">
        <v>1332</v>
      </c>
      <c r="Z21" s="24" t="s">
        <v>1369</v>
      </c>
      <c r="AA21" s="31"/>
      <c r="AB21" s="24" t="s">
        <v>35</v>
      </c>
      <c r="AC21" s="24" t="s">
        <v>164</v>
      </c>
      <c r="AD21" s="24" t="s">
        <v>35</v>
      </c>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4"/>
      <c r="BG21" s="31"/>
      <c r="BH21" s="2" t="s">
        <v>35</v>
      </c>
    </row>
    <row r="22" spans="1:60" s="2" customFormat="1" ht="45" customHeight="1">
      <c r="A22" s="18" t="s">
        <v>1250</v>
      </c>
      <c r="B22" s="24" t="s">
        <v>7428</v>
      </c>
      <c r="C22" s="37" t="s">
        <v>1371</v>
      </c>
      <c r="D22" s="40" t="s">
        <v>1372</v>
      </c>
      <c r="E22" s="40" t="s">
        <v>1372</v>
      </c>
      <c r="F22" s="40" t="s">
        <v>1329</v>
      </c>
      <c r="G22" s="40" t="s">
        <v>1373</v>
      </c>
      <c r="H22" s="40"/>
      <c r="I22" s="40" t="s">
        <v>6453</v>
      </c>
      <c r="J22" s="249" t="s">
        <v>8339</v>
      </c>
      <c r="K22" s="249" t="s">
        <v>8322</v>
      </c>
      <c r="L22" s="30">
        <v>1327.14</v>
      </c>
      <c r="M22" s="24" t="s">
        <v>1377</v>
      </c>
      <c r="N22" s="24" t="s">
        <v>6452</v>
      </c>
      <c r="O22" s="24" t="s">
        <v>1375</v>
      </c>
      <c r="P22" s="24" t="s">
        <v>1374</v>
      </c>
      <c r="Q22" s="31" t="s">
        <v>1370</v>
      </c>
      <c r="R22" s="24" t="s">
        <v>1376</v>
      </c>
      <c r="S22" s="24" t="s">
        <v>263</v>
      </c>
      <c r="T22" s="24" t="s">
        <v>35</v>
      </c>
      <c r="U22" s="31" t="s">
        <v>35</v>
      </c>
      <c r="V22" s="24" t="s">
        <v>35</v>
      </c>
      <c r="W22" s="24"/>
      <c r="X22" s="31" t="s">
        <v>35</v>
      </c>
      <c r="Y22" s="24" t="s">
        <v>1332</v>
      </c>
      <c r="Z22" s="24" t="s">
        <v>1369</v>
      </c>
      <c r="AA22" s="31"/>
      <c r="AB22" s="24" t="s">
        <v>35</v>
      </c>
      <c r="AC22" s="24" t="s">
        <v>164</v>
      </c>
      <c r="AD22" s="24" t="s">
        <v>35</v>
      </c>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4"/>
      <c r="BG22" s="31"/>
      <c r="BH22" s="2" t="s">
        <v>35</v>
      </c>
    </row>
    <row r="23" spans="1:60" s="2" customFormat="1" ht="45" customHeight="1">
      <c r="A23" s="18" t="s">
        <v>1250</v>
      </c>
      <c r="B23" s="24" t="s">
        <v>1378</v>
      </c>
      <c r="C23" s="37" t="s">
        <v>1314</v>
      </c>
      <c r="D23" s="40" t="s">
        <v>1379</v>
      </c>
      <c r="E23" s="40" t="s">
        <v>1379</v>
      </c>
      <c r="F23" s="40" t="s">
        <v>1316</v>
      </c>
      <c r="G23" s="40" t="s">
        <v>1380</v>
      </c>
      <c r="H23" s="40"/>
      <c r="I23" s="40" t="s">
        <v>15054</v>
      </c>
      <c r="J23" s="249" t="s">
        <v>8340</v>
      </c>
      <c r="K23" s="249" t="s">
        <v>8322</v>
      </c>
      <c r="L23" s="30">
        <v>1184.29</v>
      </c>
      <c r="M23" s="24" t="s">
        <v>35</v>
      </c>
      <c r="N23" s="24" t="s">
        <v>6454</v>
      </c>
      <c r="O23" s="24" t="s">
        <v>1256</v>
      </c>
      <c r="P23" s="24" t="s">
        <v>59</v>
      </c>
      <c r="Q23" s="31" t="s">
        <v>1382</v>
      </c>
      <c r="R23" s="24" t="s">
        <v>1381</v>
      </c>
      <c r="S23" s="24" t="s">
        <v>1295</v>
      </c>
      <c r="T23" s="24" t="s">
        <v>35</v>
      </c>
      <c r="U23" s="31" t="s">
        <v>35</v>
      </c>
      <c r="V23" s="24" t="s">
        <v>35</v>
      </c>
      <c r="W23" s="24"/>
      <c r="X23" s="31" t="s">
        <v>35</v>
      </c>
      <c r="Y23" s="24" t="s">
        <v>35</v>
      </c>
      <c r="Z23" s="24" t="s">
        <v>1369</v>
      </c>
      <c r="AA23" s="31" t="s">
        <v>1322</v>
      </c>
      <c r="AB23" s="24" t="s">
        <v>35</v>
      </c>
      <c r="AC23" s="24" t="s">
        <v>138</v>
      </c>
      <c r="AD23" s="24" t="s">
        <v>35</v>
      </c>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4" t="s">
        <v>1305</v>
      </c>
      <c r="BG23" s="31" t="s">
        <v>1306</v>
      </c>
      <c r="BH23" s="2" t="s">
        <v>35</v>
      </c>
    </row>
    <row r="24" spans="1:60" s="2" customFormat="1" ht="45" customHeight="1">
      <c r="A24" s="18" t="s">
        <v>1250</v>
      </c>
      <c r="B24" s="24" t="s">
        <v>1383</v>
      </c>
      <c r="C24" s="37" t="s">
        <v>1314</v>
      </c>
      <c r="D24" s="40" t="s">
        <v>1384</v>
      </c>
      <c r="E24" s="40" t="s">
        <v>1384</v>
      </c>
      <c r="F24" s="40" t="s">
        <v>1316</v>
      </c>
      <c r="G24" s="40" t="s">
        <v>1385</v>
      </c>
      <c r="H24" s="40"/>
      <c r="I24" s="40" t="s">
        <v>15052</v>
      </c>
      <c r="J24" s="249" t="s">
        <v>8341</v>
      </c>
      <c r="K24" s="249" t="s">
        <v>8322</v>
      </c>
      <c r="L24" s="30">
        <v>1312.86</v>
      </c>
      <c r="M24" s="24" t="s">
        <v>35</v>
      </c>
      <c r="N24" s="24" t="s">
        <v>6455</v>
      </c>
      <c r="O24" s="24" t="s">
        <v>1256</v>
      </c>
      <c r="P24" s="24" t="s">
        <v>59</v>
      </c>
      <c r="Q24" s="31" t="s">
        <v>1382</v>
      </c>
      <c r="R24" s="24" t="s">
        <v>1257</v>
      </c>
      <c r="S24" s="24" t="s">
        <v>1295</v>
      </c>
      <c r="T24" s="24" t="s">
        <v>35</v>
      </c>
      <c r="U24" s="31" t="s">
        <v>35</v>
      </c>
      <c r="V24" s="24" t="s">
        <v>35</v>
      </c>
      <c r="W24" s="24"/>
      <c r="X24" s="31" t="s">
        <v>35</v>
      </c>
      <c r="Y24" s="24" t="s">
        <v>35</v>
      </c>
      <c r="Z24" s="24" t="s">
        <v>1369</v>
      </c>
      <c r="AA24" s="31" t="s">
        <v>1386</v>
      </c>
      <c r="AB24" s="24" t="s">
        <v>44</v>
      </c>
      <c r="AC24" s="24" t="s">
        <v>138</v>
      </c>
      <c r="AD24" s="24" t="s">
        <v>35</v>
      </c>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4" t="s">
        <v>1305</v>
      </c>
      <c r="BG24" s="31" t="s">
        <v>1306</v>
      </c>
    </row>
    <row r="25" spans="1:60" s="2" customFormat="1" ht="45" customHeight="1">
      <c r="A25" s="18" t="s">
        <v>1250</v>
      </c>
      <c r="B25" s="24" t="s">
        <v>1387</v>
      </c>
      <c r="C25" s="37" t="s">
        <v>1314</v>
      </c>
      <c r="D25" s="40" t="s">
        <v>1388</v>
      </c>
      <c r="E25" s="40" t="s">
        <v>1388</v>
      </c>
      <c r="F25" s="40" t="s">
        <v>1316</v>
      </c>
      <c r="G25" s="40" t="s">
        <v>1389</v>
      </c>
      <c r="H25" s="40"/>
      <c r="I25" s="40" t="s">
        <v>15056</v>
      </c>
      <c r="J25" s="249" t="s">
        <v>8342</v>
      </c>
      <c r="K25" s="249" t="s">
        <v>8322</v>
      </c>
      <c r="L25" s="30">
        <v>1384.28</v>
      </c>
      <c r="M25" s="24" t="s">
        <v>35</v>
      </c>
      <c r="N25" s="24" t="s">
        <v>6455</v>
      </c>
      <c r="O25" s="24" t="s">
        <v>1256</v>
      </c>
      <c r="P25" s="24" t="s">
        <v>59</v>
      </c>
      <c r="Q25" s="31" t="s">
        <v>1382</v>
      </c>
      <c r="R25" s="24" t="s">
        <v>1381</v>
      </c>
      <c r="S25" s="24" t="s">
        <v>1295</v>
      </c>
      <c r="T25" s="24" t="s">
        <v>35</v>
      </c>
      <c r="U25" s="31" t="s">
        <v>35</v>
      </c>
      <c r="V25" s="24" t="s">
        <v>35</v>
      </c>
      <c r="W25" s="24"/>
      <c r="X25" s="31" t="s">
        <v>35</v>
      </c>
      <c r="Y25" s="24" t="s">
        <v>35</v>
      </c>
      <c r="Z25" s="24" t="s">
        <v>1369</v>
      </c>
      <c r="AA25" s="31" t="s">
        <v>1386</v>
      </c>
      <c r="AB25" s="24" t="s">
        <v>44</v>
      </c>
      <c r="AC25" s="24" t="s">
        <v>138</v>
      </c>
      <c r="AD25" s="24" t="s">
        <v>35</v>
      </c>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4" t="s">
        <v>1305</v>
      </c>
      <c r="BG25" s="31" t="s">
        <v>1306</v>
      </c>
      <c r="BH25" s="2" t="s">
        <v>35</v>
      </c>
    </row>
    <row r="26" spans="1:60" s="2" customFormat="1" ht="45" customHeight="1">
      <c r="A26" s="18" t="s">
        <v>1250</v>
      </c>
      <c r="B26" s="24" t="s">
        <v>1390</v>
      </c>
      <c r="C26" s="37" t="s">
        <v>1391</v>
      </c>
      <c r="D26" s="40" t="s">
        <v>1392</v>
      </c>
      <c r="E26" s="40" t="s">
        <v>1392</v>
      </c>
      <c r="F26" s="40" t="s">
        <v>1393</v>
      </c>
      <c r="G26" s="40" t="s">
        <v>1394</v>
      </c>
      <c r="H26" s="40"/>
      <c r="I26" s="40"/>
      <c r="J26" s="249" t="s">
        <v>8343</v>
      </c>
      <c r="K26" s="249" t="s">
        <v>8322</v>
      </c>
      <c r="L26" s="30">
        <v>941.43</v>
      </c>
      <c r="M26" s="24" t="s">
        <v>35</v>
      </c>
      <c r="N26" s="24" t="s">
        <v>6438</v>
      </c>
      <c r="O26" s="24" t="s">
        <v>1256</v>
      </c>
      <c r="P26" s="24" t="s">
        <v>59</v>
      </c>
      <c r="Q26" s="31" t="s">
        <v>1396</v>
      </c>
      <c r="R26" s="24" t="s">
        <v>1257</v>
      </c>
      <c r="S26" s="24" t="s">
        <v>1395</v>
      </c>
      <c r="T26" s="24" t="s">
        <v>35</v>
      </c>
      <c r="U26" s="31" t="s">
        <v>35</v>
      </c>
      <c r="V26" s="24" t="s">
        <v>35</v>
      </c>
      <c r="W26" s="24"/>
      <c r="X26" s="31" t="s">
        <v>35</v>
      </c>
      <c r="Y26" s="24" t="s">
        <v>35</v>
      </c>
      <c r="Z26" s="24" t="s">
        <v>1369</v>
      </c>
      <c r="AA26" s="31" t="s">
        <v>1322</v>
      </c>
      <c r="AB26" s="24" t="s">
        <v>35</v>
      </c>
      <c r="AC26" s="24" t="s">
        <v>138</v>
      </c>
      <c r="AD26" s="24" t="s">
        <v>35</v>
      </c>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4" t="s">
        <v>1397</v>
      </c>
      <c r="BG26" s="31" t="s">
        <v>1262</v>
      </c>
      <c r="BH26" s="2" t="s">
        <v>35</v>
      </c>
    </row>
    <row r="27" spans="1:60" s="2" customFormat="1" ht="45" customHeight="1">
      <c r="A27" s="18" t="s">
        <v>1250</v>
      </c>
      <c r="B27" s="24" t="s">
        <v>1398</v>
      </c>
      <c r="C27" s="37" t="s">
        <v>1399</v>
      </c>
      <c r="D27" s="40" t="s">
        <v>1400</v>
      </c>
      <c r="E27" s="40" t="s">
        <v>1400</v>
      </c>
      <c r="F27" s="40" t="s">
        <v>1393</v>
      </c>
      <c r="G27" s="40" t="s">
        <v>1401</v>
      </c>
      <c r="H27" s="40"/>
      <c r="I27" s="40" t="s">
        <v>15046</v>
      </c>
      <c r="J27" s="249" t="s">
        <v>8344</v>
      </c>
      <c r="K27" s="249" t="s">
        <v>8322</v>
      </c>
      <c r="L27" s="30">
        <v>1355.71</v>
      </c>
      <c r="M27" s="24" t="s">
        <v>35</v>
      </c>
      <c r="N27" s="24" t="s">
        <v>6455</v>
      </c>
      <c r="O27" s="24" t="s">
        <v>1256</v>
      </c>
      <c r="P27" s="24" t="s">
        <v>59</v>
      </c>
      <c r="Q27" s="31" t="s">
        <v>1382</v>
      </c>
      <c r="R27" s="24" t="s">
        <v>1257</v>
      </c>
      <c r="S27" s="24" t="s">
        <v>1395</v>
      </c>
      <c r="T27" s="24" t="s">
        <v>35</v>
      </c>
      <c r="U27" s="31" t="s">
        <v>35</v>
      </c>
      <c r="V27" s="24" t="s">
        <v>35</v>
      </c>
      <c r="W27" s="24"/>
      <c r="X27" s="31" t="s">
        <v>35</v>
      </c>
      <c r="Y27" s="24" t="s">
        <v>35</v>
      </c>
      <c r="Z27" s="24" t="s">
        <v>1369</v>
      </c>
      <c r="AA27" s="31" t="s">
        <v>1322</v>
      </c>
      <c r="AB27" s="24" t="s">
        <v>44</v>
      </c>
      <c r="AC27" s="24" t="s">
        <v>138</v>
      </c>
      <c r="AD27" s="24" t="s">
        <v>35</v>
      </c>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4" t="s">
        <v>1397</v>
      </c>
      <c r="BG27" s="31" t="s">
        <v>1262</v>
      </c>
      <c r="BH27" s="2" t="s">
        <v>35</v>
      </c>
    </row>
    <row r="28" spans="1:60" s="2" customFormat="1" ht="45" customHeight="1">
      <c r="A28" s="18" t="s">
        <v>1263</v>
      </c>
      <c r="B28" s="24" t="s">
        <v>1402</v>
      </c>
      <c r="C28" s="37" t="s">
        <v>1391</v>
      </c>
      <c r="D28" s="40" t="s">
        <v>1403</v>
      </c>
      <c r="E28" s="40" t="s">
        <v>1403</v>
      </c>
      <c r="F28" s="40" t="s">
        <v>1393</v>
      </c>
      <c r="G28" s="40" t="s">
        <v>1404</v>
      </c>
      <c r="H28" s="40"/>
      <c r="I28" s="40" t="s">
        <v>15048</v>
      </c>
      <c r="J28" s="249" t="s">
        <v>8345</v>
      </c>
      <c r="K28" s="249" t="s">
        <v>8322</v>
      </c>
      <c r="L28" s="30">
        <v>1141.43</v>
      </c>
      <c r="M28" s="24" t="s">
        <v>35</v>
      </c>
      <c r="N28" s="24" t="s">
        <v>6454</v>
      </c>
      <c r="O28" s="24" t="s">
        <v>1256</v>
      </c>
      <c r="P28" s="24" t="s">
        <v>59</v>
      </c>
      <c r="Q28" s="31" t="s">
        <v>1396</v>
      </c>
      <c r="R28" s="24" t="s">
        <v>1405</v>
      </c>
      <c r="S28" s="24" t="s">
        <v>1395</v>
      </c>
      <c r="T28" s="24" t="s">
        <v>35</v>
      </c>
      <c r="U28" s="31" t="s">
        <v>35</v>
      </c>
      <c r="V28" s="24" t="s">
        <v>35</v>
      </c>
      <c r="W28" s="24"/>
      <c r="X28" s="31" t="s">
        <v>35</v>
      </c>
      <c r="Y28" s="24" t="s">
        <v>35</v>
      </c>
      <c r="Z28" s="24" t="s">
        <v>1369</v>
      </c>
      <c r="AA28" s="31" t="s">
        <v>1322</v>
      </c>
      <c r="AB28" s="24" t="s">
        <v>35</v>
      </c>
      <c r="AC28" s="24" t="s">
        <v>138</v>
      </c>
      <c r="AD28" s="24" t="s">
        <v>35</v>
      </c>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4" t="s">
        <v>1397</v>
      </c>
      <c r="BG28" s="31" t="s">
        <v>1262</v>
      </c>
      <c r="BH28" s="2" t="s">
        <v>35</v>
      </c>
    </row>
    <row r="29" spans="1:60" s="2" customFormat="1" ht="45" customHeight="1">
      <c r="A29" s="18" t="s">
        <v>1263</v>
      </c>
      <c r="B29" s="24" t="s">
        <v>1406</v>
      </c>
      <c r="C29" s="37" t="s">
        <v>1391</v>
      </c>
      <c r="D29" s="40" t="s">
        <v>1407</v>
      </c>
      <c r="E29" s="40" t="s">
        <v>1407</v>
      </c>
      <c r="F29" s="40" t="s">
        <v>1393</v>
      </c>
      <c r="G29" s="40" t="s">
        <v>1408</v>
      </c>
      <c r="H29" s="40"/>
      <c r="I29" s="40" t="s">
        <v>15051</v>
      </c>
      <c r="J29" s="249" t="s">
        <v>8346</v>
      </c>
      <c r="K29" s="249" t="s">
        <v>8322</v>
      </c>
      <c r="L29" s="30">
        <v>1427.14</v>
      </c>
      <c r="M29" s="24" t="s">
        <v>35</v>
      </c>
      <c r="N29" s="24" t="s">
        <v>6455</v>
      </c>
      <c r="O29" s="24" t="s">
        <v>1256</v>
      </c>
      <c r="P29" s="24" t="s">
        <v>59</v>
      </c>
      <c r="Q29" s="31" t="s">
        <v>1382</v>
      </c>
      <c r="R29" s="24" t="s">
        <v>1405</v>
      </c>
      <c r="S29" s="24" t="s">
        <v>1395</v>
      </c>
      <c r="T29" s="24" t="s">
        <v>35</v>
      </c>
      <c r="U29" s="31" t="s">
        <v>35</v>
      </c>
      <c r="V29" s="24" t="s">
        <v>35</v>
      </c>
      <c r="W29" s="24"/>
      <c r="X29" s="31" t="s">
        <v>35</v>
      </c>
      <c r="Y29" s="24" t="s">
        <v>35</v>
      </c>
      <c r="Z29" s="24" t="s">
        <v>1369</v>
      </c>
      <c r="AA29" s="31" t="s">
        <v>1322</v>
      </c>
      <c r="AB29" s="24" t="s">
        <v>44</v>
      </c>
      <c r="AC29" s="24" t="s">
        <v>138</v>
      </c>
      <c r="AD29" s="24" t="s">
        <v>35</v>
      </c>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4" t="s">
        <v>1397</v>
      </c>
      <c r="BG29" s="31" t="s">
        <v>1262</v>
      </c>
      <c r="BH29" s="2" t="s">
        <v>35</v>
      </c>
    </row>
    <row r="30" spans="1:60" s="2" customFormat="1" ht="45" customHeight="1">
      <c r="A30" s="18" t="s">
        <v>1250</v>
      </c>
      <c r="B30" s="24" t="s">
        <v>1409</v>
      </c>
      <c r="C30" s="37" t="s">
        <v>1264</v>
      </c>
      <c r="D30" s="40" t="s">
        <v>1410</v>
      </c>
      <c r="E30" s="40" t="s">
        <v>1410</v>
      </c>
      <c r="F30" s="40" t="s">
        <v>1266</v>
      </c>
      <c r="G30" s="40" t="s">
        <v>1411</v>
      </c>
      <c r="H30" s="40"/>
      <c r="I30" s="40" t="s">
        <v>15033</v>
      </c>
      <c r="J30" s="249" t="s">
        <v>8347</v>
      </c>
      <c r="K30" s="249" t="s">
        <v>8322</v>
      </c>
      <c r="L30" s="30">
        <v>741.43</v>
      </c>
      <c r="M30" s="24" t="s">
        <v>35</v>
      </c>
      <c r="N30" s="24" t="s">
        <v>6456</v>
      </c>
      <c r="O30" s="24" t="s">
        <v>460</v>
      </c>
      <c r="P30" s="24" t="s">
        <v>1412</v>
      </c>
      <c r="Q30" s="31" t="s">
        <v>1413</v>
      </c>
      <c r="R30" s="24" t="s">
        <v>601</v>
      </c>
      <c r="S30" s="24" t="s">
        <v>35</v>
      </c>
      <c r="T30" s="24" t="s">
        <v>1268</v>
      </c>
      <c r="U30" s="31" t="s">
        <v>35</v>
      </c>
      <c r="V30" s="24" t="s">
        <v>35</v>
      </c>
      <c r="W30" s="24"/>
      <c r="X30" s="31" t="s">
        <v>35</v>
      </c>
      <c r="Y30" s="24" t="s">
        <v>35</v>
      </c>
      <c r="Z30" s="24" t="s">
        <v>1369</v>
      </c>
      <c r="AA30" s="31" t="s">
        <v>1272</v>
      </c>
      <c r="AB30" s="24" t="s">
        <v>35</v>
      </c>
      <c r="AC30" s="24" t="s">
        <v>164</v>
      </c>
      <c r="AD30" s="24" t="s">
        <v>35</v>
      </c>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4" t="s">
        <v>1271</v>
      </c>
      <c r="BG30" s="31" t="s">
        <v>1273</v>
      </c>
      <c r="BH30" s="2" t="s">
        <v>35</v>
      </c>
    </row>
    <row r="31" spans="1:60" s="2" customFormat="1" ht="45" customHeight="1">
      <c r="A31" s="18" t="s">
        <v>1263</v>
      </c>
      <c r="B31" s="24" t="s">
        <v>7417</v>
      </c>
      <c r="C31" s="37" t="s">
        <v>1264</v>
      </c>
      <c r="D31" s="40" t="s">
        <v>1414</v>
      </c>
      <c r="E31" s="40" t="s">
        <v>1414</v>
      </c>
      <c r="F31" s="40" t="s">
        <v>1266</v>
      </c>
      <c r="G31" s="40" t="s">
        <v>1415</v>
      </c>
      <c r="H31" s="40"/>
      <c r="I31" s="40" t="s">
        <v>15035</v>
      </c>
      <c r="J31" s="249" t="s">
        <v>8348</v>
      </c>
      <c r="K31" s="249" t="s">
        <v>8322</v>
      </c>
      <c r="L31" s="30">
        <v>884.29</v>
      </c>
      <c r="M31" s="24" t="s">
        <v>35</v>
      </c>
      <c r="N31" s="24" t="s">
        <v>6443</v>
      </c>
      <c r="O31" s="24" t="s">
        <v>460</v>
      </c>
      <c r="P31" s="24" t="s">
        <v>1412</v>
      </c>
      <c r="Q31" s="31" t="s">
        <v>1413</v>
      </c>
      <c r="R31" s="24" t="s">
        <v>601</v>
      </c>
      <c r="S31" s="24" t="s">
        <v>35</v>
      </c>
      <c r="T31" s="24" t="s">
        <v>1268</v>
      </c>
      <c r="U31" s="31" t="s">
        <v>35</v>
      </c>
      <c r="V31" s="24" t="s">
        <v>35</v>
      </c>
      <c r="W31" s="24"/>
      <c r="X31" s="31" t="s">
        <v>35</v>
      </c>
      <c r="Y31" s="24" t="s">
        <v>1303</v>
      </c>
      <c r="Z31" s="24" t="s">
        <v>1369</v>
      </c>
      <c r="AA31" s="31" t="s">
        <v>1272</v>
      </c>
      <c r="AB31" s="24" t="s">
        <v>35</v>
      </c>
      <c r="AC31" s="24" t="s">
        <v>164</v>
      </c>
      <c r="AD31" s="24" t="s">
        <v>35</v>
      </c>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4" t="s">
        <v>1271</v>
      </c>
      <c r="BG31" s="31" t="s">
        <v>1273</v>
      </c>
    </row>
    <row r="32" spans="1:60" s="2" customFormat="1" ht="45" customHeight="1">
      <c r="A32" s="18" t="s">
        <v>1263</v>
      </c>
      <c r="B32" s="24" t="s">
        <v>1416</v>
      </c>
      <c r="C32" s="37" t="s">
        <v>1264</v>
      </c>
      <c r="D32" s="40" t="s">
        <v>1417</v>
      </c>
      <c r="E32" s="40" t="s">
        <v>1417</v>
      </c>
      <c r="F32" s="40" t="s">
        <v>1266</v>
      </c>
      <c r="G32" s="40" t="s">
        <v>1418</v>
      </c>
      <c r="H32" s="40"/>
      <c r="I32" s="40" t="s">
        <v>15038</v>
      </c>
      <c r="J32" s="249" t="s">
        <v>8349</v>
      </c>
      <c r="K32" s="249" t="s">
        <v>8322</v>
      </c>
      <c r="L32" s="30">
        <v>984.29</v>
      </c>
      <c r="M32" s="24" t="s">
        <v>35</v>
      </c>
      <c r="N32" s="24" t="s">
        <v>6443</v>
      </c>
      <c r="O32" s="24" t="s">
        <v>460</v>
      </c>
      <c r="P32" s="24" t="s">
        <v>1412</v>
      </c>
      <c r="Q32" s="31" t="s">
        <v>1419</v>
      </c>
      <c r="R32" s="24" t="s">
        <v>601</v>
      </c>
      <c r="S32" s="24" t="s">
        <v>35</v>
      </c>
      <c r="T32" s="24" t="s">
        <v>1268</v>
      </c>
      <c r="U32" s="31" t="s">
        <v>35</v>
      </c>
      <c r="V32" s="24" t="s">
        <v>48</v>
      </c>
      <c r="W32" s="24"/>
      <c r="X32" s="31" t="s">
        <v>35</v>
      </c>
      <c r="Y32" s="24" t="s">
        <v>179</v>
      </c>
      <c r="Z32" s="24" t="s">
        <v>1369</v>
      </c>
      <c r="AA32" s="31" t="s">
        <v>1272</v>
      </c>
      <c r="AB32" s="24" t="s">
        <v>35</v>
      </c>
      <c r="AC32" s="24" t="s">
        <v>164</v>
      </c>
      <c r="AD32" s="24" t="s">
        <v>35</v>
      </c>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4" t="s">
        <v>1271</v>
      </c>
      <c r="BG32" s="31" t="s">
        <v>1273</v>
      </c>
      <c r="BH32" s="2" t="s">
        <v>35</v>
      </c>
    </row>
    <row r="33" spans="1:60" s="2" customFormat="1" ht="45" customHeight="1">
      <c r="A33" s="18" t="s">
        <v>1250</v>
      </c>
      <c r="B33" s="24" t="s">
        <v>1420</v>
      </c>
      <c r="C33" s="37" t="s">
        <v>1251</v>
      </c>
      <c r="D33" s="40" t="s">
        <v>1421</v>
      </c>
      <c r="E33" s="40" t="s">
        <v>1421</v>
      </c>
      <c r="F33" s="40" t="s">
        <v>1253</v>
      </c>
      <c r="G33" s="40" t="s">
        <v>1422</v>
      </c>
      <c r="H33" s="40"/>
      <c r="I33" s="40" t="s">
        <v>15042</v>
      </c>
      <c r="J33" s="249" t="s">
        <v>8350</v>
      </c>
      <c r="K33" s="249" t="s">
        <v>8322</v>
      </c>
      <c r="L33" s="30">
        <v>1055.71</v>
      </c>
      <c r="M33" s="24" t="s">
        <v>35</v>
      </c>
      <c r="N33" s="24" t="s">
        <v>6436</v>
      </c>
      <c r="O33" s="24" t="s">
        <v>1256</v>
      </c>
      <c r="P33" s="24" t="s">
        <v>59</v>
      </c>
      <c r="Q33" s="31" t="s">
        <v>1423</v>
      </c>
      <c r="R33" s="24" t="s">
        <v>1257</v>
      </c>
      <c r="S33" s="24" t="s">
        <v>1255</v>
      </c>
      <c r="T33" s="24" t="s">
        <v>35</v>
      </c>
      <c r="U33" s="31" t="s">
        <v>35</v>
      </c>
      <c r="V33" s="24" t="s">
        <v>35</v>
      </c>
      <c r="W33" s="24"/>
      <c r="X33" s="31" t="s">
        <v>35</v>
      </c>
      <c r="Y33" s="24" t="s">
        <v>1259</v>
      </c>
      <c r="Z33" s="24" t="s">
        <v>255</v>
      </c>
      <c r="AA33" s="31" t="s">
        <v>1261</v>
      </c>
      <c r="AB33" s="24" t="s">
        <v>35</v>
      </c>
      <c r="AC33" s="24" t="s">
        <v>138</v>
      </c>
      <c r="AD33" s="24" t="s">
        <v>35</v>
      </c>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4" t="s">
        <v>1260</v>
      </c>
      <c r="BG33" s="31" t="s">
        <v>1262</v>
      </c>
      <c r="BH33" s="2" t="s">
        <v>35</v>
      </c>
    </row>
    <row r="34" spans="1:60" s="2" customFormat="1" ht="45" customHeight="1">
      <c r="A34" s="18" t="s">
        <v>1250</v>
      </c>
      <c r="B34" s="24" t="s">
        <v>1424</v>
      </c>
      <c r="C34" s="37" t="s">
        <v>1274</v>
      </c>
      <c r="D34" s="40" t="s">
        <v>1425</v>
      </c>
      <c r="E34" s="40" t="s">
        <v>1425</v>
      </c>
      <c r="F34" s="40" t="s">
        <v>1276</v>
      </c>
      <c r="G34" s="40" t="s">
        <v>1426</v>
      </c>
      <c r="H34" s="40"/>
      <c r="I34" s="40"/>
      <c r="J34" s="249" t="s">
        <v>8351</v>
      </c>
      <c r="K34" s="249" t="s">
        <v>8322</v>
      </c>
      <c r="L34" s="30">
        <v>998.57</v>
      </c>
      <c r="M34" s="24" t="s">
        <v>35</v>
      </c>
      <c r="N34" s="24" t="s">
        <v>6443</v>
      </c>
      <c r="O34" s="24" t="s">
        <v>460</v>
      </c>
      <c r="P34" s="24" t="s">
        <v>1412</v>
      </c>
      <c r="Q34" s="31" t="s">
        <v>1428</v>
      </c>
      <c r="R34" s="24" t="s">
        <v>601</v>
      </c>
      <c r="S34" s="24" t="s">
        <v>35</v>
      </c>
      <c r="T34" s="24" t="s">
        <v>1427</v>
      </c>
      <c r="U34" s="31" t="s">
        <v>35</v>
      </c>
      <c r="V34" s="24" t="s">
        <v>35</v>
      </c>
      <c r="W34" s="24"/>
      <c r="X34" s="31" t="s">
        <v>35</v>
      </c>
      <c r="Y34" s="24" t="s">
        <v>1303</v>
      </c>
      <c r="Z34" s="24" t="s">
        <v>1369</v>
      </c>
      <c r="AA34" s="31" t="s">
        <v>6255</v>
      </c>
      <c r="AB34" s="24" t="s">
        <v>35</v>
      </c>
      <c r="AC34" s="24" t="s">
        <v>164</v>
      </c>
      <c r="AD34" s="24" t="s">
        <v>1279</v>
      </c>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4" t="s">
        <v>1280</v>
      </c>
      <c r="BG34" s="31" t="s">
        <v>1281</v>
      </c>
    </row>
    <row r="35" spans="1:60" s="2" customFormat="1" ht="45" customHeight="1">
      <c r="A35" s="39" t="s">
        <v>1263</v>
      </c>
      <c r="B35" s="42" t="s">
        <v>1429</v>
      </c>
      <c r="C35" s="10" t="s">
        <v>1274</v>
      </c>
      <c r="D35" s="35" t="s">
        <v>1430</v>
      </c>
      <c r="E35" s="35"/>
      <c r="F35" s="35" t="s">
        <v>1276</v>
      </c>
      <c r="G35" s="35" t="s">
        <v>1431</v>
      </c>
      <c r="H35" s="221" t="s">
        <v>15064</v>
      </c>
      <c r="I35" s="35"/>
      <c r="J35" s="35"/>
      <c r="K35" s="35"/>
      <c r="L35" s="47">
        <v>1041</v>
      </c>
      <c r="M35" s="42" t="s">
        <v>35</v>
      </c>
      <c r="N35" s="42" t="s">
        <v>6443</v>
      </c>
      <c r="O35" s="42" t="s">
        <v>460</v>
      </c>
      <c r="P35" s="42" t="s">
        <v>1412</v>
      </c>
      <c r="Q35" s="41" t="s">
        <v>1428</v>
      </c>
      <c r="R35" s="42" t="s">
        <v>601</v>
      </c>
      <c r="S35" s="42" t="s">
        <v>35</v>
      </c>
      <c r="T35" s="42" t="s">
        <v>1432</v>
      </c>
      <c r="U35" s="41" t="s">
        <v>35</v>
      </c>
      <c r="V35" s="42" t="s">
        <v>48</v>
      </c>
      <c r="W35" s="42"/>
      <c r="X35" s="41" t="s">
        <v>35</v>
      </c>
      <c r="Y35" s="42" t="s">
        <v>179</v>
      </c>
      <c r="Z35" s="42" t="s">
        <v>1369</v>
      </c>
      <c r="AA35" s="41" t="s">
        <v>6255</v>
      </c>
      <c r="AB35" s="42" t="s">
        <v>35</v>
      </c>
      <c r="AC35" s="42" t="s">
        <v>164</v>
      </c>
      <c r="AD35" s="42" t="s">
        <v>1279</v>
      </c>
      <c r="AE35" s="1482"/>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42" t="s">
        <v>1280</v>
      </c>
      <c r="BG35" s="41" t="s">
        <v>1281</v>
      </c>
      <c r="BH35" s="1482" t="s">
        <v>35</v>
      </c>
    </row>
    <row r="36" spans="1:60" s="2" customFormat="1" ht="45" customHeight="1">
      <c r="A36" s="18" t="s">
        <v>1263</v>
      </c>
      <c r="B36" s="24" t="s">
        <v>1433</v>
      </c>
      <c r="C36" s="37" t="s">
        <v>1274</v>
      </c>
      <c r="D36" s="40" t="s">
        <v>1434</v>
      </c>
      <c r="E36" s="40" t="s">
        <v>1434</v>
      </c>
      <c r="F36" s="40" t="s">
        <v>1276</v>
      </c>
      <c r="G36" s="40" t="s">
        <v>1435</v>
      </c>
      <c r="H36" s="40"/>
      <c r="I36" s="40"/>
      <c r="J36" s="249" t="s">
        <v>8352</v>
      </c>
      <c r="K36" s="249" t="s">
        <v>8322</v>
      </c>
      <c r="L36" s="30">
        <v>1127</v>
      </c>
      <c r="M36" s="24" t="s">
        <v>35</v>
      </c>
      <c r="N36" s="24" t="s">
        <v>6443</v>
      </c>
      <c r="O36" s="24" t="s">
        <v>460</v>
      </c>
      <c r="P36" s="24" t="s">
        <v>1412</v>
      </c>
      <c r="Q36" s="31" t="s">
        <v>1437</v>
      </c>
      <c r="R36" s="24" t="s">
        <v>601</v>
      </c>
      <c r="S36" s="24" t="s">
        <v>35</v>
      </c>
      <c r="T36" s="24" t="s">
        <v>1436</v>
      </c>
      <c r="U36" s="31" t="s">
        <v>35</v>
      </c>
      <c r="V36" s="24" t="s">
        <v>48</v>
      </c>
      <c r="W36" s="24"/>
      <c r="X36" s="31" t="s">
        <v>35</v>
      </c>
      <c r="Y36" s="24" t="s">
        <v>179</v>
      </c>
      <c r="Z36" s="24" t="s">
        <v>1369</v>
      </c>
      <c r="AA36" s="31" t="s">
        <v>6255</v>
      </c>
      <c r="AB36" s="24" t="s">
        <v>35</v>
      </c>
      <c r="AC36" s="24" t="s">
        <v>164</v>
      </c>
      <c r="AD36" s="24" t="s">
        <v>1279</v>
      </c>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4" t="s">
        <v>1280</v>
      </c>
      <c r="BG36" s="31" t="s">
        <v>1281</v>
      </c>
      <c r="BH36" s="2" t="s">
        <v>35</v>
      </c>
    </row>
    <row r="37" spans="1:60" s="2" customFormat="1" ht="45" customHeight="1">
      <c r="A37" s="18" t="s">
        <v>1250</v>
      </c>
      <c r="B37" s="24" t="s">
        <v>1438</v>
      </c>
      <c r="C37" s="37" t="s">
        <v>1274</v>
      </c>
      <c r="D37" s="40" t="s">
        <v>1439</v>
      </c>
      <c r="E37" s="40" t="s">
        <v>1439</v>
      </c>
      <c r="F37" s="40" t="s">
        <v>1276</v>
      </c>
      <c r="G37" s="40" t="s">
        <v>1440</v>
      </c>
      <c r="H37" s="40"/>
      <c r="I37" s="40"/>
      <c r="J37" s="249" t="s">
        <v>8353</v>
      </c>
      <c r="K37" s="249" t="s">
        <v>8322</v>
      </c>
      <c r="L37" s="30">
        <v>1241</v>
      </c>
      <c r="M37" s="24" t="s">
        <v>35</v>
      </c>
      <c r="N37" s="24" t="s">
        <v>6443</v>
      </c>
      <c r="O37" s="24" t="s">
        <v>1441</v>
      </c>
      <c r="P37" s="24" t="s">
        <v>1412</v>
      </c>
      <c r="Q37" s="31" t="s">
        <v>1437</v>
      </c>
      <c r="R37" s="24" t="s">
        <v>601</v>
      </c>
      <c r="S37" s="24" t="s">
        <v>35</v>
      </c>
      <c r="T37" s="24" t="s">
        <v>1436</v>
      </c>
      <c r="U37" s="31" t="s">
        <v>35</v>
      </c>
      <c r="V37" s="24" t="s">
        <v>48</v>
      </c>
      <c r="W37" s="24"/>
      <c r="X37" s="31" t="s">
        <v>35</v>
      </c>
      <c r="Y37" s="24" t="s">
        <v>179</v>
      </c>
      <c r="Z37" s="24" t="s">
        <v>1369</v>
      </c>
      <c r="AA37" s="31" t="s">
        <v>6255</v>
      </c>
      <c r="AB37" s="24" t="s">
        <v>35</v>
      </c>
      <c r="AC37" s="24" t="s">
        <v>164</v>
      </c>
      <c r="AD37" s="24" t="s">
        <v>1279</v>
      </c>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4" t="s">
        <v>1280</v>
      </c>
      <c r="BG37" s="31" t="s">
        <v>1281</v>
      </c>
      <c r="BH37" s="2" t="s">
        <v>35</v>
      </c>
    </row>
    <row r="38" spans="1:60" s="2" customFormat="1" ht="45" customHeight="1">
      <c r="A38" s="18" t="s">
        <v>1263</v>
      </c>
      <c r="B38" s="24" t="s">
        <v>1442</v>
      </c>
      <c r="C38" s="37" t="s">
        <v>1274</v>
      </c>
      <c r="D38" s="40" t="s">
        <v>1443</v>
      </c>
      <c r="E38" s="40" t="s">
        <v>1443</v>
      </c>
      <c r="F38" s="40" t="s">
        <v>1276</v>
      </c>
      <c r="G38" s="40" t="s">
        <v>1444</v>
      </c>
      <c r="H38" s="40"/>
      <c r="I38" s="40"/>
      <c r="J38" s="250"/>
      <c r="K38" s="250"/>
      <c r="L38" s="30">
        <v>1412.86</v>
      </c>
      <c r="M38" s="24" t="s">
        <v>35</v>
      </c>
      <c r="N38" s="24" t="s">
        <v>6457</v>
      </c>
      <c r="O38" s="24" t="s">
        <v>1441</v>
      </c>
      <c r="P38" s="24" t="s">
        <v>1412</v>
      </c>
      <c r="Q38" s="31" t="s">
        <v>1437</v>
      </c>
      <c r="R38" s="24" t="s">
        <v>601</v>
      </c>
      <c r="S38" s="24" t="s">
        <v>35</v>
      </c>
      <c r="T38" s="24" t="s">
        <v>1436</v>
      </c>
      <c r="U38" s="31" t="s">
        <v>35</v>
      </c>
      <c r="V38" s="24" t="s">
        <v>48</v>
      </c>
      <c r="W38" s="24"/>
      <c r="X38" s="31" t="s">
        <v>35</v>
      </c>
      <c r="Y38" s="24" t="s">
        <v>179</v>
      </c>
      <c r="Z38" s="24" t="s">
        <v>1369</v>
      </c>
      <c r="AA38" s="31" t="s">
        <v>6255</v>
      </c>
      <c r="AB38" s="24" t="s">
        <v>44</v>
      </c>
      <c r="AC38" s="24" t="s">
        <v>164</v>
      </c>
      <c r="AD38" s="24" t="s">
        <v>1279</v>
      </c>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4" t="s">
        <v>1280</v>
      </c>
      <c r="BG38" s="31" t="s">
        <v>1281</v>
      </c>
      <c r="BH38" s="2" t="s">
        <v>35</v>
      </c>
    </row>
    <row r="39" spans="1:60" s="2" customFormat="1" ht="45" customHeight="1">
      <c r="A39" s="18" t="s">
        <v>1250</v>
      </c>
      <c r="B39" s="24" t="s">
        <v>1445</v>
      </c>
      <c r="C39" s="37" t="s">
        <v>1264</v>
      </c>
      <c r="D39" s="40" t="s">
        <v>1446</v>
      </c>
      <c r="E39" s="40" t="s">
        <v>1446</v>
      </c>
      <c r="F39" s="40" t="s">
        <v>1266</v>
      </c>
      <c r="G39" s="40" t="s">
        <v>1447</v>
      </c>
      <c r="H39" s="40"/>
      <c r="I39" s="40" t="s">
        <v>15040</v>
      </c>
      <c r="J39" s="249" t="s">
        <v>8354</v>
      </c>
      <c r="K39" s="249" t="s">
        <v>8322</v>
      </c>
      <c r="L39" s="30">
        <v>712.86</v>
      </c>
      <c r="M39" s="24" t="s">
        <v>35</v>
      </c>
      <c r="N39" s="24" t="s">
        <v>6458</v>
      </c>
      <c r="O39" s="24" t="s">
        <v>460</v>
      </c>
      <c r="P39" s="24" t="s">
        <v>1412</v>
      </c>
      <c r="Q39" s="31" t="s">
        <v>1413</v>
      </c>
      <c r="R39" s="24" t="s">
        <v>601</v>
      </c>
      <c r="S39" s="24" t="s">
        <v>35</v>
      </c>
      <c r="T39" s="24" t="s">
        <v>1268</v>
      </c>
      <c r="U39" s="31" t="s">
        <v>35</v>
      </c>
      <c r="V39" s="24" t="s">
        <v>35</v>
      </c>
      <c r="W39" s="24"/>
      <c r="X39" s="31" t="s">
        <v>35</v>
      </c>
      <c r="Y39" s="24" t="s">
        <v>35</v>
      </c>
      <c r="Z39" s="24" t="s">
        <v>1369</v>
      </c>
      <c r="AA39" s="31" t="s">
        <v>1272</v>
      </c>
      <c r="AB39" s="24" t="s">
        <v>35</v>
      </c>
      <c r="AC39" s="24" t="s">
        <v>164</v>
      </c>
      <c r="AD39" s="24" t="s">
        <v>35</v>
      </c>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4" t="s">
        <v>1271</v>
      </c>
      <c r="BG39" s="31" t="s">
        <v>1273</v>
      </c>
      <c r="BH39" s="2" t="s">
        <v>35</v>
      </c>
    </row>
    <row r="40" spans="1:60" s="2" customFormat="1" ht="45" customHeight="1">
      <c r="A40" s="18" t="s">
        <v>1449</v>
      </c>
      <c r="B40" s="24" t="s">
        <v>1448</v>
      </c>
      <c r="C40" s="37" t="s">
        <v>1450</v>
      </c>
      <c r="D40" s="40" t="s">
        <v>1451</v>
      </c>
      <c r="E40" s="40" t="s">
        <v>1451</v>
      </c>
      <c r="F40" s="40" t="s">
        <v>1452</v>
      </c>
      <c r="G40" s="40" t="s">
        <v>1453</v>
      </c>
      <c r="H40" s="40"/>
      <c r="I40" s="40"/>
      <c r="J40" s="250"/>
      <c r="K40" s="250"/>
      <c r="L40" s="30">
        <v>529</v>
      </c>
      <c r="M40" s="24"/>
      <c r="N40" s="24"/>
      <c r="O40" s="24" t="s">
        <v>1248</v>
      </c>
      <c r="P40" s="24" t="s">
        <v>1247</v>
      </c>
      <c r="Q40" s="31" t="s">
        <v>1455</v>
      </c>
      <c r="R40" s="24"/>
      <c r="S40" s="24"/>
      <c r="T40" s="24"/>
      <c r="U40" s="31"/>
      <c r="V40" s="24"/>
      <c r="W40" s="24"/>
      <c r="X40" s="31"/>
      <c r="Y40" s="24"/>
      <c r="Z40" s="24" t="s">
        <v>1454</v>
      </c>
      <c r="AA40" s="31"/>
      <c r="AB40" s="24"/>
      <c r="AC40" s="24"/>
      <c r="AD40" s="24"/>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4"/>
      <c r="BG40" s="31"/>
    </row>
    <row r="41" spans="1:60" s="2" customFormat="1" ht="45" customHeight="1">
      <c r="A41" s="18" t="s">
        <v>1263</v>
      </c>
      <c r="B41" s="24" t="s">
        <v>1456</v>
      </c>
      <c r="C41" s="37" t="s">
        <v>1457</v>
      </c>
      <c r="D41" s="40" t="s">
        <v>1458</v>
      </c>
      <c r="E41" s="40" t="s">
        <v>1458</v>
      </c>
      <c r="F41" s="40" t="s">
        <v>1459</v>
      </c>
      <c r="G41" s="40" t="s">
        <v>6624</v>
      </c>
      <c r="H41" s="40"/>
      <c r="I41" s="40" t="s">
        <v>6459</v>
      </c>
      <c r="J41" s="249" t="s">
        <v>8359</v>
      </c>
      <c r="K41" s="249" t="s">
        <v>8322</v>
      </c>
      <c r="L41" s="30">
        <v>1855.71</v>
      </c>
      <c r="M41" s="24" t="s">
        <v>35</v>
      </c>
      <c r="N41" s="24" t="s">
        <v>6455</v>
      </c>
      <c r="O41" s="24" t="s">
        <v>1460</v>
      </c>
      <c r="P41" s="24" t="s">
        <v>59</v>
      </c>
      <c r="Q41" s="31" t="s">
        <v>1462</v>
      </c>
      <c r="R41" s="24" t="s">
        <v>1461</v>
      </c>
      <c r="S41" s="24" t="s">
        <v>1255</v>
      </c>
      <c r="T41" s="24" t="s">
        <v>35</v>
      </c>
      <c r="U41" s="31" t="s">
        <v>35</v>
      </c>
      <c r="V41" s="24" t="s">
        <v>35</v>
      </c>
      <c r="W41" s="24"/>
      <c r="X41" s="31" t="s">
        <v>35</v>
      </c>
      <c r="Y41" s="24" t="s">
        <v>35</v>
      </c>
      <c r="Z41" s="24" t="s">
        <v>255</v>
      </c>
      <c r="AA41" s="31" t="s">
        <v>6256</v>
      </c>
      <c r="AB41" s="24" t="s">
        <v>35</v>
      </c>
      <c r="AC41" s="24" t="s">
        <v>138</v>
      </c>
      <c r="AD41" s="24" t="s">
        <v>1304</v>
      </c>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4" t="s">
        <v>1397</v>
      </c>
      <c r="BG41" s="31" t="s">
        <v>1262</v>
      </c>
      <c r="BH41" s="2" t="s">
        <v>35</v>
      </c>
    </row>
    <row r="42" spans="1:60" s="2" customFormat="1" ht="45" customHeight="1">
      <c r="A42" s="18" t="s">
        <v>1263</v>
      </c>
      <c r="B42" s="24" t="s">
        <v>1463</v>
      </c>
      <c r="C42" s="37" t="s">
        <v>1457</v>
      </c>
      <c r="D42" s="40" t="s">
        <v>1464</v>
      </c>
      <c r="E42" s="40" t="s">
        <v>1464</v>
      </c>
      <c r="F42" s="40" t="s">
        <v>1459</v>
      </c>
      <c r="G42" s="40" t="s">
        <v>1465</v>
      </c>
      <c r="H42" s="40"/>
      <c r="I42" s="40"/>
      <c r="J42" s="249" t="s">
        <v>8360</v>
      </c>
      <c r="K42" s="249" t="s">
        <v>8322</v>
      </c>
      <c r="L42" s="30">
        <v>1098.57</v>
      </c>
      <c r="M42" s="24" t="s">
        <v>35</v>
      </c>
      <c r="N42" s="24" t="s">
        <v>6445</v>
      </c>
      <c r="O42" s="24" t="s">
        <v>1256</v>
      </c>
      <c r="P42" s="24" t="s">
        <v>59</v>
      </c>
      <c r="Q42" s="31" t="s">
        <v>1466</v>
      </c>
      <c r="R42" s="24" t="s">
        <v>1257</v>
      </c>
      <c r="S42" s="24" t="s">
        <v>1255</v>
      </c>
      <c r="T42" s="24" t="s">
        <v>35</v>
      </c>
      <c r="U42" s="31" t="s">
        <v>35</v>
      </c>
      <c r="V42" s="24" t="s">
        <v>35</v>
      </c>
      <c r="W42" s="24"/>
      <c r="X42" s="31" t="s">
        <v>35</v>
      </c>
      <c r="Y42" s="24" t="s">
        <v>35</v>
      </c>
      <c r="Z42" s="24" t="s">
        <v>255</v>
      </c>
      <c r="AA42" s="31" t="s">
        <v>6257</v>
      </c>
      <c r="AB42" s="24" t="s">
        <v>35</v>
      </c>
      <c r="AC42" s="24" t="s">
        <v>138</v>
      </c>
      <c r="AD42" s="24" t="s">
        <v>1304</v>
      </c>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4" t="s">
        <v>1397</v>
      </c>
      <c r="BG42" s="31" t="s">
        <v>1262</v>
      </c>
    </row>
    <row r="43" spans="1:60" s="2" customFormat="1" ht="45" customHeight="1">
      <c r="A43" s="18" t="s">
        <v>1263</v>
      </c>
      <c r="B43" s="24" t="s">
        <v>1467</v>
      </c>
      <c r="C43" s="37" t="s">
        <v>1457</v>
      </c>
      <c r="D43" s="40" t="s">
        <v>1468</v>
      </c>
      <c r="E43" s="40" t="s">
        <v>1468</v>
      </c>
      <c r="F43" s="40" t="s">
        <v>1459</v>
      </c>
      <c r="G43" s="40" t="s">
        <v>1469</v>
      </c>
      <c r="H43" s="40"/>
      <c r="I43" s="40"/>
      <c r="J43" s="249" t="s">
        <v>8361</v>
      </c>
      <c r="K43" s="249" t="s">
        <v>8322</v>
      </c>
      <c r="L43" s="30">
        <v>1998.57</v>
      </c>
      <c r="M43" s="24" t="s">
        <v>35</v>
      </c>
      <c r="N43" s="24" t="s">
        <v>6455</v>
      </c>
      <c r="O43" s="24" t="s">
        <v>1470</v>
      </c>
      <c r="P43" s="24" t="s">
        <v>59</v>
      </c>
      <c r="Q43" s="31" t="s">
        <v>1471</v>
      </c>
      <c r="R43" s="24" t="s">
        <v>1461</v>
      </c>
      <c r="S43" s="24" t="s">
        <v>1255</v>
      </c>
      <c r="T43" s="24" t="s">
        <v>35</v>
      </c>
      <c r="U43" s="31" t="s">
        <v>35</v>
      </c>
      <c r="V43" s="24" t="s">
        <v>35</v>
      </c>
      <c r="W43" s="24"/>
      <c r="X43" s="31" t="s">
        <v>35</v>
      </c>
      <c r="Y43" s="24" t="s">
        <v>35</v>
      </c>
      <c r="Z43" s="24" t="s">
        <v>255</v>
      </c>
      <c r="AA43" s="31" t="s">
        <v>6258</v>
      </c>
      <c r="AB43" s="24" t="s">
        <v>35</v>
      </c>
      <c r="AC43" s="24" t="s">
        <v>138</v>
      </c>
      <c r="AD43" s="24" t="s">
        <v>1304</v>
      </c>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4" t="s">
        <v>1397</v>
      </c>
      <c r="BG43" s="31" t="s">
        <v>1262</v>
      </c>
      <c r="BH43" s="2" t="s">
        <v>35</v>
      </c>
    </row>
    <row r="44" spans="1:60" s="2" customFormat="1" ht="45" customHeight="1">
      <c r="A44" s="18" t="s">
        <v>1263</v>
      </c>
      <c r="B44" s="24" t="s">
        <v>1472</v>
      </c>
      <c r="C44" s="37" t="s">
        <v>1274</v>
      </c>
      <c r="D44" s="40" t="s">
        <v>1473</v>
      </c>
      <c r="E44" s="40" t="s">
        <v>1473</v>
      </c>
      <c r="F44" s="40" t="s">
        <v>1276</v>
      </c>
      <c r="G44" s="40" t="s">
        <v>1474</v>
      </c>
      <c r="H44" s="40"/>
      <c r="I44" s="40"/>
      <c r="J44" s="249" t="s">
        <v>8362</v>
      </c>
      <c r="K44" s="249" t="s">
        <v>8322</v>
      </c>
      <c r="L44" s="30">
        <v>1227.1400000000001</v>
      </c>
      <c r="M44" s="24" t="s">
        <v>35</v>
      </c>
      <c r="N44" s="24" t="s">
        <v>6460</v>
      </c>
      <c r="O44" s="24" t="s">
        <v>460</v>
      </c>
      <c r="P44" s="24" t="s">
        <v>59</v>
      </c>
      <c r="Q44" s="31" t="s">
        <v>1437</v>
      </c>
      <c r="R44" s="24" t="s">
        <v>601</v>
      </c>
      <c r="S44" s="24" t="s">
        <v>35</v>
      </c>
      <c r="T44" s="24" t="s">
        <v>1436</v>
      </c>
      <c r="U44" s="31" t="s">
        <v>35</v>
      </c>
      <c r="V44" s="24" t="s">
        <v>35</v>
      </c>
      <c r="W44" s="24"/>
      <c r="X44" s="31" t="s">
        <v>35</v>
      </c>
      <c r="Y44" s="24" t="s">
        <v>1303</v>
      </c>
      <c r="Z44" s="24" t="s">
        <v>1369</v>
      </c>
      <c r="AA44" s="31" t="s">
        <v>6259</v>
      </c>
      <c r="AB44" s="24" t="s">
        <v>35</v>
      </c>
      <c r="AC44" s="24" t="s">
        <v>164</v>
      </c>
      <c r="AD44" s="24" t="s">
        <v>1279</v>
      </c>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4" t="s">
        <v>1280</v>
      </c>
      <c r="BG44" s="31" t="s">
        <v>1281</v>
      </c>
      <c r="BH44" s="2" t="s">
        <v>35</v>
      </c>
    </row>
    <row r="45" spans="1:60" s="2" customFormat="1" ht="45" customHeight="1">
      <c r="A45" s="18" t="s">
        <v>1263</v>
      </c>
      <c r="B45" s="24" t="s">
        <v>1475</v>
      </c>
      <c r="C45" s="37" t="s">
        <v>1283</v>
      </c>
      <c r="D45" s="40" t="s">
        <v>1476</v>
      </c>
      <c r="E45" s="40" t="s">
        <v>1476</v>
      </c>
      <c r="F45" s="40" t="s">
        <v>1285</v>
      </c>
      <c r="G45" s="40" t="s">
        <v>1477</v>
      </c>
      <c r="H45" s="40"/>
      <c r="I45" s="40" t="s">
        <v>15044</v>
      </c>
      <c r="J45" s="249" t="s">
        <v>8363</v>
      </c>
      <c r="K45" s="249" t="s">
        <v>8322</v>
      </c>
      <c r="L45" s="30">
        <v>912.86</v>
      </c>
      <c r="M45" s="24" t="s">
        <v>35</v>
      </c>
      <c r="N45" s="24" t="s">
        <v>6461</v>
      </c>
      <c r="O45" s="24" t="s">
        <v>1256</v>
      </c>
      <c r="P45" s="24" t="s">
        <v>59</v>
      </c>
      <c r="Q45" s="31" t="s">
        <v>1478</v>
      </c>
      <c r="R45" s="24" t="s">
        <v>1257</v>
      </c>
      <c r="S45" s="24" t="s">
        <v>1295</v>
      </c>
      <c r="T45" s="24" t="s">
        <v>35</v>
      </c>
      <c r="U45" s="31" t="s">
        <v>35</v>
      </c>
      <c r="V45" s="24" t="s">
        <v>553</v>
      </c>
      <c r="W45" s="24"/>
      <c r="X45" s="31" t="s">
        <v>35</v>
      </c>
      <c r="Y45" s="24" t="s">
        <v>35</v>
      </c>
      <c r="Z45" s="24" t="s">
        <v>255</v>
      </c>
      <c r="AA45" s="31" t="s">
        <v>1290</v>
      </c>
      <c r="AB45" s="24" t="s">
        <v>35</v>
      </c>
      <c r="AC45" s="24" t="s">
        <v>138</v>
      </c>
      <c r="AD45" s="24" t="s">
        <v>35</v>
      </c>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4" t="s">
        <v>1289</v>
      </c>
      <c r="BG45" s="31" t="s">
        <v>1291</v>
      </c>
    </row>
    <row r="46" spans="1:60" s="2" customFormat="1" ht="45" customHeight="1">
      <c r="A46" s="18" t="s">
        <v>1449</v>
      </c>
      <c r="B46" s="24" t="s">
        <v>7463</v>
      </c>
      <c r="C46" s="37" t="s">
        <v>1479</v>
      </c>
      <c r="D46" s="40" t="s">
        <v>1480</v>
      </c>
      <c r="E46" s="40" t="s">
        <v>1480</v>
      </c>
      <c r="F46" s="40" t="s">
        <v>1481</v>
      </c>
      <c r="G46" s="40" t="s">
        <v>1482</v>
      </c>
      <c r="H46" s="40"/>
      <c r="I46" s="40"/>
      <c r="J46" s="250"/>
      <c r="K46" s="250"/>
      <c r="L46" s="30">
        <v>299</v>
      </c>
      <c r="M46" s="24" t="s">
        <v>35</v>
      </c>
      <c r="N46" s="24" t="s">
        <v>35</v>
      </c>
      <c r="O46" s="24" t="s">
        <v>35</v>
      </c>
      <c r="P46" s="24" t="s">
        <v>1483</v>
      </c>
      <c r="Q46" s="31" t="s">
        <v>1484</v>
      </c>
      <c r="R46" s="24" t="s">
        <v>35</v>
      </c>
      <c r="S46" s="24" t="s">
        <v>35</v>
      </c>
      <c r="T46" s="24" t="s">
        <v>1311</v>
      </c>
      <c r="U46" s="31" t="s">
        <v>35</v>
      </c>
      <c r="V46" s="24" t="s">
        <v>35</v>
      </c>
      <c r="W46" s="24"/>
      <c r="X46" s="31" t="s">
        <v>35</v>
      </c>
      <c r="Y46" s="24" t="s">
        <v>35</v>
      </c>
      <c r="Z46" s="24" t="s">
        <v>1312</v>
      </c>
      <c r="AA46" s="31"/>
      <c r="AB46" s="24" t="s">
        <v>35</v>
      </c>
      <c r="AC46" s="24" t="s">
        <v>35</v>
      </c>
      <c r="AD46" s="24" t="s">
        <v>35</v>
      </c>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4"/>
      <c r="BG46" s="31"/>
      <c r="BH46" s="2" t="s">
        <v>35</v>
      </c>
    </row>
    <row r="47" spans="1:60" s="2" customFormat="1" ht="45" customHeight="1">
      <c r="A47" s="18" t="s">
        <v>1449</v>
      </c>
      <c r="B47" s="24" t="s">
        <v>7465</v>
      </c>
      <c r="C47" s="37" t="s">
        <v>1485</v>
      </c>
      <c r="D47" s="40" t="s">
        <v>1486</v>
      </c>
      <c r="E47" s="40" t="s">
        <v>1486</v>
      </c>
      <c r="F47" s="40" t="s">
        <v>1487</v>
      </c>
      <c r="G47" s="40" t="s">
        <v>1488</v>
      </c>
      <c r="H47" s="40"/>
      <c r="I47" s="40"/>
      <c r="J47" s="250"/>
      <c r="K47" s="250"/>
      <c r="L47" s="30">
        <v>399</v>
      </c>
      <c r="M47" s="24" t="s">
        <v>35</v>
      </c>
      <c r="N47" s="24" t="s">
        <v>35</v>
      </c>
      <c r="O47" s="24" t="s">
        <v>35</v>
      </c>
      <c r="P47" s="24" t="s">
        <v>1483</v>
      </c>
      <c r="Q47" s="31" t="s">
        <v>1490</v>
      </c>
      <c r="R47" s="24" t="s">
        <v>35</v>
      </c>
      <c r="S47" s="24" t="s">
        <v>35</v>
      </c>
      <c r="T47" s="24" t="s">
        <v>1489</v>
      </c>
      <c r="U47" s="31" t="s">
        <v>35</v>
      </c>
      <c r="V47" s="24" t="s">
        <v>35</v>
      </c>
      <c r="W47" s="24"/>
      <c r="X47" s="31" t="s">
        <v>35</v>
      </c>
      <c r="Y47" s="24" t="s">
        <v>35</v>
      </c>
      <c r="Z47" s="24" t="s">
        <v>1312</v>
      </c>
      <c r="AA47" s="31"/>
      <c r="AB47" s="24" t="s">
        <v>35</v>
      </c>
      <c r="AC47" s="24" t="s">
        <v>35</v>
      </c>
      <c r="AD47" s="24" t="s">
        <v>35</v>
      </c>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4"/>
      <c r="BG47" s="31"/>
      <c r="BH47" s="2" t="s">
        <v>35</v>
      </c>
    </row>
    <row r="48" spans="1:60" s="2" customFormat="1" ht="45" customHeight="1">
      <c r="A48" s="18" t="s">
        <v>1449</v>
      </c>
      <c r="B48" s="24" t="s">
        <v>7467</v>
      </c>
      <c r="C48" s="37" t="s">
        <v>1491</v>
      </c>
      <c r="D48" s="40" t="s">
        <v>1492</v>
      </c>
      <c r="E48" s="40" t="s">
        <v>1492</v>
      </c>
      <c r="F48" s="40" t="s">
        <v>1493</v>
      </c>
      <c r="G48" s="40" t="s">
        <v>1494</v>
      </c>
      <c r="H48" s="40"/>
      <c r="I48" s="40"/>
      <c r="J48" s="250"/>
      <c r="K48" s="250"/>
      <c r="L48" s="30">
        <v>429</v>
      </c>
      <c r="M48" s="24" t="s">
        <v>35</v>
      </c>
      <c r="N48" s="24" t="s">
        <v>35</v>
      </c>
      <c r="O48" s="24" t="s">
        <v>35</v>
      </c>
      <c r="P48" s="24" t="s">
        <v>1495</v>
      </c>
      <c r="Q48" s="31" t="s">
        <v>1496</v>
      </c>
      <c r="R48" s="24" t="s">
        <v>35</v>
      </c>
      <c r="S48" s="24" t="s">
        <v>35</v>
      </c>
      <c r="T48" s="24" t="s">
        <v>1489</v>
      </c>
      <c r="U48" s="31" t="s">
        <v>35</v>
      </c>
      <c r="V48" s="24" t="s">
        <v>35</v>
      </c>
      <c r="W48" s="24"/>
      <c r="X48" s="31" t="s">
        <v>35</v>
      </c>
      <c r="Y48" s="24" t="s">
        <v>35</v>
      </c>
      <c r="Z48" s="24" t="s">
        <v>1312</v>
      </c>
      <c r="AA48" s="31"/>
      <c r="AB48" s="24" t="s">
        <v>35</v>
      </c>
      <c r="AC48" s="24" t="s">
        <v>35</v>
      </c>
      <c r="AD48" s="24" t="s">
        <v>35</v>
      </c>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4"/>
      <c r="BG48" s="31"/>
      <c r="BH48" s="2" t="s">
        <v>35</v>
      </c>
    </row>
    <row r="49" spans="1:60" s="2" customFormat="1" ht="45" customHeight="1">
      <c r="A49" s="18" t="s">
        <v>1449</v>
      </c>
      <c r="B49" s="24" t="s">
        <v>7460</v>
      </c>
      <c r="C49" s="37" t="s">
        <v>1497</v>
      </c>
      <c r="D49" s="40" t="s">
        <v>1498</v>
      </c>
      <c r="E49" s="40" t="s">
        <v>1498</v>
      </c>
      <c r="F49" s="40" t="s">
        <v>1499</v>
      </c>
      <c r="G49" s="40" t="s">
        <v>1500</v>
      </c>
      <c r="H49" s="40"/>
      <c r="I49" s="40"/>
      <c r="J49" s="250"/>
      <c r="K49" s="250"/>
      <c r="L49" s="30">
        <v>239</v>
      </c>
      <c r="M49" s="24" t="s">
        <v>35</v>
      </c>
      <c r="N49" s="24" t="s">
        <v>35</v>
      </c>
      <c r="O49" s="24" t="s">
        <v>35</v>
      </c>
      <c r="P49" s="24" t="s">
        <v>1501</v>
      </c>
      <c r="Q49" s="31" t="s">
        <v>1502</v>
      </c>
      <c r="R49" s="24" t="s">
        <v>35</v>
      </c>
      <c r="S49" s="24" t="s">
        <v>35</v>
      </c>
      <c r="T49" s="24" t="s">
        <v>1311</v>
      </c>
      <c r="U49" s="31" t="s">
        <v>35</v>
      </c>
      <c r="V49" s="24" t="s">
        <v>35</v>
      </c>
      <c r="W49" s="24"/>
      <c r="X49" s="31" t="s">
        <v>35</v>
      </c>
      <c r="Y49" s="24" t="s">
        <v>35</v>
      </c>
      <c r="Z49" s="24" t="s">
        <v>1312</v>
      </c>
      <c r="AA49" s="31"/>
      <c r="AB49" s="24" t="s">
        <v>35</v>
      </c>
      <c r="AC49" s="24" t="s">
        <v>35</v>
      </c>
      <c r="AD49" s="24" t="s">
        <v>35</v>
      </c>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4"/>
      <c r="BG49" s="31"/>
      <c r="BH49" s="2" t="s">
        <v>35</v>
      </c>
    </row>
    <row r="50" spans="1:60" s="2" customFormat="1" ht="45" customHeight="1">
      <c r="A50" s="18" t="s">
        <v>1449</v>
      </c>
      <c r="B50" s="24" t="s">
        <v>7462</v>
      </c>
      <c r="C50" s="37" t="s">
        <v>1503</v>
      </c>
      <c r="D50" s="40" t="s">
        <v>1504</v>
      </c>
      <c r="E50" s="40" t="s">
        <v>1504</v>
      </c>
      <c r="F50" s="40"/>
      <c r="G50" s="40" t="s">
        <v>7478</v>
      </c>
      <c r="H50" s="40"/>
      <c r="I50" s="40"/>
      <c r="J50" s="250"/>
      <c r="K50" s="250"/>
      <c r="L50" s="30">
        <v>349</v>
      </c>
      <c r="M50" s="24" t="s">
        <v>35</v>
      </c>
      <c r="N50" s="24" t="s">
        <v>35</v>
      </c>
      <c r="O50" s="24" t="s">
        <v>35</v>
      </c>
      <c r="P50" s="24" t="s">
        <v>1495</v>
      </c>
      <c r="Q50" s="31" t="s">
        <v>1505</v>
      </c>
      <c r="R50" s="24" t="s">
        <v>35</v>
      </c>
      <c r="S50" s="24" t="s">
        <v>35</v>
      </c>
      <c r="T50" s="24" t="s">
        <v>1311</v>
      </c>
      <c r="U50" s="31" t="s">
        <v>35</v>
      </c>
      <c r="V50" s="24" t="s">
        <v>35</v>
      </c>
      <c r="W50" s="24"/>
      <c r="X50" s="31" t="s">
        <v>35</v>
      </c>
      <c r="Y50" s="24" t="s">
        <v>1506</v>
      </c>
      <c r="Z50" s="24" t="s">
        <v>1312</v>
      </c>
      <c r="AA50" s="31"/>
      <c r="AB50" s="24" t="s">
        <v>35</v>
      </c>
      <c r="AC50" s="24" t="s">
        <v>35</v>
      </c>
      <c r="AD50" s="24" t="s">
        <v>35</v>
      </c>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4"/>
      <c r="BG50" s="31"/>
    </row>
    <row r="51" spans="1:60" s="2" customFormat="1" ht="45" customHeight="1">
      <c r="A51" s="18" t="s">
        <v>1449</v>
      </c>
      <c r="B51" s="24" t="s">
        <v>7464</v>
      </c>
      <c r="C51" s="37" t="s">
        <v>1507</v>
      </c>
      <c r="D51" s="40" t="s">
        <v>1508</v>
      </c>
      <c r="E51" s="40" t="s">
        <v>1508</v>
      </c>
      <c r="F51" s="40"/>
      <c r="G51" s="40" t="s">
        <v>7479</v>
      </c>
      <c r="H51" s="40"/>
      <c r="I51" s="40"/>
      <c r="J51" s="250"/>
      <c r="K51" s="250"/>
      <c r="L51" s="30">
        <v>349</v>
      </c>
      <c r="M51" s="24" t="s">
        <v>35</v>
      </c>
      <c r="N51" s="24" t="s">
        <v>35</v>
      </c>
      <c r="O51" s="24" t="s">
        <v>35</v>
      </c>
      <c r="P51" s="24" t="s">
        <v>1483</v>
      </c>
      <c r="Q51" s="31" t="s">
        <v>1509</v>
      </c>
      <c r="R51" s="24" t="s">
        <v>35</v>
      </c>
      <c r="S51" s="24" t="s">
        <v>35</v>
      </c>
      <c r="T51" s="24" t="s">
        <v>1311</v>
      </c>
      <c r="U51" s="31" t="s">
        <v>35</v>
      </c>
      <c r="V51" s="24" t="s">
        <v>35</v>
      </c>
      <c r="W51" s="24"/>
      <c r="X51" s="31" t="s">
        <v>35</v>
      </c>
      <c r="Y51" s="24" t="s">
        <v>1506</v>
      </c>
      <c r="Z51" s="24" t="s">
        <v>1312</v>
      </c>
      <c r="AA51" s="31"/>
      <c r="AB51" s="24" t="s">
        <v>35</v>
      </c>
      <c r="AC51" s="24" t="s">
        <v>35</v>
      </c>
      <c r="AD51" s="24" t="s">
        <v>35</v>
      </c>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4"/>
      <c r="BG51" s="31"/>
    </row>
    <row r="52" spans="1:60" s="2" customFormat="1" ht="45" customHeight="1">
      <c r="A52" s="18" t="s">
        <v>1449</v>
      </c>
      <c r="B52" s="24" t="s">
        <v>7466</v>
      </c>
      <c r="C52" s="37" t="s">
        <v>1510</v>
      </c>
      <c r="D52" s="40" t="s">
        <v>1511</v>
      </c>
      <c r="E52" s="40" t="s">
        <v>1511</v>
      </c>
      <c r="F52" s="40"/>
      <c r="G52" s="40" t="s">
        <v>7480</v>
      </c>
      <c r="H52" s="40"/>
      <c r="I52" s="40"/>
      <c r="J52" s="250"/>
      <c r="K52" s="250"/>
      <c r="L52" s="30">
        <v>461</v>
      </c>
      <c r="M52" s="24" t="s">
        <v>35</v>
      </c>
      <c r="N52" s="24" t="s">
        <v>35</v>
      </c>
      <c r="O52" s="24" t="s">
        <v>35</v>
      </c>
      <c r="P52" s="24" t="s">
        <v>1483</v>
      </c>
      <c r="Q52" s="31" t="s">
        <v>1496</v>
      </c>
      <c r="R52" s="24" t="s">
        <v>35</v>
      </c>
      <c r="S52" s="24" t="s">
        <v>35</v>
      </c>
      <c r="T52" s="24" t="s">
        <v>1489</v>
      </c>
      <c r="U52" s="31" t="s">
        <v>35</v>
      </c>
      <c r="V52" s="24" t="s">
        <v>35</v>
      </c>
      <c r="W52" s="24"/>
      <c r="X52" s="31" t="s">
        <v>35</v>
      </c>
      <c r="Y52" s="24" t="s">
        <v>1506</v>
      </c>
      <c r="Z52" s="24" t="s">
        <v>1312</v>
      </c>
      <c r="AA52" s="31"/>
      <c r="AB52" s="24" t="s">
        <v>35</v>
      </c>
      <c r="AC52" s="24" t="s">
        <v>35</v>
      </c>
      <c r="AD52" s="24" t="s">
        <v>35</v>
      </c>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4"/>
      <c r="BG52" s="31"/>
    </row>
    <row r="53" spans="1:60" s="2" customFormat="1" ht="45" customHeight="1">
      <c r="A53" s="18" t="s">
        <v>1449</v>
      </c>
      <c r="B53" s="24" t="s">
        <v>7459</v>
      </c>
      <c r="C53" s="37" t="s">
        <v>1512</v>
      </c>
      <c r="D53" s="40" t="s">
        <v>1513</v>
      </c>
      <c r="E53" s="40" t="s">
        <v>1513</v>
      </c>
      <c r="F53" s="40"/>
      <c r="G53" s="40" t="s">
        <v>7470</v>
      </c>
      <c r="H53" s="40"/>
      <c r="I53" s="40"/>
      <c r="J53" s="250"/>
      <c r="K53" s="250"/>
      <c r="L53" s="30">
        <v>449</v>
      </c>
      <c r="M53" s="24" t="s">
        <v>35</v>
      </c>
      <c r="N53" s="24" t="s">
        <v>35</v>
      </c>
      <c r="O53" s="24" t="s">
        <v>35</v>
      </c>
      <c r="P53" s="24" t="s">
        <v>1495</v>
      </c>
      <c r="Q53" s="31" t="s">
        <v>1496</v>
      </c>
      <c r="R53" s="24" t="s">
        <v>35</v>
      </c>
      <c r="S53" s="24" t="s">
        <v>35</v>
      </c>
      <c r="T53" s="24" t="s">
        <v>1489</v>
      </c>
      <c r="U53" s="31" t="s">
        <v>35</v>
      </c>
      <c r="V53" s="24" t="s">
        <v>35</v>
      </c>
      <c r="W53" s="24"/>
      <c r="X53" s="27" t="s">
        <v>35</v>
      </c>
      <c r="Y53" s="24" t="s">
        <v>1506</v>
      </c>
      <c r="Z53" s="24" t="s">
        <v>1312</v>
      </c>
      <c r="AA53" s="31"/>
      <c r="AB53" s="24" t="s">
        <v>35</v>
      </c>
      <c r="AC53" s="24" t="s">
        <v>35</v>
      </c>
      <c r="AD53" s="24"/>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4"/>
      <c r="BG53" s="31"/>
      <c r="BH53" s="2" t="s">
        <v>35</v>
      </c>
    </row>
    <row r="54" spans="1:60" s="2" customFormat="1" ht="45" customHeight="1">
      <c r="A54" s="18" t="s">
        <v>1449</v>
      </c>
      <c r="B54" s="24" t="s">
        <v>7461</v>
      </c>
      <c r="C54" s="37" t="s">
        <v>1514</v>
      </c>
      <c r="D54" s="40" t="s">
        <v>1515</v>
      </c>
      <c r="E54" s="40" t="s">
        <v>1515</v>
      </c>
      <c r="F54" s="40"/>
      <c r="G54" s="40" t="s">
        <v>7477</v>
      </c>
      <c r="H54" s="40"/>
      <c r="I54" s="40"/>
      <c r="J54" s="250"/>
      <c r="K54" s="250"/>
      <c r="L54" s="30">
        <v>289</v>
      </c>
      <c r="M54" s="24" t="s">
        <v>35</v>
      </c>
      <c r="N54" s="24" t="s">
        <v>35</v>
      </c>
      <c r="O54" s="24" t="s">
        <v>35</v>
      </c>
      <c r="P54" s="24" t="s">
        <v>1501</v>
      </c>
      <c r="Q54" s="31" t="s">
        <v>1516</v>
      </c>
      <c r="R54" s="24" t="s">
        <v>35</v>
      </c>
      <c r="S54" s="24" t="s">
        <v>35</v>
      </c>
      <c r="T54" s="24" t="s">
        <v>1311</v>
      </c>
      <c r="U54" s="31" t="s">
        <v>35</v>
      </c>
      <c r="V54" s="24" t="s">
        <v>35</v>
      </c>
      <c r="W54" s="24"/>
      <c r="X54" s="27" t="s">
        <v>35</v>
      </c>
      <c r="Y54" s="24" t="s">
        <v>1506</v>
      </c>
      <c r="Z54" s="24" t="s">
        <v>1312</v>
      </c>
      <c r="AA54" s="31"/>
      <c r="AB54" s="24" t="s">
        <v>35</v>
      </c>
      <c r="AC54" s="24" t="s">
        <v>35</v>
      </c>
      <c r="AD54" s="24" t="s">
        <v>35</v>
      </c>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4"/>
      <c r="BG54" s="31"/>
      <c r="BH54" s="2" t="s">
        <v>35</v>
      </c>
    </row>
    <row r="55" spans="1:60" s="2" customFormat="1" ht="45" customHeight="1">
      <c r="A55" s="18" t="s">
        <v>1250</v>
      </c>
      <c r="B55" s="24" t="s">
        <v>7424</v>
      </c>
      <c r="C55" s="37" t="s">
        <v>1283</v>
      </c>
      <c r="D55" s="40" t="s">
        <v>6424</v>
      </c>
      <c r="E55" s="40" t="s">
        <v>6424</v>
      </c>
      <c r="F55" s="40"/>
      <c r="G55" s="40" t="s">
        <v>6625</v>
      </c>
      <c r="H55" s="40"/>
      <c r="I55" s="40"/>
      <c r="J55" s="250"/>
      <c r="K55" s="250"/>
      <c r="L55" s="30">
        <v>605</v>
      </c>
      <c r="M55" s="24" t="s">
        <v>35</v>
      </c>
      <c r="N55" s="24" t="s">
        <v>6462</v>
      </c>
      <c r="O55" s="24" t="s">
        <v>6426</v>
      </c>
      <c r="P55" s="24" t="s">
        <v>6425</v>
      </c>
      <c r="Q55" s="31" t="s">
        <v>6427</v>
      </c>
      <c r="R55" s="24" t="s">
        <v>601</v>
      </c>
      <c r="S55" s="24" t="s">
        <v>35</v>
      </c>
      <c r="T55" s="24" t="s">
        <v>35</v>
      </c>
      <c r="U55" s="31" t="s">
        <v>35</v>
      </c>
      <c r="V55" s="24" t="s">
        <v>35</v>
      </c>
      <c r="W55" s="24"/>
      <c r="X55" s="31" t="s">
        <v>35</v>
      </c>
      <c r="Y55" s="24" t="s">
        <v>6428</v>
      </c>
      <c r="Z55" s="24" t="s">
        <v>43</v>
      </c>
      <c r="AA55" s="31"/>
      <c r="AB55" s="24" t="s">
        <v>35</v>
      </c>
      <c r="AC55" s="24" t="s">
        <v>158</v>
      </c>
      <c r="AD55" s="24" t="s">
        <v>35</v>
      </c>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4"/>
      <c r="BG55" s="31"/>
    </row>
    <row r="56" spans="1:60" s="2" customFormat="1" ht="45" customHeight="1">
      <c r="A56" s="18" t="s">
        <v>1250</v>
      </c>
      <c r="B56" s="24" t="s">
        <v>7425</v>
      </c>
      <c r="C56" s="37" t="s">
        <v>1283</v>
      </c>
      <c r="D56" s="40" t="s">
        <v>7476</v>
      </c>
      <c r="E56" s="40" t="s">
        <v>15077</v>
      </c>
      <c r="F56" s="40"/>
      <c r="G56" s="40" t="s">
        <v>6626</v>
      </c>
      <c r="H56" s="40"/>
      <c r="I56" s="40"/>
      <c r="J56" s="250"/>
      <c r="K56" s="250"/>
      <c r="L56" s="30">
        <v>637.71</v>
      </c>
      <c r="M56" s="24" t="s">
        <v>35</v>
      </c>
      <c r="N56" s="24" t="s">
        <v>6463</v>
      </c>
      <c r="O56" s="24" t="s">
        <v>6426</v>
      </c>
      <c r="P56" s="24" t="s">
        <v>6425</v>
      </c>
      <c r="Q56" s="31" t="s">
        <v>6427</v>
      </c>
      <c r="R56" s="24" t="s">
        <v>601</v>
      </c>
      <c r="S56" s="24" t="s">
        <v>35</v>
      </c>
      <c r="T56" s="24" t="s">
        <v>35</v>
      </c>
      <c r="U56" s="31" t="s">
        <v>35</v>
      </c>
      <c r="V56" s="24" t="s">
        <v>35</v>
      </c>
      <c r="W56" s="24"/>
      <c r="X56" s="31" t="s">
        <v>35</v>
      </c>
      <c r="Y56" s="24" t="s">
        <v>35</v>
      </c>
      <c r="Z56" s="24" t="s">
        <v>43</v>
      </c>
      <c r="AA56" s="31"/>
      <c r="AB56" s="24" t="s">
        <v>35</v>
      </c>
      <c r="AC56" s="24" t="s">
        <v>35</v>
      </c>
      <c r="AD56" s="24" t="s">
        <v>35</v>
      </c>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4"/>
      <c r="BG56" s="31"/>
    </row>
    <row r="57" spans="1:60" s="2" customFormat="1" ht="45" customHeight="1">
      <c r="A57" s="18" t="s">
        <v>1250</v>
      </c>
      <c r="B57" s="24" t="s">
        <v>7422</v>
      </c>
      <c r="C57" s="37" t="s">
        <v>1251</v>
      </c>
      <c r="D57" s="40" t="s">
        <v>7472</v>
      </c>
      <c r="E57" s="40" t="s">
        <v>15078</v>
      </c>
      <c r="F57" s="40"/>
      <c r="G57" s="40" t="s">
        <v>6627</v>
      </c>
      <c r="H57" s="40"/>
      <c r="I57" s="40"/>
      <c r="J57" s="250"/>
      <c r="K57" s="250"/>
      <c r="L57" s="30">
        <v>602</v>
      </c>
      <c r="M57" s="24" t="s">
        <v>35</v>
      </c>
      <c r="N57" s="24" t="s">
        <v>6464</v>
      </c>
      <c r="O57" s="24" t="s">
        <v>6426</v>
      </c>
      <c r="P57" s="24" t="s">
        <v>6425</v>
      </c>
      <c r="Q57" s="31" t="s">
        <v>6427</v>
      </c>
      <c r="R57" s="24" t="s">
        <v>601</v>
      </c>
      <c r="S57" s="24" t="s">
        <v>35</v>
      </c>
      <c r="T57" s="24" t="s">
        <v>35</v>
      </c>
      <c r="U57" s="31" t="s">
        <v>35</v>
      </c>
      <c r="V57" s="24" t="s">
        <v>35</v>
      </c>
      <c r="W57" s="24"/>
      <c r="X57" s="31" t="s">
        <v>35</v>
      </c>
      <c r="Y57" s="24" t="s">
        <v>6428</v>
      </c>
      <c r="Z57" s="24" t="s">
        <v>43</v>
      </c>
      <c r="AA57" s="31"/>
      <c r="AB57" s="24" t="s">
        <v>35</v>
      </c>
      <c r="AC57" s="24" t="s">
        <v>527</v>
      </c>
      <c r="AD57" s="24" t="s">
        <v>35</v>
      </c>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4"/>
      <c r="BG57" s="31"/>
    </row>
    <row r="58" spans="1:60" s="2" customFormat="1" ht="45" customHeight="1">
      <c r="A58" s="18" t="s">
        <v>1250</v>
      </c>
      <c r="B58" s="24" t="s">
        <v>7423</v>
      </c>
      <c r="C58" s="37" t="s">
        <v>1251</v>
      </c>
      <c r="D58" s="40" t="s">
        <v>7473</v>
      </c>
      <c r="E58" s="40" t="s">
        <v>15079</v>
      </c>
      <c r="F58" s="40"/>
      <c r="G58" s="40" t="s">
        <v>6628</v>
      </c>
      <c r="H58" s="40"/>
      <c r="I58" s="40"/>
      <c r="J58" s="250"/>
      <c r="K58" s="250"/>
      <c r="L58" s="30">
        <v>637.71</v>
      </c>
      <c r="M58" s="24" t="s">
        <v>35</v>
      </c>
      <c r="N58" s="24" t="s">
        <v>6465</v>
      </c>
      <c r="O58" s="24" t="s">
        <v>6426</v>
      </c>
      <c r="P58" s="24" t="s">
        <v>6425</v>
      </c>
      <c r="Q58" s="31" t="s">
        <v>6427</v>
      </c>
      <c r="R58" s="24" t="s">
        <v>601</v>
      </c>
      <c r="S58" s="24" t="s">
        <v>35</v>
      </c>
      <c r="T58" s="24" t="s">
        <v>35</v>
      </c>
      <c r="U58" s="31" t="s">
        <v>35</v>
      </c>
      <c r="V58" s="24" t="s">
        <v>35</v>
      </c>
      <c r="W58" s="24"/>
      <c r="X58" s="31" t="s">
        <v>35</v>
      </c>
      <c r="Y58" s="24" t="s">
        <v>6428</v>
      </c>
      <c r="Z58" s="24" t="s">
        <v>43</v>
      </c>
      <c r="AA58" s="31"/>
      <c r="AB58" s="24" t="s">
        <v>35</v>
      </c>
      <c r="AC58" s="24" t="s">
        <v>527</v>
      </c>
      <c r="AD58" s="24" t="s">
        <v>35</v>
      </c>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4"/>
      <c r="BG58" s="31"/>
    </row>
    <row r="59" spans="1:60" s="2" customFormat="1" ht="45" customHeight="1">
      <c r="A59" s="18" t="s">
        <v>1250</v>
      </c>
      <c r="B59" s="24" t="s">
        <v>7426</v>
      </c>
      <c r="C59" s="37" t="s">
        <v>6429</v>
      </c>
      <c r="D59" s="40" t="s">
        <v>7474</v>
      </c>
      <c r="E59" s="40" t="s">
        <v>15080</v>
      </c>
      <c r="F59" s="40"/>
      <c r="G59" s="40" t="s">
        <v>6629</v>
      </c>
      <c r="H59" s="40"/>
      <c r="I59" s="40"/>
      <c r="J59" s="250"/>
      <c r="K59" s="250"/>
      <c r="L59" s="30">
        <v>840.71</v>
      </c>
      <c r="M59" s="24" t="s">
        <v>6430</v>
      </c>
      <c r="N59" s="24" t="s">
        <v>6462</v>
      </c>
      <c r="O59" s="24" t="s">
        <v>460</v>
      </c>
      <c r="P59" s="24" t="s">
        <v>6425</v>
      </c>
      <c r="Q59" s="31" t="s">
        <v>6431</v>
      </c>
      <c r="R59" s="24" t="s">
        <v>601</v>
      </c>
      <c r="S59" s="24" t="s">
        <v>35</v>
      </c>
      <c r="T59" s="24" t="s">
        <v>35</v>
      </c>
      <c r="U59" s="31" t="s">
        <v>35</v>
      </c>
      <c r="V59" s="24" t="s">
        <v>35</v>
      </c>
      <c r="W59" s="24"/>
      <c r="X59" s="31" t="s">
        <v>6466</v>
      </c>
      <c r="Y59" s="24" t="s">
        <v>1303</v>
      </c>
      <c r="Z59" s="24" t="s">
        <v>43</v>
      </c>
      <c r="AA59" s="31"/>
      <c r="AB59" s="24" t="s">
        <v>35</v>
      </c>
      <c r="AC59" s="24" t="s">
        <v>35</v>
      </c>
      <c r="AD59" s="24" t="s">
        <v>35</v>
      </c>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4"/>
      <c r="BG59" s="31"/>
    </row>
    <row r="60" spans="1:60" s="2" customFormat="1" ht="45" customHeight="1">
      <c r="A60" s="18" t="s">
        <v>1250</v>
      </c>
      <c r="B60" s="24" t="s">
        <v>7427</v>
      </c>
      <c r="C60" s="37" t="s">
        <v>6429</v>
      </c>
      <c r="D60" s="40" t="s">
        <v>7475</v>
      </c>
      <c r="E60" s="40" t="s">
        <v>15081</v>
      </c>
      <c r="F60" s="40"/>
      <c r="G60" s="40" t="s">
        <v>6630</v>
      </c>
      <c r="H60" s="40"/>
      <c r="I60" s="40"/>
      <c r="J60" s="250"/>
      <c r="K60" s="250"/>
      <c r="L60" s="30">
        <v>866.29</v>
      </c>
      <c r="M60" s="24" t="s">
        <v>6430</v>
      </c>
      <c r="N60" s="24" t="s">
        <v>6465</v>
      </c>
      <c r="O60" s="24" t="s">
        <v>460</v>
      </c>
      <c r="P60" s="24" t="s">
        <v>6425</v>
      </c>
      <c r="Q60" s="31" t="s">
        <v>6432</v>
      </c>
      <c r="R60" s="24" t="s">
        <v>601</v>
      </c>
      <c r="S60" s="24" t="s">
        <v>35</v>
      </c>
      <c r="T60" s="24" t="s">
        <v>35</v>
      </c>
      <c r="U60" s="31" t="s">
        <v>35</v>
      </c>
      <c r="V60" s="24" t="s">
        <v>35</v>
      </c>
      <c r="W60" s="24"/>
      <c r="X60" s="31" t="s">
        <v>35</v>
      </c>
      <c r="Y60" s="24" t="s">
        <v>6428</v>
      </c>
      <c r="Z60" s="24" t="s">
        <v>43</v>
      </c>
      <c r="AA60" s="31"/>
      <c r="AB60" s="24" t="s">
        <v>35</v>
      </c>
      <c r="AC60" s="24" t="s">
        <v>35</v>
      </c>
      <c r="AD60" s="24" t="s">
        <v>35</v>
      </c>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4"/>
      <c r="BG60" s="31"/>
    </row>
    <row r="61" spans="1:60" s="2" customFormat="1" ht="45" customHeight="1">
      <c r="A61" s="18" t="s">
        <v>1250</v>
      </c>
      <c r="B61" s="24" t="s">
        <v>7418</v>
      </c>
      <c r="C61" s="37" t="s">
        <v>1264</v>
      </c>
      <c r="D61" s="40" t="s">
        <v>7471</v>
      </c>
      <c r="E61" s="40" t="s">
        <v>15082</v>
      </c>
      <c r="F61" s="40"/>
      <c r="G61" s="40" t="s">
        <v>6631</v>
      </c>
      <c r="H61" s="40"/>
      <c r="I61" s="40"/>
      <c r="J61" s="250"/>
      <c r="K61" s="250"/>
      <c r="L61" s="30">
        <v>547.86</v>
      </c>
      <c r="M61" s="24" t="s">
        <v>35</v>
      </c>
      <c r="N61" s="24" t="s">
        <v>6467</v>
      </c>
      <c r="O61" s="24" t="s">
        <v>619</v>
      </c>
      <c r="P61" s="24" t="s">
        <v>6433</v>
      </c>
      <c r="Q61" s="31" t="s">
        <v>6434</v>
      </c>
      <c r="R61" s="24" t="s">
        <v>601</v>
      </c>
      <c r="S61" s="24" t="s">
        <v>35</v>
      </c>
      <c r="T61" s="24" t="s">
        <v>1268</v>
      </c>
      <c r="U61" s="31" t="s">
        <v>35</v>
      </c>
      <c r="V61" s="24" t="s">
        <v>35</v>
      </c>
      <c r="W61" s="24"/>
      <c r="X61" s="31" t="s">
        <v>35</v>
      </c>
      <c r="Y61" s="24" t="s">
        <v>1303</v>
      </c>
      <c r="Z61" s="24" t="s">
        <v>43</v>
      </c>
      <c r="AA61" s="31"/>
      <c r="AB61" s="24" t="s">
        <v>35</v>
      </c>
      <c r="AC61" s="24" t="s">
        <v>35</v>
      </c>
      <c r="AD61" s="24" t="s">
        <v>35</v>
      </c>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4"/>
      <c r="BG61" s="31"/>
    </row>
    <row r="62" spans="1:60" s="2" customFormat="1" ht="45" customHeight="1">
      <c r="A62" s="18" t="s">
        <v>1250</v>
      </c>
      <c r="B62" s="24" t="s">
        <v>7419</v>
      </c>
      <c r="C62" s="37" t="s">
        <v>1264</v>
      </c>
      <c r="D62" s="40" t="s">
        <v>7469</v>
      </c>
      <c r="E62" s="40" t="s">
        <v>15083</v>
      </c>
      <c r="F62" s="40"/>
      <c r="G62" s="40" t="s">
        <v>6632</v>
      </c>
      <c r="H62" s="40"/>
      <c r="I62" s="40"/>
      <c r="J62" s="250"/>
      <c r="K62" s="250"/>
      <c r="L62" s="30">
        <v>626.42999999999995</v>
      </c>
      <c r="M62" s="24" t="s">
        <v>35</v>
      </c>
      <c r="N62" s="24" t="s">
        <v>6468</v>
      </c>
      <c r="O62" s="24" t="s">
        <v>619</v>
      </c>
      <c r="P62" s="24" t="s">
        <v>6435</v>
      </c>
      <c r="Q62" s="31" t="s">
        <v>6434</v>
      </c>
      <c r="R62" s="24" t="s">
        <v>601</v>
      </c>
      <c r="S62" s="24" t="s">
        <v>35</v>
      </c>
      <c r="T62" s="24" t="s">
        <v>1268</v>
      </c>
      <c r="U62" s="31" t="s">
        <v>35</v>
      </c>
      <c r="V62" s="24" t="s">
        <v>35</v>
      </c>
      <c r="W62" s="24"/>
      <c r="X62" s="31" t="s">
        <v>35</v>
      </c>
      <c r="Y62" s="24" t="s">
        <v>1303</v>
      </c>
      <c r="Z62" s="24" t="s">
        <v>43</v>
      </c>
      <c r="AA62" s="31"/>
      <c r="AB62" s="24" t="s">
        <v>35</v>
      </c>
      <c r="AC62" s="24" t="s">
        <v>35</v>
      </c>
      <c r="AD62" s="24" t="s">
        <v>35</v>
      </c>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4"/>
      <c r="BG62" s="31"/>
    </row>
    <row r="63" spans="1:60" s="2" customFormat="1" ht="45" customHeight="1">
      <c r="A63" s="18" t="s">
        <v>1263</v>
      </c>
      <c r="B63" s="24" t="s">
        <v>7448</v>
      </c>
      <c r="C63" s="37" t="s">
        <v>1274</v>
      </c>
      <c r="D63" s="40" t="s">
        <v>1517</v>
      </c>
      <c r="E63" s="40" t="s">
        <v>1517</v>
      </c>
      <c r="F63" s="40" t="s">
        <v>1276</v>
      </c>
      <c r="G63" s="40" t="s">
        <v>1518</v>
      </c>
      <c r="H63" s="40"/>
      <c r="I63" s="40"/>
      <c r="J63" s="250"/>
      <c r="K63" s="250"/>
      <c r="L63" s="30">
        <v>1384.29</v>
      </c>
      <c r="M63" s="24" t="s">
        <v>35</v>
      </c>
      <c r="N63" s="24" t="s">
        <v>6460</v>
      </c>
      <c r="O63" s="24" t="s">
        <v>1441</v>
      </c>
      <c r="P63" s="24" t="s">
        <v>59</v>
      </c>
      <c r="Q63" s="31" t="s">
        <v>616</v>
      </c>
      <c r="R63" s="24" t="s">
        <v>601</v>
      </c>
      <c r="S63" s="24" t="s">
        <v>35</v>
      </c>
      <c r="T63" s="24" t="s">
        <v>1278</v>
      </c>
      <c r="U63" s="31" t="s">
        <v>35</v>
      </c>
      <c r="V63" s="24" t="s">
        <v>48</v>
      </c>
      <c r="W63" s="24"/>
      <c r="X63" s="31" t="s">
        <v>35</v>
      </c>
      <c r="Y63" s="24" t="s">
        <v>179</v>
      </c>
      <c r="Z63" s="24" t="s">
        <v>1269</v>
      </c>
      <c r="AA63" s="31" t="s">
        <v>6255</v>
      </c>
      <c r="AB63" s="24" t="s">
        <v>35</v>
      </c>
      <c r="AC63" s="24" t="s">
        <v>164</v>
      </c>
      <c r="AD63" s="24" t="s">
        <v>1279</v>
      </c>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4" t="s">
        <v>1280</v>
      </c>
      <c r="BG63" s="31" t="s">
        <v>1281</v>
      </c>
      <c r="BH63" s="2" t="s">
        <v>35</v>
      </c>
    </row>
    <row r="64" spans="1:60" s="2" customFormat="1" ht="45" customHeight="1">
      <c r="A64" s="18" t="s">
        <v>1263</v>
      </c>
      <c r="B64" s="24" t="s">
        <v>7434</v>
      </c>
      <c r="C64" s="37" t="s">
        <v>1283</v>
      </c>
      <c r="D64" s="40" t="s">
        <v>1519</v>
      </c>
      <c r="E64" s="40" t="s">
        <v>1519</v>
      </c>
      <c r="F64" s="40" t="s">
        <v>1285</v>
      </c>
      <c r="G64" s="40" t="s">
        <v>1520</v>
      </c>
      <c r="H64" s="40"/>
      <c r="I64" s="40" t="s">
        <v>15045</v>
      </c>
      <c r="J64" s="249" t="s">
        <v>8373</v>
      </c>
      <c r="K64" s="249" t="s">
        <v>8322</v>
      </c>
      <c r="L64" s="30">
        <v>827.14</v>
      </c>
      <c r="M64" s="24" t="s">
        <v>35</v>
      </c>
      <c r="N64" s="24" t="s">
        <v>6447</v>
      </c>
      <c r="O64" s="24" t="s">
        <v>1256</v>
      </c>
      <c r="P64" s="24" t="s">
        <v>59</v>
      </c>
      <c r="Q64" s="31" t="s">
        <v>1270</v>
      </c>
      <c r="R64" s="24" t="s">
        <v>1257</v>
      </c>
      <c r="S64" s="24" t="s">
        <v>1295</v>
      </c>
      <c r="T64" s="24" t="s">
        <v>35</v>
      </c>
      <c r="U64" s="31" t="s">
        <v>35</v>
      </c>
      <c r="V64" s="24" t="s">
        <v>35</v>
      </c>
      <c r="W64" s="24"/>
      <c r="X64" s="31" t="s">
        <v>35</v>
      </c>
      <c r="Y64" s="24" t="s">
        <v>35</v>
      </c>
      <c r="Z64" s="24" t="s">
        <v>1269</v>
      </c>
      <c r="AA64" s="31" t="s">
        <v>1290</v>
      </c>
      <c r="AB64" s="24" t="s">
        <v>35</v>
      </c>
      <c r="AC64" s="24" t="s">
        <v>138</v>
      </c>
      <c r="AD64" s="24" t="s">
        <v>35</v>
      </c>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4" t="s">
        <v>1289</v>
      </c>
      <c r="BG64" s="31" t="s">
        <v>1291</v>
      </c>
    </row>
    <row r="65" spans="1:60" s="2" customFormat="1" ht="45" customHeight="1">
      <c r="A65" s="18" t="s">
        <v>1263</v>
      </c>
      <c r="B65" s="24" t="s">
        <v>7420</v>
      </c>
      <c r="C65" s="37" t="s">
        <v>1264</v>
      </c>
      <c r="D65" s="40" t="s">
        <v>1521</v>
      </c>
      <c r="E65" s="40" t="s">
        <v>1521</v>
      </c>
      <c r="F65" s="40" t="s">
        <v>1266</v>
      </c>
      <c r="G65" s="40" t="s">
        <v>1522</v>
      </c>
      <c r="H65" s="40"/>
      <c r="I65" s="40" t="s">
        <v>15039</v>
      </c>
      <c r="J65" s="250"/>
      <c r="K65" s="250"/>
      <c r="L65" s="30">
        <v>984.29</v>
      </c>
      <c r="M65" s="24" t="s">
        <v>35</v>
      </c>
      <c r="N65" s="24" t="s">
        <v>6443</v>
      </c>
      <c r="O65" s="24" t="s">
        <v>460</v>
      </c>
      <c r="P65" s="24" t="s">
        <v>59</v>
      </c>
      <c r="Q65" s="31" t="s">
        <v>616</v>
      </c>
      <c r="R65" s="24" t="s">
        <v>601</v>
      </c>
      <c r="S65" s="24" t="s">
        <v>35</v>
      </c>
      <c r="T65" s="24" t="s">
        <v>1268</v>
      </c>
      <c r="U65" s="31" t="s">
        <v>35</v>
      </c>
      <c r="V65" s="24" t="s">
        <v>48</v>
      </c>
      <c r="W65" s="24"/>
      <c r="X65" s="31" t="s">
        <v>35</v>
      </c>
      <c r="Y65" s="24" t="s">
        <v>179</v>
      </c>
      <c r="Z65" s="24" t="s">
        <v>1269</v>
      </c>
      <c r="AA65" s="31" t="s">
        <v>1272</v>
      </c>
      <c r="AB65" s="24" t="s">
        <v>35</v>
      </c>
      <c r="AC65" s="24" t="s">
        <v>164</v>
      </c>
      <c r="AD65" s="24" t="s">
        <v>35</v>
      </c>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4" t="s">
        <v>1271</v>
      </c>
      <c r="BG65" s="31" t="s">
        <v>1273</v>
      </c>
      <c r="BH65" s="2" t="s">
        <v>35</v>
      </c>
    </row>
    <row r="66" spans="1:60" s="2" customFormat="1" ht="45" customHeight="1">
      <c r="A66" s="18" t="s">
        <v>1263</v>
      </c>
      <c r="B66" s="24" t="s">
        <v>7445</v>
      </c>
      <c r="C66" s="37" t="s">
        <v>1274</v>
      </c>
      <c r="D66" s="40" t="s">
        <v>1523</v>
      </c>
      <c r="E66" s="40" t="s">
        <v>1523</v>
      </c>
      <c r="F66" s="40" t="s">
        <v>1276</v>
      </c>
      <c r="G66" s="40" t="s">
        <v>1524</v>
      </c>
      <c r="H66" s="40"/>
      <c r="I66" s="40"/>
      <c r="J66" s="249" t="s">
        <v>8374</v>
      </c>
      <c r="K66" s="249" t="s">
        <v>8322</v>
      </c>
      <c r="L66" s="30">
        <v>998.57</v>
      </c>
      <c r="M66" s="24" t="s">
        <v>35</v>
      </c>
      <c r="N66" s="24" t="s">
        <v>6443</v>
      </c>
      <c r="O66" s="24" t="s">
        <v>460</v>
      </c>
      <c r="P66" s="24" t="s">
        <v>59</v>
      </c>
      <c r="Q66" s="31" t="s">
        <v>1270</v>
      </c>
      <c r="R66" s="24" t="s">
        <v>601</v>
      </c>
      <c r="S66" s="24" t="s">
        <v>35</v>
      </c>
      <c r="T66" s="24" t="s">
        <v>1278</v>
      </c>
      <c r="U66" s="31" t="s">
        <v>35</v>
      </c>
      <c r="V66" s="24" t="s">
        <v>35</v>
      </c>
      <c r="W66" s="24"/>
      <c r="X66" s="31" t="s">
        <v>35</v>
      </c>
      <c r="Y66" s="24" t="s">
        <v>35</v>
      </c>
      <c r="Z66" s="24" t="s">
        <v>1269</v>
      </c>
      <c r="AA66" s="31" t="s">
        <v>6255</v>
      </c>
      <c r="AB66" s="24" t="s">
        <v>35</v>
      </c>
      <c r="AC66" s="24" t="s">
        <v>164</v>
      </c>
      <c r="AD66" s="24" t="s">
        <v>1279</v>
      </c>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4" t="s">
        <v>1280</v>
      </c>
      <c r="BG66" s="31" t="s">
        <v>1281</v>
      </c>
      <c r="BH66" s="2" t="s">
        <v>35</v>
      </c>
    </row>
    <row r="67" spans="1:60" s="2" customFormat="1" ht="45" customHeight="1">
      <c r="A67" s="18" t="s">
        <v>1263</v>
      </c>
      <c r="B67" s="24" t="s">
        <v>7449</v>
      </c>
      <c r="C67" s="37" t="s">
        <v>1457</v>
      </c>
      <c r="D67" s="40" t="s">
        <v>1527</v>
      </c>
      <c r="E67" s="40" t="s">
        <v>1527</v>
      </c>
      <c r="F67" s="40" t="s">
        <v>1459</v>
      </c>
      <c r="G67" s="40" t="s">
        <v>1528</v>
      </c>
      <c r="H67" s="40"/>
      <c r="I67" s="40"/>
      <c r="J67" s="250"/>
      <c r="K67" s="250"/>
      <c r="L67" s="30">
        <v>1427.14</v>
      </c>
      <c r="M67" s="24" t="s">
        <v>35</v>
      </c>
      <c r="N67" s="24" t="s">
        <v>6455</v>
      </c>
      <c r="O67" s="24" t="s">
        <v>1256</v>
      </c>
      <c r="P67" s="24" t="s">
        <v>59</v>
      </c>
      <c r="Q67" s="31" t="s">
        <v>1530</v>
      </c>
      <c r="R67" s="24" t="s">
        <v>1529</v>
      </c>
      <c r="S67" s="24" t="s">
        <v>1255</v>
      </c>
      <c r="T67" s="24" t="s">
        <v>35</v>
      </c>
      <c r="U67" s="31" t="s">
        <v>35</v>
      </c>
      <c r="V67" s="24" t="s">
        <v>35</v>
      </c>
      <c r="W67" s="24"/>
      <c r="X67" s="31" t="s">
        <v>35</v>
      </c>
      <c r="Y67" s="24" t="s">
        <v>35</v>
      </c>
      <c r="Z67" s="24" t="s">
        <v>1269</v>
      </c>
      <c r="AA67" s="31" t="s">
        <v>6258</v>
      </c>
      <c r="AB67" s="24" t="s">
        <v>35</v>
      </c>
      <c r="AC67" s="24" t="s">
        <v>138</v>
      </c>
      <c r="AD67" s="24" t="s">
        <v>1304</v>
      </c>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4" t="s">
        <v>1397</v>
      </c>
      <c r="BG67" s="31" t="s">
        <v>1262</v>
      </c>
      <c r="BH67" s="2" t="s">
        <v>35</v>
      </c>
    </row>
    <row r="68" spans="1:60" s="2" customFormat="1" ht="45" customHeight="1">
      <c r="A68" s="18" t="s">
        <v>1263</v>
      </c>
      <c r="B68" s="24" t="s">
        <v>1531</v>
      </c>
      <c r="C68" s="37" t="s">
        <v>1457</v>
      </c>
      <c r="D68" s="40" t="s">
        <v>1532</v>
      </c>
      <c r="E68" s="40" t="s">
        <v>1532</v>
      </c>
      <c r="F68" s="40" t="s">
        <v>1459</v>
      </c>
      <c r="G68" s="40" t="s">
        <v>1533</v>
      </c>
      <c r="H68" s="40"/>
      <c r="I68" s="40" t="s">
        <v>6469</v>
      </c>
      <c r="J68" s="249" t="s">
        <v>8334</v>
      </c>
      <c r="K68" s="249" t="s">
        <v>8322</v>
      </c>
      <c r="L68" s="30">
        <v>1498.57</v>
      </c>
      <c r="M68" s="24" t="s">
        <v>35</v>
      </c>
      <c r="N68" s="24" t="s">
        <v>6455</v>
      </c>
      <c r="O68" s="24" t="s">
        <v>1534</v>
      </c>
      <c r="P68" s="24" t="s">
        <v>59</v>
      </c>
      <c r="Q68" s="31" t="s">
        <v>1462</v>
      </c>
      <c r="R68" s="24" t="s">
        <v>1461</v>
      </c>
      <c r="S68" s="24" t="s">
        <v>1255</v>
      </c>
      <c r="T68" s="24" t="s">
        <v>35</v>
      </c>
      <c r="U68" s="31" t="s">
        <v>35</v>
      </c>
      <c r="V68" s="24" t="s">
        <v>35</v>
      </c>
      <c r="W68" s="24"/>
      <c r="X68" s="31" t="s">
        <v>35</v>
      </c>
      <c r="Y68" s="24" t="s">
        <v>35</v>
      </c>
      <c r="Z68" s="24" t="s">
        <v>255</v>
      </c>
      <c r="AA68" s="31" t="s">
        <v>6258</v>
      </c>
      <c r="AB68" s="24" t="s">
        <v>35</v>
      </c>
      <c r="AC68" s="24" t="s">
        <v>138</v>
      </c>
      <c r="AD68" s="24" t="s">
        <v>1304</v>
      </c>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4" t="s">
        <v>1397</v>
      </c>
      <c r="BG68" s="31" t="s">
        <v>1262</v>
      </c>
      <c r="BH68" s="2" t="s">
        <v>35</v>
      </c>
    </row>
    <row r="69" spans="1:60" s="2" customFormat="1" ht="45" customHeight="1">
      <c r="A69" s="1483" t="s">
        <v>1263</v>
      </c>
      <c r="B69" s="1484" t="s">
        <v>1535</v>
      </c>
      <c r="C69" s="1485" t="s">
        <v>1264</v>
      </c>
      <c r="D69" s="1486" t="s">
        <v>1536</v>
      </c>
      <c r="E69" s="1486"/>
      <c r="F69" s="1486" t="s">
        <v>1266</v>
      </c>
      <c r="G69" s="1486" t="s">
        <v>1537</v>
      </c>
      <c r="H69" s="1486"/>
      <c r="I69" s="1486"/>
      <c r="J69" s="1486"/>
      <c r="K69" s="1486"/>
      <c r="L69" s="1487">
        <v>770</v>
      </c>
      <c r="M69" s="1484" t="s">
        <v>35</v>
      </c>
      <c r="N69" s="1484" t="s">
        <v>6456</v>
      </c>
      <c r="O69" s="1484" t="s">
        <v>460</v>
      </c>
      <c r="P69" s="1484" t="s">
        <v>1412</v>
      </c>
      <c r="Q69" s="1488" t="s">
        <v>1413</v>
      </c>
      <c r="R69" s="1484" t="s">
        <v>601</v>
      </c>
      <c r="S69" s="1484" t="s">
        <v>35</v>
      </c>
      <c r="T69" s="1484" t="s">
        <v>1268</v>
      </c>
      <c r="U69" s="1488" t="s">
        <v>35</v>
      </c>
      <c r="V69" s="1484" t="s">
        <v>48</v>
      </c>
      <c r="W69" s="1484"/>
      <c r="X69" s="1488" t="s">
        <v>35</v>
      </c>
      <c r="Y69" s="1484" t="s">
        <v>179</v>
      </c>
      <c r="Z69" s="1484" t="s">
        <v>1369</v>
      </c>
      <c r="AA69" s="1488" t="s">
        <v>1272</v>
      </c>
      <c r="AB69" s="1484" t="s">
        <v>35</v>
      </c>
      <c r="AC69" s="1484" t="s">
        <v>164</v>
      </c>
      <c r="AD69" s="1484" t="s">
        <v>35</v>
      </c>
      <c r="AE69" s="1489"/>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1484" t="s">
        <v>1271</v>
      </c>
      <c r="BG69" s="1488" t="s">
        <v>1273</v>
      </c>
      <c r="BH69" s="1489" t="s">
        <v>35</v>
      </c>
    </row>
    <row r="70" spans="1:60" s="2" customFormat="1" ht="45" customHeight="1">
      <c r="A70" s="18" t="s">
        <v>1250</v>
      </c>
      <c r="B70" s="24" t="s">
        <v>1538</v>
      </c>
      <c r="C70" s="37" t="s">
        <v>1539</v>
      </c>
      <c r="D70" s="40" t="s">
        <v>1540</v>
      </c>
      <c r="E70" s="40" t="s">
        <v>1540</v>
      </c>
      <c r="F70" s="40" t="s">
        <v>1541</v>
      </c>
      <c r="G70" s="40" t="s">
        <v>1542</v>
      </c>
      <c r="H70" s="40"/>
      <c r="I70" s="40" t="s">
        <v>6470</v>
      </c>
      <c r="J70" s="249" t="s">
        <v>8375</v>
      </c>
      <c r="K70" s="249" t="s">
        <v>8322</v>
      </c>
      <c r="L70" s="30">
        <v>1498.57</v>
      </c>
      <c r="M70" s="24" t="s">
        <v>1545</v>
      </c>
      <c r="N70" s="24" t="s">
        <v>6452</v>
      </c>
      <c r="O70" s="24" t="s">
        <v>1544</v>
      </c>
      <c r="P70" s="24" t="s">
        <v>59</v>
      </c>
      <c r="Q70" s="31" t="s">
        <v>1546</v>
      </c>
      <c r="R70" s="24" t="s">
        <v>1257</v>
      </c>
      <c r="S70" s="24" t="s">
        <v>1543</v>
      </c>
      <c r="T70" s="24" t="s">
        <v>35</v>
      </c>
      <c r="U70" s="31" t="s">
        <v>35</v>
      </c>
      <c r="V70" s="24" t="s">
        <v>98</v>
      </c>
      <c r="W70" s="24"/>
      <c r="X70" s="31" t="s">
        <v>35</v>
      </c>
      <c r="Y70" s="24" t="s">
        <v>1547</v>
      </c>
      <c r="Z70" s="24" t="s">
        <v>255</v>
      </c>
      <c r="AA70" s="31" t="s">
        <v>6260</v>
      </c>
      <c r="AB70" s="24" t="s">
        <v>35</v>
      </c>
      <c r="AC70" s="24" t="s">
        <v>164</v>
      </c>
      <c r="AD70" s="24" t="s">
        <v>1279</v>
      </c>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4" t="s">
        <v>1548</v>
      </c>
      <c r="BG70" s="31" t="s">
        <v>1549</v>
      </c>
      <c r="BH70" s="2" t="s">
        <v>35</v>
      </c>
    </row>
    <row r="71" spans="1:60" s="2" customFormat="1" ht="45" customHeight="1">
      <c r="A71" s="18" t="s">
        <v>1250</v>
      </c>
      <c r="B71" s="24" t="s">
        <v>1550</v>
      </c>
      <c r="C71" s="37" t="s">
        <v>1539</v>
      </c>
      <c r="D71" s="40" t="s">
        <v>1551</v>
      </c>
      <c r="E71" s="40" t="s">
        <v>1551</v>
      </c>
      <c r="F71" s="40" t="s">
        <v>1541</v>
      </c>
      <c r="G71" s="40" t="s">
        <v>1552</v>
      </c>
      <c r="H71" s="40"/>
      <c r="I71" s="40"/>
      <c r="J71" s="250"/>
      <c r="K71" s="250"/>
      <c r="L71" s="30">
        <v>1598.57</v>
      </c>
      <c r="M71" s="24" t="s">
        <v>1545</v>
      </c>
      <c r="N71" s="24" t="s">
        <v>6452</v>
      </c>
      <c r="O71" s="24" t="s">
        <v>1544</v>
      </c>
      <c r="P71" s="24" t="s">
        <v>59</v>
      </c>
      <c r="Q71" s="31" t="s">
        <v>1553</v>
      </c>
      <c r="R71" s="24" t="s">
        <v>1257</v>
      </c>
      <c r="S71" s="24" t="s">
        <v>1543</v>
      </c>
      <c r="T71" s="24" t="s">
        <v>35</v>
      </c>
      <c r="U71" s="31" t="s">
        <v>35</v>
      </c>
      <c r="V71" s="24" t="s">
        <v>48</v>
      </c>
      <c r="W71" s="24"/>
      <c r="X71" s="31" t="s">
        <v>35</v>
      </c>
      <c r="Y71" s="24" t="s">
        <v>1547</v>
      </c>
      <c r="Z71" s="24" t="s">
        <v>255</v>
      </c>
      <c r="AA71" s="31" t="s">
        <v>6260</v>
      </c>
      <c r="AB71" s="24" t="s">
        <v>35</v>
      </c>
      <c r="AC71" s="24" t="s">
        <v>164</v>
      </c>
      <c r="AD71" s="24" t="s">
        <v>1279</v>
      </c>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4" t="s">
        <v>1548</v>
      </c>
      <c r="BG71" s="31" t="s">
        <v>1549</v>
      </c>
      <c r="BH71" s="2" t="s">
        <v>35</v>
      </c>
    </row>
    <row r="72" spans="1:60" s="2" customFormat="1" ht="45" customHeight="1">
      <c r="A72" s="18" t="s">
        <v>1250</v>
      </c>
      <c r="B72" s="24" t="s">
        <v>1554</v>
      </c>
      <c r="C72" s="37" t="s">
        <v>1555</v>
      </c>
      <c r="D72" s="40" t="s">
        <v>1556</v>
      </c>
      <c r="E72" s="40" t="s">
        <v>1556</v>
      </c>
      <c r="F72" s="40" t="s">
        <v>1541</v>
      </c>
      <c r="G72" s="40" t="s">
        <v>1557</v>
      </c>
      <c r="H72" s="40"/>
      <c r="I72" s="40"/>
      <c r="J72" s="249" t="s">
        <v>8376</v>
      </c>
      <c r="K72" s="249" t="s">
        <v>8322</v>
      </c>
      <c r="L72" s="30">
        <v>1812.86</v>
      </c>
      <c r="M72" s="24" t="s">
        <v>1558</v>
      </c>
      <c r="N72" s="24" t="s">
        <v>6452</v>
      </c>
      <c r="O72" s="24" t="s">
        <v>1544</v>
      </c>
      <c r="P72" s="24" t="s">
        <v>432</v>
      </c>
      <c r="Q72" s="31" t="s">
        <v>1553</v>
      </c>
      <c r="R72" s="24" t="s">
        <v>1257</v>
      </c>
      <c r="S72" s="24" t="s">
        <v>1543</v>
      </c>
      <c r="T72" s="24" t="s">
        <v>35</v>
      </c>
      <c r="U72" s="31" t="s">
        <v>35</v>
      </c>
      <c r="V72" s="24" t="s">
        <v>48</v>
      </c>
      <c r="W72" s="24"/>
      <c r="X72" s="31" t="s">
        <v>35</v>
      </c>
      <c r="Y72" s="24" t="s">
        <v>1547</v>
      </c>
      <c r="Z72" s="24" t="s">
        <v>255</v>
      </c>
      <c r="AA72" s="31" t="s">
        <v>6261</v>
      </c>
      <c r="AB72" s="24" t="s">
        <v>44</v>
      </c>
      <c r="AC72" s="24" t="s">
        <v>164</v>
      </c>
      <c r="AD72" s="24" t="s">
        <v>1279</v>
      </c>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4" t="s">
        <v>1548</v>
      </c>
      <c r="BG72" s="31" t="s">
        <v>1549</v>
      </c>
      <c r="BH72" s="2" t="s">
        <v>35</v>
      </c>
    </row>
    <row r="73" spans="1:60" s="2" customFormat="1" ht="45" customHeight="1">
      <c r="A73" s="18" t="s">
        <v>1250</v>
      </c>
      <c r="B73" s="24" t="s">
        <v>7468</v>
      </c>
      <c r="C73" s="37" t="s">
        <v>1539</v>
      </c>
      <c r="D73" s="40" t="s">
        <v>1559</v>
      </c>
      <c r="E73" s="40" t="s">
        <v>1559</v>
      </c>
      <c r="F73" s="40" t="s">
        <v>1541</v>
      </c>
      <c r="G73" s="40" t="s">
        <v>1560</v>
      </c>
      <c r="H73" s="40"/>
      <c r="I73" s="40"/>
      <c r="J73" s="249" t="s">
        <v>8377</v>
      </c>
      <c r="K73" s="249" t="s">
        <v>8322</v>
      </c>
      <c r="L73" s="30">
        <v>1784.28</v>
      </c>
      <c r="M73" s="24" t="s">
        <v>1545</v>
      </c>
      <c r="N73" s="24" t="s">
        <v>6471</v>
      </c>
      <c r="O73" s="24" t="s">
        <v>1544</v>
      </c>
      <c r="P73" s="24" t="s">
        <v>59</v>
      </c>
      <c r="Q73" s="31" t="s">
        <v>1553</v>
      </c>
      <c r="R73" s="24" t="s">
        <v>1257</v>
      </c>
      <c r="S73" s="24" t="s">
        <v>1543</v>
      </c>
      <c r="T73" s="24" t="s">
        <v>35</v>
      </c>
      <c r="U73" s="31" t="s">
        <v>35</v>
      </c>
      <c r="V73" s="24" t="s">
        <v>48</v>
      </c>
      <c r="W73" s="24"/>
      <c r="X73" s="31" t="s">
        <v>35</v>
      </c>
      <c r="Y73" s="24" t="s">
        <v>1547</v>
      </c>
      <c r="Z73" s="24" t="s">
        <v>255</v>
      </c>
      <c r="AA73" s="31" t="s">
        <v>6261</v>
      </c>
      <c r="AB73" s="24" t="s">
        <v>44</v>
      </c>
      <c r="AC73" s="24" t="s">
        <v>164</v>
      </c>
      <c r="AD73" s="24" t="s">
        <v>1279</v>
      </c>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4" t="s">
        <v>1548</v>
      </c>
      <c r="BG73" s="31" t="s">
        <v>1549</v>
      </c>
      <c r="BH73" s="2" t="s">
        <v>35</v>
      </c>
    </row>
    <row r="74" spans="1:60" s="2" customFormat="1" ht="45" customHeight="1">
      <c r="A74" s="18" t="s">
        <v>1263</v>
      </c>
      <c r="B74" s="24" t="s">
        <v>1561</v>
      </c>
      <c r="C74" s="37" t="s">
        <v>1314</v>
      </c>
      <c r="D74" s="40" t="s">
        <v>1562</v>
      </c>
      <c r="E74" s="40" t="s">
        <v>1562</v>
      </c>
      <c r="F74" s="40" t="s">
        <v>1316</v>
      </c>
      <c r="G74" s="40" t="s">
        <v>1563</v>
      </c>
      <c r="H74" s="40"/>
      <c r="I74" s="40" t="s">
        <v>6472</v>
      </c>
      <c r="J74" s="249" t="s">
        <v>8378</v>
      </c>
      <c r="K74" s="249" t="s">
        <v>8322</v>
      </c>
      <c r="L74" s="30">
        <v>927.14</v>
      </c>
      <c r="M74" s="24" t="s">
        <v>35</v>
      </c>
      <c r="N74" s="24" t="s">
        <v>6438</v>
      </c>
      <c r="O74" s="24" t="s">
        <v>1256</v>
      </c>
      <c r="P74" s="24" t="s">
        <v>59</v>
      </c>
      <c r="Q74" s="31" t="s">
        <v>1396</v>
      </c>
      <c r="R74" s="24" t="s">
        <v>1257</v>
      </c>
      <c r="S74" s="24" t="s">
        <v>1318</v>
      </c>
      <c r="T74" s="24" t="s">
        <v>35</v>
      </c>
      <c r="U74" s="31" t="s">
        <v>35</v>
      </c>
      <c r="V74" s="24" t="s">
        <v>35</v>
      </c>
      <c r="W74" s="24"/>
      <c r="X74" s="31" t="s">
        <v>35</v>
      </c>
      <c r="Y74" s="24" t="s">
        <v>35</v>
      </c>
      <c r="Z74" s="24" t="s">
        <v>1369</v>
      </c>
      <c r="AA74" s="31" t="s">
        <v>1386</v>
      </c>
      <c r="AB74" s="24" t="s">
        <v>35</v>
      </c>
      <c r="AC74" s="24" t="s">
        <v>138</v>
      </c>
      <c r="AD74" s="24" t="s">
        <v>35</v>
      </c>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4" t="s">
        <v>1305</v>
      </c>
      <c r="BG74" s="31" t="s">
        <v>1306</v>
      </c>
      <c r="BH74" s="2" t="s">
        <v>35</v>
      </c>
    </row>
    <row r="75" spans="1:60" s="2" customFormat="1" ht="45" customHeight="1">
      <c r="A75" s="18" t="s">
        <v>1263</v>
      </c>
      <c r="B75" s="24" t="s">
        <v>1564</v>
      </c>
      <c r="C75" s="37" t="s">
        <v>1314</v>
      </c>
      <c r="D75" s="40" t="s">
        <v>1565</v>
      </c>
      <c r="E75" s="40" t="s">
        <v>1565</v>
      </c>
      <c r="F75" s="40" t="s">
        <v>1316</v>
      </c>
      <c r="G75" s="40" t="s">
        <v>1566</v>
      </c>
      <c r="H75" s="40"/>
      <c r="I75" s="40" t="s">
        <v>6473</v>
      </c>
      <c r="J75" s="249" t="s">
        <v>8379</v>
      </c>
      <c r="K75" s="249" t="s">
        <v>8322</v>
      </c>
      <c r="L75" s="30">
        <v>941.43</v>
      </c>
      <c r="M75" s="24" t="s">
        <v>35</v>
      </c>
      <c r="N75" s="24" t="s">
        <v>6438</v>
      </c>
      <c r="O75" s="24" t="s">
        <v>1256</v>
      </c>
      <c r="P75" s="24" t="s">
        <v>59</v>
      </c>
      <c r="Q75" s="31" t="s">
        <v>1396</v>
      </c>
      <c r="R75" s="24" t="s">
        <v>1257</v>
      </c>
      <c r="S75" s="24" t="s">
        <v>1295</v>
      </c>
      <c r="T75" s="24" t="s">
        <v>35</v>
      </c>
      <c r="U75" s="31" t="s">
        <v>35</v>
      </c>
      <c r="V75" s="24" t="s">
        <v>35</v>
      </c>
      <c r="W75" s="24"/>
      <c r="X75" s="31" t="s">
        <v>35</v>
      </c>
      <c r="Y75" s="24" t="s">
        <v>35</v>
      </c>
      <c r="Z75" s="24" t="s">
        <v>1369</v>
      </c>
      <c r="AA75" s="31" t="s">
        <v>1386</v>
      </c>
      <c r="AB75" s="24" t="s">
        <v>35</v>
      </c>
      <c r="AC75" s="24" t="s">
        <v>138</v>
      </c>
      <c r="AD75" s="24" t="s">
        <v>35</v>
      </c>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4" t="s">
        <v>1305</v>
      </c>
      <c r="BG75" s="31" t="s">
        <v>1306</v>
      </c>
      <c r="BH75" s="2" t="s">
        <v>35</v>
      </c>
    </row>
    <row r="76" spans="1:60" s="2" customFormat="1" ht="45" customHeight="1">
      <c r="A76" s="18" t="s">
        <v>1263</v>
      </c>
      <c r="B76" s="24" t="s">
        <v>1567</v>
      </c>
      <c r="C76" s="37" t="s">
        <v>1314</v>
      </c>
      <c r="D76" s="40" t="s">
        <v>1568</v>
      </c>
      <c r="E76" s="40" t="s">
        <v>1568</v>
      </c>
      <c r="F76" s="40" t="s">
        <v>1316</v>
      </c>
      <c r="G76" s="40" t="s">
        <v>1569</v>
      </c>
      <c r="H76" s="40"/>
      <c r="I76" s="40" t="s">
        <v>6474</v>
      </c>
      <c r="J76" s="249" t="s">
        <v>8380</v>
      </c>
      <c r="K76" s="249" t="s">
        <v>8322</v>
      </c>
      <c r="L76" s="30">
        <v>1055.71</v>
      </c>
      <c r="M76" s="24" t="s">
        <v>35</v>
      </c>
      <c r="N76" s="24" t="s">
        <v>6454</v>
      </c>
      <c r="O76" s="24" t="s">
        <v>1256</v>
      </c>
      <c r="P76" s="24" t="s">
        <v>59</v>
      </c>
      <c r="Q76" s="31" t="s">
        <v>1396</v>
      </c>
      <c r="R76" s="24" t="s">
        <v>1257</v>
      </c>
      <c r="S76" s="24" t="s">
        <v>1318</v>
      </c>
      <c r="T76" s="24" t="s">
        <v>35</v>
      </c>
      <c r="U76" s="31" t="s">
        <v>35</v>
      </c>
      <c r="V76" s="24" t="s">
        <v>35</v>
      </c>
      <c r="W76" s="24"/>
      <c r="X76" s="31" t="s">
        <v>35</v>
      </c>
      <c r="Y76" s="24" t="s">
        <v>35</v>
      </c>
      <c r="Z76" s="24" t="s">
        <v>1369</v>
      </c>
      <c r="AA76" s="31" t="s">
        <v>1386</v>
      </c>
      <c r="AB76" s="24" t="s">
        <v>35</v>
      </c>
      <c r="AC76" s="24" t="s">
        <v>138</v>
      </c>
      <c r="AD76" s="24" t="s">
        <v>35</v>
      </c>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4" t="s">
        <v>1305</v>
      </c>
      <c r="BG76" s="31" t="s">
        <v>1306</v>
      </c>
      <c r="BH76" s="2" t="s">
        <v>35</v>
      </c>
    </row>
    <row r="77" spans="1:60" s="2" customFormat="1" ht="45" customHeight="1">
      <c r="A77" s="18" t="s">
        <v>1263</v>
      </c>
      <c r="B77" s="24" t="s">
        <v>1570</v>
      </c>
      <c r="C77" s="37" t="s">
        <v>1314</v>
      </c>
      <c r="D77" s="40" t="s">
        <v>1571</v>
      </c>
      <c r="E77" s="40" t="s">
        <v>1571</v>
      </c>
      <c r="F77" s="40" t="s">
        <v>1316</v>
      </c>
      <c r="G77" s="40" t="s">
        <v>1572</v>
      </c>
      <c r="H77" s="40"/>
      <c r="I77" s="40" t="s">
        <v>6475</v>
      </c>
      <c r="J77" s="249" t="s">
        <v>8381</v>
      </c>
      <c r="K77" s="249" t="s">
        <v>8322</v>
      </c>
      <c r="L77" s="30">
        <v>1070</v>
      </c>
      <c r="M77" s="24" t="s">
        <v>35</v>
      </c>
      <c r="N77" s="24" t="s">
        <v>6454</v>
      </c>
      <c r="O77" s="24" t="s">
        <v>1256</v>
      </c>
      <c r="P77" s="24" t="s">
        <v>59</v>
      </c>
      <c r="Q77" s="31" t="s">
        <v>1396</v>
      </c>
      <c r="R77" s="24" t="s">
        <v>1257</v>
      </c>
      <c r="S77" s="24" t="s">
        <v>1295</v>
      </c>
      <c r="T77" s="24" t="s">
        <v>35</v>
      </c>
      <c r="U77" s="31" t="s">
        <v>35</v>
      </c>
      <c r="V77" s="24" t="s">
        <v>35</v>
      </c>
      <c r="W77" s="24"/>
      <c r="X77" s="31" t="s">
        <v>35</v>
      </c>
      <c r="Y77" s="24" t="s">
        <v>35</v>
      </c>
      <c r="Z77" s="24" t="s">
        <v>1369</v>
      </c>
      <c r="AA77" s="31" t="s">
        <v>1386</v>
      </c>
      <c r="AB77" s="24" t="s">
        <v>35</v>
      </c>
      <c r="AC77" s="24" t="s">
        <v>138</v>
      </c>
      <c r="AD77" s="24" t="s">
        <v>35</v>
      </c>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4" t="s">
        <v>1305</v>
      </c>
      <c r="BG77" s="31" t="s">
        <v>1306</v>
      </c>
      <c r="BH77" s="2" t="s">
        <v>35</v>
      </c>
    </row>
    <row r="78" spans="1:60" s="2" customFormat="1" ht="45" customHeight="1">
      <c r="A78" s="18" t="s">
        <v>1263</v>
      </c>
      <c r="B78" s="24" t="s">
        <v>1573</v>
      </c>
      <c r="C78" s="37" t="s">
        <v>1314</v>
      </c>
      <c r="D78" s="40" t="s">
        <v>1574</v>
      </c>
      <c r="E78" s="40" t="s">
        <v>1574</v>
      </c>
      <c r="F78" s="40" t="s">
        <v>1316</v>
      </c>
      <c r="G78" s="40" t="s">
        <v>1575</v>
      </c>
      <c r="H78" s="40"/>
      <c r="I78" s="40"/>
      <c r="J78" s="249" t="s">
        <v>8382</v>
      </c>
      <c r="K78" s="249" t="s">
        <v>8322</v>
      </c>
      <c r="L78" s="30">
        <v>1127.1400000000001</v>
      </c>
      <c r="M78" s="24" t="s">
        <v>35</v>
      </c>
      <c r="N78" s="24" t="s">
        <v>6454</v>
      </c>
      <c r="O78" s="24" t="s">
        <v>1256</v>
      </c>
      <c r="P78" s="24" t="s">
        <v>59</v>
      </c>
      <c r="Q78" s="31" t="s">
        <v>1382</v>
      </c>
      <c r="R78" s="24" t="s">
        <v>1257</v>
      </c>
      <c r="S78" s="24" t="s">
        <v>1295</v>
      </c>
      <c r="T78" s="24" t="s">
        <v>35</v>
      </c>
      <c r="U78" s="31" t="s">
        <v>35</v>
      </c>
      <c r="V78" s="24" t="s">
        <v>35</v>
      </c>
      <c r="W78" s="24"/>
      <c r="X78" s="31" t="s">
        <v>35</v>
      </c>
      <c r="Y78" s="24" t="s">
        <v>35</v>
      </c>
      <c r="Z78" s="24" t="s">
        <v>1369</v>
      </c>
      <c r="AA78" s="31" t="s">
        <v>1386</v>
      </c>
      <c r="AB78" s="24" t="s">
        <v>35</v>
      </c>
      <c r="AC78" s="24" t="s">
        <v>138</v>
      </c>
      <c r="AD78" s="24" t="s">
        <v>35</v>
      </c>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4" t="s">
        <v>1305</v>
      </c>
      <c r="BG78" s="31" t="s">
        <v>1306</v>
      </c>
      <c r="BH78" s="2" t="s">
        <v>35</v>
      </c>
    </row>
    <row r="79" spans="1:60" s="2" customFormat="1" ht="45" customHeight="1">
      <c r="A79" s="18" t="s">
        <v>1263</v>
      </c>
      <c r="B79" s="24" t="s">
        <v>1576</v>
      </c>
      <c r="C79" s="37" t="s">
        <v>1391</v>
      </c>
      <c r="D79" s="40" t="s">
        <v>1577</v>
      </c>
      <c r="E79" s="40" t="s">
        <v>1577</v>
      </c>
      <c r="F79" s="40" t="s">
        <v>1393</v>
      </c>
      <c r="G79" s="40" t="s">
        <v>1578</v>
      </c>
      <c r="H79" s="40"/>
      <c r="I79" s="40" t="s">
        <v>6476</v>
      </c>
      <c r="J79" s="249" t="s">
        <v>8383</v>
      </c>
      <c r="K79" s="249" t="s">
        <v>8322</v>
      </c>
      <c r="L79" s="30">
        <v>1070</v>
      </c>
      <c r="M79" s="24" t="s">
        <v>35</v>
      </c>
      <c r="N79" s="24" t="s">
        <v>6454</v>
      </c>
      <c r="O79" s="24" t="s">
        <v>1256</v>
      </c>
      <c r="P79" s="24" t="s">
        <v>59</v>
      </c>
      <c r="Q79" s="31" t="s">
        <v>1396</v>
      </c>
      <c r="R79" s="24" t="s">
        <v>1257</v>
      </c>
      <c r="S79" s="24" t="s">
        <v>1395</v>
      </c>
      <c r="T79" s="24" t="s">
        <v>35</v>
      </c>
      <c r="U79" s="31" t="s">
        <v>35</v>
      </c>
      <c r="V79" s="24" t="s">
        <v>35</v>
      </c>
      <c r="W79" s="24"/>
      <c r="X79" s="31" t="s">
        <v>35</v>
      </c>
      <c r="Y79" s="24" t="s">
        <v>35</v>
      </c>
      <c r="Z79" s="24" t="s">
        <v>1369</v>
      </c>
      <c r="AA79" s="31" t="s">
        <v>1322</v>
      </c>
      <c r="AB79" s="24" t="s">
        <v>35</v>
      </c>
      <c r="AC79" s="24" t="s">
        <v>138</v>
      </c>
      <c r="AD79" s="24" t="s">
        <v>35</v>
      </c>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4" t="s">
        <v>1397</v>
      </c>
      <c r="BG79" s="31" t="s">
        <v>1262</v>
      </c>
      <c r="BH79" s="2" t="s">
        <v>35</v>
      </c>
    </row>
    <row r="80" spans="1:60" s="2" customFormat="1" ht="45" customHeight="1">
      <c r="A80" s="18" t="s">
        <v>1263</v>
      </c>
      <c r="B80" s="24" t="s">
        <v>1579</v>
      </c>
      <c r="C80" s="37" t="s">
        <v>1391</v>
      </c>
      <c r="D80" s="40" t="s">
        <v>1580</v>
      </c>
      <c r="E80" s="40" t="s">
        <v>1580</v>
      </c>
      <c r="F80" s="40" t="s">
        <v>1393</v>
      </c>
      <c r="G80" s="40" t="s">
        <v>1581</v>
      </c>
      <c r="H80" s="40"/>
      <c r="I80" s="25" t="s">
        <v>6478</v>
      </c>
      <c r="J80" s="249" t="s">
        <v>8384</v>
      </c>
      <c r="K80" s="249" t="s">
        <v>8322</v>
      </c>
      <c r="L80" s="30">
        <v>1141.43</v>
      </c>
      <c r="M80" s="24" t="s">
        <v>35</v>
      </c>
      <c r="N80" s="24" t="s">
        <v>6477</v>
      </c>
      <c r="O80" s="24" t="s">
        <v>1256</v>
      </c>
      <c r="P80" s="24" t="s">
        <v>59</v>
      </c>
      <c r="Q80" s="31" t="s">
        <v>1382</v>
      </c>
      <c r="R80" s="24" t="s">
        <v>1257</v>
      </c>
      <c r="S80" s="24" t="s">
        <v>1395</v>
      </c>
      <c r="T80" s="24" t="s">
        <v>35</v>
      </c>
      <c r="U80" s="31" t="s">
        <v>35</v>
      </c>
      <c r="V80" s="24" t="s">
        <v>35</v>
      </c>
      <c r="W80" s="24"/>
      <c r="X80" s="31" t="s">
        <v>35</v>
      </c>
      <c r="Y80" s="24" t="s">
        <v>35</v>
      </c>
      <c r="Z80" s="24" t="s">
        <v>1369</v>
      </c>
      <c r="AA80" s="31" t="s">
        <v>1322</v>
      </c>
      <c r="AB80" s="24" t="s">
        <v>35</v>
      </c>
      <c r="AC80" s="24" t="s">
        <v>138</v>
      </c>
      <c r="AD80" s="24" t="s">
        <v>35</v>
      </c>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4" t="s">
        <v>1397</v>
      </c>
      <c r="BG80" s="31" t="s">
        <v>1262</v>
      </c>
      <c r="BH80" s="2" t="s">
        <v>35</v>
      </c>
    </row>
    <row r="81" spans="1:60" s="2" customFormat="1" ht="45" customHeight="1">
      <c r="A81" s="18" t="s">
        <v>1263</v>
      </c>
      <c r="B81" s="24" t="s">
        <v>1582</v>
      </c>
      <c r="C81" s="37" t="s">
        <v>1391</v>
      </c>
      <c r="D81" s="40" t="s">
        <v>1583</v>
      </c>
      <c r="E81" s="40" t="s">
        <v>1583</v>
      </c>
      <c r="F81" s="40" t="s">
        <v>1393</v>
      </c>
      <c r="G81" s="40" t="s">
        <v>1584</v>
      </c>
      <c r="H81" s="40"/>
      <c r="I81" s="40" t="s">
        <v>15049</v>
      </c>
      <c r="J81" s="249" t="s">
        <v>8385</v>
      </c>
      <c r="K81" s="249" t="s">
        <v>8322</v>
      </c>
      <c r="L81" s="30">
        <v>1212.8599999999999</v>
      </c>
      <c r="M81" s="24" t="s">
        <v>35</v>
      </c>
      <c r="N81" s="24" t="s">
        <v>6454</v>
      </c>
      <c r="O81" s="24" t="s">
        <v>1256</v>
      </c>
      <c r="P81" s="24" t="s">
        <v>59</v>
      </c>
      <c r="Q81" s="31" t="s">
        <v>1382</v>
      </c>
      <c r="R81" s="24" t="s">
        <v>1405</v>
      </c>
      <c r="S81" s="24" t="s">
        <v>1585</v>
      </c>
      <c r="T81" s="24" t="s">
        <v>35</v>
      </c>
      <c r="U81" s="31" t="s">
        <v>35</v>
      </c>
      <c r="V81" s="24" t="s">
        <v>35</v>
      </c>
      <c r="W81" s="24"/>
      <c r="X81" s="31" t="s">
        <v>35</v>
      </c>
      <c r="Y81" s="24" t="s">
        <v>35</v>
      </c>
      <c r="Z81" s="24" t="s">
        <v>1369</v>
      </c>
      <c r="AA81" s="31" t="s">
        <v>1322</v>
      </c>
      <c r="AB81" s="24" t="s">
        <v>35</v>
      </c>
      <c r="AC81" s="24" t="s">
        <v>138</v>
      </c>
      <c r="AD81" s="24" t="s">
        <v>35</v>
      </c>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4" t="s">
        <v>1397</v>
      </c>
      <c r="BG81" s="31" t="s">
        <v>1262</v>
      </c>
      <c r="BH81" s="2" t="s">
        <v>35</v>
      </c>
    </row>
    <row r="82" spans="1:60" s="2" customFormat="1" ht="45" customHeight="1">
      <c r="A82" s="18" t="s">
        <v>1449</v>
      </c>
      <c r="B82" s="24" t="s">
        <v>7456</v>
      </c>
      <c r="C82" s="37" t="s">
        <v>1586</v>
      </c>
      <c r="D82" s="40" t="s">
        <v>1587</v>
      </c>
      <c r="E82" s="40" t="s">
        <v>1587</v>
      </c>
      <c r="F82" s="40" t="s">
        <v>1588</v>
      </c>
      <c r="G82" s="40" t="s">
        <v>1589</v>
      </c>
      <c r="H82" s="40"/>
      <c r="I82" s="40"/>
      <c r="J82" s="250"/>
      <c r="K82" s="250"/>
      <c r="L82" s="30">
        <v>399</v>
      </c>
      <c r="M82" s="24" t="s">
        <v>35</v>
      </c>
      <c r="N82" s="24"/>
      <c r="O82" s="24" t="s">
        <v>35</v>
      </c>
      <c r="P82" s="24" t="s">
        <v>1590</v>
      </c>
      <c r="Q82" s="31" t="s">
        <v>1591</v>
      </c>
      <c r="R82" s="24" t="s">
        <v>35</v>
      </c>
      <c r="S82" s="24" t="s">
        <v>35</v>
      </c>
      <c r="T82" s="24" t="s">
        <v>1489</v>
      </c>
      <c r="U82" s="31" t="s">
        <v>35</v>
      </c>
      <c r="V82" s="24"/>
      <c r="W82" s="24"/>
      <c r="X82" s="27"/>
      <c r="Y82" s="24"/>
      <c r="Z82" s="24" t="s">
        <v>1454</v>
      </c>
      <c r="AA82" s="31"/>
      <c r="AB82" s="24"/>
      <c r="AC82" s="24"/>
      <c r="AD82" s="24"/>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4"/>
      <c r="BG82" s="31"/>
    </row>
    <row r="83" spans="1:60" s="2" customFormat="1" ht="45" customHeight="1">
      <c r="A83" s="18" t="s">
        <v>1263</v>
      </c>
      <c r="B83" s="24" t="s">
        <v>7446</v>
      </c>
      <c r="C83" s="37" t="s">
        <v>1274</v>
      </c>
      <c r="D83" s="40" t="s">
        <v>1594</v>
      </c>
      <c r="E83" s="40" t="s">
        <v>1594</v>
      </c>
      <c r="F83" s="40" t="s">
        <v>1276</v>
      </c>
      <c r="G83" s="40" t="s">
        <v>1595</v>
      </c>
      <c r="H83" s="40"/>
      <c r="I83" s="40"/>
      <c r="J83" s="249" t="s">
        <v>8386</v>
      </c>
      <c r="K83" s="249" t="s">
        <v>8322</v>
      </c>
      <c r="L83" s="30">
        <v>1041.43</v>
      </c>
      <c r="M83" s="24" t="s">
        <v>35</v>
      </c>
      <c r="N83" s="24" t="s">
        <v>6443</v>
      </c>
      <c r="O83" s="24" t="s">
        <v>460</v>
      </c>
      <c r="P83" s="24" t="s">
        <v>59</v>
      </c>
      <c r="Q83" s="31" t="s">
        <v>1270</v>
      </c>
      <c r="R83" s="24" t="s">
        <v>601</v>
      </c>
      <c r="S83" s="24" t="s">
        <v>35</v>
      </c>
      <c r="T83" s="24" t="s">
        <v>1278</v>
      </c>
      <c r="U83" s="31" t="s">
        <v>35</v>
      </c>
      <c r="V83" s="24" t="s">
        <v>48</v>
      </c>
      <c r="W83" s="24"/>
      <c r="X83" s="31" t="s">
        <v>35</v>
      </c>
      <c r="Y83" s="24" t="s">
        <v>179</v>
      </c>
      <c r="Z83" s="24" t="s">
        <v>1269</v>
      </c>
      <c r="AA83" s="31" t="s">
        <v>6255</v>
      </c>
      <c r="AB83" s="24" t="s">
        <v>35</v>
      </c>
      <c r="AC83" s="24" t="s">
        <v>164</v>
      </c>
      <c r="AD83" s="24" t="s">
        <v>1279</v>
      </c>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4" t="s">
        <v>1280</v>
      </c>
      <c r="BG83" s="31" t="s">
        <v>1281</v>
      </c>
      <c r="BH83" s="2" t="s">
        <v>35</v>
      </c>
    </row>
    <row r="84" spans="1:60" s="2" customFormat="1" ht="45" customHeight="1">
      <c r="A84" s="18" t="s">
        <v>1263</v>
      </c>
      <c r="B84" s="24" t="s">
        <v>1596</v>
      </c>
      <c r="C84" s="37" t="s">
        <v>1457</v>
      </c>
      <c r="D84" s="40" t="s">
        <v>1597</v>
      </c>
      <c r="E84" s="40" t="s">
        <v>1597</v>
      </c>
      <c r="F84" s="40" t="s">
        <v>1459</v>
      </c>
      <c r="G84" s="40" t="s">
        <v>1598</v>
      </c>
      <c r="H84" s="40"/>
      <c r="I84" s="40" t="s">
        <v>6480</v>
      </c>
      <c r="J84" s="249" t="s">
        <v>8335</v>
      </c>
      <c r="K84" s="249" t="s">
        <v>8322</v>
      </c>
      <c r="L84" s="30">
        <v>1284.29</v>
      </c>
      <c r="M84" s="24" t="s">
        <v>35</v>
      </c>
      <c r="N84" s="24" t="s">
        <v>6479</v>
      </c>
      <c r="O84" s="24" t="s">
        <v>1256</v>
      </c>
      <c r="P84" s="24" t="s">
        <v>59</v>
      </c>
      <c r="Q84" s="31" t="s">
        <v>1462</v>
      </c>
      <c r="R84" s="24" t="s">
        <v>1529</v>
      </c>
      <c r="S84" s="24" t="s">
        <v>1255</v>
      </c>
      <c r="T84" s="24" t="s">
        <v>35</v>
      </c>
      <c r="U84" s="31" t="s">
        <v>35</v>
      </c>
      <c r="V84" s="24" t="s">
        <v>35</v>
      </c>
      <c r="W84" s="24"/>
      <c r="X84" s="31" t="s">
        <v>35</v>
      </c>
      <c r="Y84" s="24" t="s">
        <v>35</v>
      </c>
      <c r="Z84" s="24" t="s">
        <v>255</v>
      </c>
      <c r="AA84" s="31" t="s">
        <v>6258</v>
      </c>
      <c r="AB84" s="24" t="s">
        <v>35</v>
      </c>
      <c r="AC84" s="24" t="s">
        <v>138</v>
      </c>
      <c r="AD84" s="24" t="s">
        <v>1304</v>
      </c>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4" t="s">
        <v>1397</v>
      </c>
      <c r="BG84" s="31" t="s">
        <v>1262</v>
      </c>
      <c r="BH84" s="2" t="s">
        <v>35</v>
      </c>
    </row>
    <row r="85" spans="1:60" s="2" customFormat="1" ht="45" customHeight="1">
      <c r="A85" s="18" t="s">
        <v>1263</v>
      </c>
      <c r="B85" s="24" t="s">
        <v>7441</v>
      </c>
      <c r="C85" s="37" t="s">
        <v>1314</v>
      </c>
      <c r="D85" s="40" t="s">
        <v>1599</v>
      </c>
      <c r="E85" s="40" t="s">
        <v>1599</v>
      </c>
      <c r="F85" s="40" t="s">
        <v>1316</v>
      </c>
      <c r="G85" s="40" t="s">
        <v>1600</v>
      </c>
      <c r="H85" s="40"/>
      <c r="I85" s="40" t="s">
        <v>15055</v>
      </c>
      <c r="J85" s="250"/>
      <c r="K85" s="250"/>
      <c r="L85" s="30">
        <v>1184.29</v>
      </c>
      <c r="M85" s="24" t="s">
        <v>35</v>
      </c>
      <c r="N85" s="24" t="s">
        <v>6445</v>
      </c>
      <c r="O85" s="24" t="s">
        <v>1256</v>
      </c>
      <c r="P85" s="24" t="s">
        <v>59</v>
      </c>
      <c r="Q85" s="31" t="s">
        <v>1602</v>
      </c>
      <c r="R85" s="24" t="s">
        <v>1601</v>
      </c>
      <c r="S85" s="24" t="s">
        <v>1295</v>
      </c>
      <c r="T85" s="24" t="s">
        <v>35</v>
      </c>
      <c r="U85" s="31" t="s">
        <v>35</v>
      </c>
      <c r="V85" s="24" t="s">
        <v>35</v>
      </c>
      <c r="W85" s="24"/>
      <c r="X85" s="31" t="s">
        <v>35</v>
      </c>
      <c r="Y85" s="24" t="s">
        <v>35</v>
      </c>
      <c r="Z85" s="24" t="s">
        <v>1269</v>
      </c>
      <c r="AA85" s="31" t="s">
        <v>1322</v>
      </c>
      <c r="AB85" s="24" t="s">
        <v>35</v>
      </c>
      <c r="AC85" s="24" t="s">
        <v>138</v>
      </c>
      <c r="AD85" s="24" t="s">
        <v>35</v>
      </c>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4" t="s">
        <v>1321</v>
      </c>
      <c r="BG85" s="31" t="s">
        <v>1306</v>
      </c>
      <c r="BH85" s="2" t="s">
        <v>35</v>
      </c>
    </row>
    <row r="86" spans="1:60" s="2" customFormat="1" ht="45" customHeight="1">
      <c r="A86" s="18" t="s">
        <v>1449</v>
      </c>
      <c r="B86" s="24" t="s">
        <v>7455</v>
      </c>
      <c r="C86" s="37" t="s">
        <v>1603</v>
      </c>
      <c r="D86" s="40" t="s">
        <v>1604</v>
      </c>
      <c r="E86" s="40" t="s">
        <v>1604</v>
      </c>
      <c r="F86" s="40" t="s">
        <v>1605</v>
      </c>
      <c r="G86" s="40" t="s">
        <v>1606</v>
      </c>
      <c r="H86" s="40"/>
      <c r="I86" s="40"/>
      <c r="J86" s="250"/>
      <c r="K86" s="250"/>
      <c r="L86" s="30">
        <v>299</v>
      </c>
      <c r="M86" s="24" t="s">
        <v>35</v>
      </c>
      <c r="N86" s="24" t="s">
        <v>35</v>
      </c>
      <c r="O86" s="24" t="s">
        <v>35</v>
      </c>
      <c r="P86" s="24" t="s">
        <v>1495</v>
      </c>
      <c r="Q86" s="31" t="s">
        <v>1607</v>
      </c>
      <c r="R86" s="24" t="s">
        <v>35</v>
      </c>
      <c r="S86" s="24" t="s">
        <v>35</v>
      </c>
      <c r="T86" s="24" t="s">
        <v>1311</v>
      </c>
      <c r="U86" s="31" t="s">
        <v>35</v>
      </c>
      <c r="V86" s="24" t="s">
        <v>35</v>
      </c>
      <c r="W86" s="24"/>
      <c r="X86" s="27" t="s">
        <v>35</v>
      </c>
      <c r="Y86" s="24" t="s">
        <v>35</v>
      </c>
      <c r="Z86" s="24" t="s">
        <v>1312</v>
      </c>
      <c r="AA86" s="31"/>
      <c r="AB86" s="24" t="s">
        <v>35</v>
      </c>
      <c r="AC86" s="24" t="s">
        <v>35</v>
      </c>
      <c r="AD86" s="24" t="s">
        <v>35</v>
      </c>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4"/>
      <c r="BG86" s="31"/>
      <c r="BH86" s="2" t="s">
        <v>35</v>
      </c>
    </row>
    <row r="87" spans="1:60" s="2" customFormat="1" ht="45" customHeight="1">
      <c r="A87" s="18" t="s">
        <v>1250</v>
      </c>
      <c r="B87" s="24" t="s">
        <v>1608</v>
      </c>
      <c r="C87" s="37" t="s">
        <v>1297</v>
      </c>
      <c r="D87" s="40" t="s">
        <v>1609</v>
      </c>
      <c r="E87" s="40" t="s">
        <v>1609</v>
      </c>
      <c r="F87" s="40"/>
      <c r="G87" s="40" t="s">
        <v>1610</v>
      </c>
      <c r="H87" s="40"/>
      <c r="I87" s="40" t="s">
        <v>6482</v>
      </c>
      <c r="J87" s="249" t="s">
        <v>8336</v>
      </c>
      <c r="K87" s="249" t="s">
        <v>8322</v>
      </c>
      <c r="L87" s="30">
        <v>1312.86</v>
      </c>
      <c r="M87" s="24" t="s">
        <v>35</v>
      </c>
      <c r="N87" s="24" t="s">
        <v>6481</v>
      </c>
      <c r="O87" s="24" t="s">
        <v>1256</v>
      </c>
      <c r="P87" s="24" t="s">
        <v>59</v>
      </c>
      <c r="Q87" s="31" t="s">
        <v>1611</v>
      </c>
      <c r="R87" s="24" t="s">
        <v>1601</v>
      </c>
      <c r="S87" s="24" t="s">
        <v>1295</v>
      </c>
      <c r="T87" s="24" t="s">
        <v>35</v>
      </c>
      <c r="U87" s="31" t="s">
        <v>35</v>
      </c>
      <c r="V87" s="24" t="s">
        <v>35</v>
      </c>
      <c r="W87" s="24"/>
      <c r="X87" s="31" t="s">
        <v>35</v>
      </c>
      <c r="Y87" s="24" t="s">
        <v>35</v>
      </c>
      <c r="Z87" s="24" t="s">
        <v>255</v>
      </c>
      <c r="AA87" s="31" t="s">
        <v>6262</v>
      </c>
      <c r="AB87" s="24" t="s">
        <v>35</v>
      </c>
      <c r="AC87" s="24" t="s">
        <v>138</v>
      </c>
      <c r="AD87" s="24" t="s">
        <v>1304</v>
      </c>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4" t="s">
        <v>1612</v>
      </c>
      <c r="BG87" s="31" t="s">
        <v>1306</v>
      </c>
      <c r="BH87" s="2" t="s">
        <v>35</v>
      </c>
    </row>
    <row r="88" spans="1:60" s="2" customFormat="1" ht="45" customHeight="1">
      <c r="A88" s="18" t="s">
        <v>1263</v>
      </c>
      <c r="B88" s="24" t="s">
        <v>7432</v>
      </c>
      <c r="C88" s="37" t="s">
        <v>1251</v>
      </c>
      <c r="D88" s="40" t="s">
        <v>1613</v>
      </c>
      <c r="E88" s="40" t="s">
        <v>1613</v>
      </c>
      <c r="F88" s="40" t="s">
        <v>1253</v>
      </c>
      <c r="G88" s="40" t="s">
        <v>1614</v>
      </c>
      <c r="H88" s="40"/>
      <c r="I88" s="40"/>
      <c r="J88" s="249" t="s">
        <v>8355</v>
      </c>
      <c r="K88" s="249" t="s">
        <v>8322</v>
      </c>
      <c r="L88" s="30">
        <v>827.14</v>
      </c>
      <c r="M88" s="24" t="s">
        <v>35</v>
      </c>
      <c r="N88" s="24" t="s">
        <v>6447</v>
      </c>
      <c r="O88" s="24" t="s">
        <v>1256</v>
      </c>
      <c r="P88" s="24" t="s">
        <v>59</v>
      </c>
      <c r="Q88" s="31" t="s">
        <v>1320</v>
      </c>
      <c r="R88" s="24" t="s">
        <v>1257</v>
      </c>
      <c r="S88" s="24" t="s">
        <v>1255</v>
      </c>
      <c r="T88" s="24" t="s">
        <v>35</v>
      </c>
      <c r="U88" s="31" t="s">
        <v>35</v>
      </c>
      <c r="V88" s="24" t="s">
        <v>35</v>
      </c>
      <c r="W88" s="24"/>
      <c r="X88" s="31" t="s">
        <v>35</v>
      </c>
      <c r="Y88" s="24" t="s">
        <v>35</v>
      </c>
      <c r="Z88" s="24" t="s">
        <v>1269</v>
      </c>
      <c r="AA88" s="31" t="s">
        <v>1261</v>
      </c>
      <c r="AB88" s="24" t="s">
        <v>35</v>
      </c>
      <c r="AC88" s="24" t="s">
        <v>138</v>
      </c>
      <c r="AD88" s="24" t="s">
        <v>35</v>
      </c>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4" t="s">
        <v>1260</v>
      </c>
      <c r="BG88" s="31" t="s">
        <v>1262</v>
      </c>
    </row>
    <row r="89" spans="1:60" s="2" customFormat="1" ht="45" customHeight="1">
      <c r="A89" s="18" t="s">
        <v>1263</v>
      </c>
      <c r="B89" s="24" t="s">
        <v>1615</v>
      </c>
      <c r="C89" s="37" t="s">
        <v>1297</v>
      </c>
      <c r="D89" s="40" t="s">
        <v>1616</v>
      </c>
      <c r="E89" s="40" t="s">
        <v>1616</v>
      </c>
      <c r="F89" s="40" t="s">
        <v>1299</v>
      </c>
      <c r="G89" s="40" t="s">
        <v>1617</v>
      </c>
      <c r="H89" s="40"/>
      <c r="I89" s="40" t="s">
        <v>6483</v>
      </c>
      <c r="J89" s="249" t="s">
        <v>8356</v>
      </c>
      <c r="K89" s="249" t="s">
        <v>8322</v>
      </c>
      <c r="L89" s="30">
        <v>1227.1400000000001</v>
      </c>
      <c r="M89" s="24" t="s">
        <v>35</v>
      </c>
      <c r="N89" s="24" t="s">
        <v>6445</v>
      </c>
      <c r="O89" s="24" t="s">
        <v>1256</v>
      </c>
      <c r="P89" s="24" t="s">
        <v>59</v>
      </c>
      <c r="Q89" s="31" t="s">
        <v>1611</v>
      </c>
      <c r="R89" s="24" t="s">
        <v>1257</v>
      </c>
      <c r="S89" s="24" t="s">
        <v>1295</v>
      </c>
      <c r="T89" s="24" t="s">
        <v>35</v>
      </c>
      <c r="U89" s="31" t="s">
        <v>35</v>
      </c>
      <c r="V89" s="24" t="s">
        <v>35</v>
      </c>
      <c r="W89" s="24"/>
      <c r="X89" s="31" t="s">
        <v>35</v>
      </c>
      <c r="Y89" s="24" t="s">
        <v>35</v>
      </c>
      <c r="Z89" s="24" t="s">
        <v>255</v>
      </c>
      <c r="AA89" s="31" t="s">
        <v>6262</v>
      </c>
      <c r="AB89" s="24" t="s">
        <v>35</v>
      </c>
      <c r="AC89" s="24" t="s">
        <v>35</v>
      </c>
      <c r="AD89" s="24" t="s">
        <v>1304</v>
      </c>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4" t="s">
        <v>1612</v>
      </c>
      <c r="BG89" s="31" t="s">
        <v>1306</v>
      </c>
      <c r="BH89" s="2" t="s">
        <v>35</v>
      </c>
    </row>
    <row r="90" spans="1:60" s="2" customFormat="1" ht="45" customHeight="1">
      <c r="A90" s="18" t="s">
        <v>1449</v>
      </c>
      <c r="B90" s="24" t="s">
        <v>7457</v>
      </c>
      <c r="C90" s="37" t="s">
        <v>1621</v>
      </c>
      <c r="D90" s="40" t="s">
        <v>1622</v>
      </c>
      <c r="E90" s="40" t="s">
        <v>1622</v>
      </c>
      <c r="F90" s="40" t="s">
        <v>1623</v>
      </c>
      <c r="G90" s="40" t="s">
        <v>1624</v>
      </c>
      <c r="H90" s="40"/>
      <c r="I90" s="40"/>
      <c r="J90" s="250"/>
      <c r="K90" s="250"/>
      <c r="L90" s="30">
        <v>499</v>
      </c>
      <c r="M90" s="24" t="s">
        <v>35</v>
      </c>
      <c r="N90" s="24" t="s">
        <v>35</v>
      </c>
      <c r="O90" s="24" t="s">
        <v>35</v>
      </c>
      <c r="P90" s="24" t="s">
        <v>1247</v>
      </c>
      <c r="Q90" s="31" t="s">
        <v>1625</v>
      </c>
      <c r="R90" s="24" t="s">
        <v>35</v>
      </c>
      <c r="S90" s="24" t="s">
        <v>35</v>
      </c>
      <c r="T90" s="24" t="s">
        <v>1489</v>
      </c>
      <c r="U90" s="31" t="s">
        <v>35</v>
      </c>
      <c r="V90" s="24"/>
      <c r="W90" s="24"/>
      <c r="X90" s="27"/>
      <c r="Y90" s="24"/>
      <c r="Z90" s="24" t="s">
        <v>1312</v>
      </c>
      <c r="AA90" s="31"/>
      <c r="AB90" s="24" t="s">
        <v>35</v>
      </c>
      <c r="AC90" s="24"/>
      <c r="AD90" s="24"/>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4"/>
      <c r="BG90" s="31"/>
    </row>
    <row r="91" spans="1:60" s="2" customFormat="1" ht="45" customHeight="1">
      <c r="A91" s="18" t="s">
        <v>1263</v>
      </c>
      <c r="B91" s="24" t="s">
        <v>7442</v>
      </c>
      <c r="C91" s="37" t="s">
        <v>1314</v>
      </c>
      <c r="D91" s="40" t="s">
        <v>1626</v>
      </c>
      <c r="E91" s="40" t="s">
        <v>1626</v>
      </c>
      <c r="F91" s="40" t="s">
        <v>1316</v>
      </c>
      <c r="G91" s="40" t="s">
        <v>1627</v>
      </c>
      <c r="H91" s="40"/>
      <c r="I91" s="40" t="s">
        <v>15053</v>
      </c>
      <c r="J91" s="250"/>
      <c r="K91" s="250"/>
      <c r="L91" s="30">
        <v>1284.29</v>
      </c>
      <c r="M91" s="24" t="s">
        <v>35</v>
      </c>
      <c r="N91" s="24" t="s">
        <v>6455</v>
      </c>
      <c r="O91" s="24" t="s">
        <v>1256</v>
      </c>
      <c r="P91" s="24" t="s">
        <v>59</v>
      </c>
      <c r="Q91" s="31" t="s">
        <v>1602</v>
      </c>
      <c r="R91" s="24" t="s">
        <v>1257</v>
      </c>
      <c r="S91" s="24" t="s">
        <v>1295</v>
      </c>
      <c r="T91" s="24" t="s">
        <v>35</v>
      </c>
      <c r="U91" s="31" t="s">
        <v>35</v>
      </c>
      <c r="V91" s="24" t="s">
        <v>35</v>
      </c>
      <c r="W91" s="24"/>
      <c r="X91" s="31" t="s">
        <v>35</v>
      </c>
      <c r="Y91" s="24" t="s">
        <v>35</v>
      </c>
      <c r="Z91" s="24" t="s">
        <v>1269</v>
      </c>
      <c r="AA91" s="31" t="s">
        <v>1322</v>
      </c>
      <c r="AB91" s="24" t="s">
        <v>35</v>
      </c>
      <c r="AC91" s="24" t="s">
        <v>138</v>
      </c>
      <c r="AD91" s="24" t="s">
        <v>35</v>
      </c>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4" t="s">
        <v>1321</v>
      </c>
      <c r="BG91" s="31" t="s">
        <v>1306</v>
      </c>
      <c r="BH91" s="2" t="s">
        <v>35</v>
      </c>
    </row>
    <row r="92" spans="1:60" s="2" customFormat="1" ht="45" customHeight="1">
      <c r="A92" s="18" t="s">
        <v>1250</v>
      </c>
      <c r="B92" s="24" t="s">
        <v>1628</v>
      </c>
      <c r="C92" s="37" t="s">
        <v>1457</v>
      </c>
      <c r="D92" s="40" t="s">
        <v>1629</v>
      </c>
      <c r="E92" s="40" t="s">
        <v>1629</v>
      </c>
      <c r="F92" s="40" t="s">
        <v>1459</v>
      </c>
      <c r="G92" s="40" t="s">
        <v>1630</v>
      </c>
      <c r="H92" s="40"/>
      <c r="I92" s="40" t="s">
        <v>6484</v>
      </c>
      <c r="J92" s="249" t="s">
        <v>8357</v>
      </c>
      <c r="K92" s="249" t="s">
        <v>8322</v>
      </c>
      <c r="L92" s="30">
        <v>1198.57</v>
      </c>
      <c r="M92" s="24" t="s">
        <v>35</v>
      </c>
      <c r="N92" s="24" t="s">
        <v>6445</v>
      </c>
      <c r="O92" s="24" t="s">
        <v>1256</v>
      </c>
      <c r="P92" s="24" t="s">
        <v>59</v>
      </c>
      <c r="Q92" s="31" t="s">
        <v>1462</v>
      </c>
      <c r="R92" s="24" t="s">
        <v>1257</v>
      </c>
      <c r="S92" s="24" t="s">
        <v>1255</v>
      </c>
      <c r="T92" s="24" t="s">
        <v>35</v>
      </c>
      <c r="U92" s="31" t="s">
        <v>35</v>
      </c>
      <c r="V92" s="24" t="s">
        <v>35</v>
      </c>
      <c r="W92" s="24"/>
      <c r="X92" s="31" t="s">
        <v>35</v>
      </c>
      <c r="Y92" s="24" t="s">
        <v>35</v>
      </c>
      <c r="Z92" s="24" t="s">
        <v>255</v>
      </c>
      <c r="AA92" s="31" t="s">
        <v>6258</v>
      </c>
      <c r="AB92" s="24" t="s">
        <v>35</v>
      </c>
      <c r="AC92" s="24" t="s">
        <v>138</v>
      </c>
      <c r="AD92" s="24" t="s">
        <v>1304</v>
      </c>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4" t="s">
        <v>1397</v>
      </c>
      <c r="BG92" s="31" t="s">
        <v>1262</v>
      </c>
      <c r="BH92" s="2" t="s">
        <v>35</v>
      </c>
    </row>
    <row r="93" spans="1:60" s="2" customFormat="1" ht="45" customHeight="1">
      <c r="A93" s="18" t="s">
        <v>1263</v>
      </c>
      <c r="B93" s="24" t="s">
        <v>7421</v>
      </c>
      <c r="C93" s="37" t="s">
        <v>1264</v>
      </c>
      <c r="D93" s="40" t="s">
        <v>1631</v>
      </c>
      <c r="E93" s="40" t="s">
        <v>1631</v>
      </c>
      <c r="F93" s="40" t="s">
        <v>1266</v>
      </c>
      <c r="G93" s="40" t="s">
        <v>1632</v>
      </c>
      <c r="H93" s="40"/>
      <c r="I93" s="40" t="s">
        <v>15034</v>
      </c>
      <c r="J93" s="250"/>
      <c r="K93" s="250"/>
      <c r="L93" s="30">
        <v>741.43</v>
      </c>
      <c r="M93" s="24" t="s">
        <v>35</v>
      </c>
      <c r="N93" s="24" t="s">
        <v>6485</v>
      </c>
      <c r="O93" s="24" t="s">
        <v>460</v>
      </c>
      <c r="P93" s="24" t="s">
        <v>59</v>
      </c>
      <c r="Q93" s="31" t="s">
        <v>1270</v>
      </c>
      <c r="R93" s="24" t="s">
        <v>601</v>
      </c>
      <c r="S93" s="24" t="s">
        <v>35</v>
      </c>
      <c r="T93" s="24" t="s">
        <v>1268</v>
      </c>
      <c r="U93" s="31" t="s">
        <v>35</v>
      </c>
      <c r="V93" s="24" t="s">
        <v>35</v>
      </c>
      <c r="W93" s="24"/>
      <c r="X93" s="31" t="s">
        <v>35</v>
      </c>
      <c r="Y93" s="24" t="s">
        <v>35</v>
      </c>
      <c r="Z93" s="24" t="s">
        <v>1269</v>
      </c>
      <c r="AA93" s="31" t="s">
        <v>1272</v>
      </c>
      <c r="AB93" s="24" t="s">
        <v>35</v>
      </c>
      <c r="AC93" s="24" t="s">
        <v>164</v>
      </c>
      <c r="AD93" s="24" t="s">
        <v>35</v>
      </c>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4" t="s">
        <v>1271</v>
      </c>
      <c r="BG93" s="31" t="s">
        <v>1273</v>
      </c>
      <c r="BH93" s="2" t="s">
        <v>35</v>
      </c>
    </row>
    <row r="94" spans="1:60" s="2" customFormat="1" ht="45" customHeight="1">
      <c r="A94" s="18" t="s">
        <v>1250</v>
      </c>
      <c r="B94" s="24" t="s">
        <v>7433</v>
      </c>
      <c r="C94" s="37" t="s">
        <v>1283</v>
      </c>
      <c r="D94" s="40" t="s">
        <v>1633</v>
      </c>
      <c r="E94" s="40" t="s">
        <v>1633</v>
      </c>
      <c r="F94" s="40" t="s">
        <v>1285</v>
      </c>
      <c r="G94" s="40" t="s">
        <v>1634</v>
      </c>
      <c r="H94" s="40"/>
      <c r="I94" s="40"/>
      <c r="J94" s="249" t="s">
        <v>8358</v>
      </c>
      <c r="K94" s="249" t="s">
        <v>8322</v>
      </c>
      <c r="L94" s="30">
        <v>812.86</v>
      </c>
      <c r="M94" s="24" t="s">
        <v>35</v>
      </c>
      <c r="N94" s="24" t="s">
        <v>6447</v>
      </c>
      <c r="O94" s="24" t="s">
        <v>1256</v>
      </c>
      <c r="P94" s="24" t="s">
        <v>59</v>
      </c>
      <c r="Q94" s="31" t="s">
        <v>1270</v>
      </c>
      <c r="R94" s="24" t="s">
        <v>1257</v>
      </c>
      <c r="S94" s="24" t="s">
        <v>1287</v>
      </c>
      <c r="T94" s="24" t="s">
        <v>35</v>
      </c>
      <c r="U94" s="31" t="s">
        <v>35</v>
      </c>
      <c r="V94" s="24" t="s">
        <v>35</v>
      </c>
      <c r="W94" s="24"/>
      <c r="X94" s="31" t="s">
        <v>35</v>
      </c>
      <c r="Y94" s="24" t="s">
        <v>35</v>
      </c>
      <c r="Z94" s="24" t="s">
        <v>1269</v>
      </c>
      <c r="AA94" s="31" t="s">
        <v>1290</v>
      </c>
      <c r="AB94" s="24" t="s">
        <v>35</v>
      </c>
      <c r="AC94" s="24" t="s">
        <v>138</v>
      </c>
      <c r="AD94" s="24" t="s">
        <v>35</v>
      </c>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4" t="s">
        <v>1289</v>
      </c>
      <c r="BG94" s="31" t="s">
        <v>1291</v>
      </c>
    </row>
    <row r="95" spans="1:60" s="2" customFormat="1" ht="45" customHeight="1">
      <c r="A95" s="39" t="s">
        <v>1250</v>
      </c>
      <c r="B95" s="42" t="s">
        <v>1635</v>
      </c>
      <c r="C95" s="10" t="s">
        <v>1371</v>
      </c>
      <c r="D95" s="35" t="s">
        <v>1636</v>
      </c>
      <c r="E95" s="35"/>
      <c r="F95" s="35" t="s">
        <v>1329</v>
      </c>
      <c r="G95" s="35" t="s">
        <v>1637</v>
      </c>
      <c r="H95" s="221" t="s">
        <v>15064</v>
      </c>
      <c r="I95" s="35" t="s">
        <v>6486</v>
      </c>
      <c r="J95" s="35"/>
      <c r="K95" s="35"/>
      <c r="L95" s="47">
        <v>1271.42</v>
      </c>
      <c r="M95" s="42" t="s">
        <v>1638</v>
      </c>
      <c r="N95" s="42" t="s">
        <v>6452</v>
      </c>
      <c r="O95" s="42" t="s">
        <v>172</v>
      </c>
      <c r="P95" s="42" t="s">
        <v>59</v>
      </c>
      <c r="Q95" s="41" t="s">
        <v>1370</v>
      </c>
      <c r="R95" s="42" t="s">
        <v>1257</v>
      </c>
      <c r="S95" s="42" t="s">
        <v>263</v>
      </c>
      <c r="T95" s="42" t="s">
        <v>35</v>
      </c>
      <c r="U95" s="41" t="s">
        <v>35</v>
      </c>
      <c r="V95" s="42" t="s">
        <v>35</v>
      </c>
      <c r="W95" s="42"/>
      <c r="X95" s="41" t="s">
        <v>35</v>
      </c>
      <c r="Y95" s="42" t="s">
        <v>1332</v>
      </c>
      <c r="Z95" s="42" t="s">
        <v>1369</v>
      </c>
      <c r="AA95" s="41" t="s">
        <v>6448</v>
      </c>
      <c r="AB95" s="42" t="s">
        <v>35</v>
      </c>
      <c r="AC95" s="42" t="s">
        <v>138</v>
      </c>
      <c r="AD95" s="42" t="s">
        <v>35</v>
      </c>
      <c r="AE95" s="1482"/>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42" t="s">
        <v>1333</v>
      </c>
      <c r="BG95" s="41" t="s">
        <v>1334</v>
      </c>
      <c r="BH95" s="1482" t="s">
        <v>35</v>
      </c>
    </row>
    <row r="96" spans="1:60" s="2" customFormat="1" ht="45" customHeight="1">
      <c r="A96" s="18" t="s">
        <v>1263</v>
      </c>
      <c r="B96" s="24" t="s">
        <v>7431</v>
      </c>
      <c r="C96" s="37" t="s">
        <v>1264</v>
      </c>
      <c r="D96" s="40" t="s">
        <v>1643</v>
      </c>
      <c r="E96" s="40" t="s">
        <v>1643</v>
      </c>
      <c r="F96" s="40" t="s">
        <v>1266</v>
      </c>
      <c r="G96" s="40" t="s">
        <v>1644</v>
      </c>
      <c r="H96" s="40"/>
      <c r="I96" s="40"/>
      <c r="J96" s="249" t="s">
        <v>8337</v>
      </c>
      <c r="K96" s="249" t="s">
        <v>8322</v>
      </c>
      <c r="L96" s="30">
        <v>770</v>
      </c>
      <c r="M96" s="24" t="s">
        <v>35</v>
      </c>
      <c r="N96" s="24" t="s">
        <v>6485</v>
      </c>
      <c r="O96" s="24" t="s">
        <v>460</v>
      </c>
      <c r="P96" s="24" t="s">
        <v>59</v>
      </c>
      <c r="Q96" s="31" t="s">
        <v>1270</v>
      </c>
      <c r="R96" s="24" t="s">
        <v>601</v>
      </c>
      <c r="S96" s="24" t="s">
        <v>35</v>
      </c>
      <c r="T96" s="24" t="s">
        <v>1268</v>
      </c>
      <c r="U96" s="31" t="s">
        <v>35</v>
      </c>
      <c r="V96" s="24" t="s">
        <v>48</v>
      </c>
      <c r="W96" s="24"/>
      <c r="X96" s="31" t="s">
        <v>35</v>
      </c>
      <c r="Y96" s="24" t="s">
        <v>179</v>
      </c>
      <c r="Z96" s="24" t="s">
        <v>1269</v>
      </c>
      <c r="AA96" s="31" t="s">
        <v>1272</v>
      </c>
      <c r="AB96" s="24" t="s">
        <v>35</v>
      </c>
      <c r="AC96" s="24" t="s">
        <v>164</v>
      </c>
      <c r="AD96" s="24" t="s">
        <v>35</v>
      </c>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4" t="s">
        <v>1271</v>
      </c>
      <c r="BG96" s="31" t="s">
        <v>1273</v>
      </c>
    </row>
    <row r="97" spans="1:60" s="2" customFormat="1" ht="45" customHeight="1">
      <c r="A97" s="18" t="s">
        <v>1263</v>
      </c>
      <c r="B97" s="24" t="s">
        <v>7452</v>
      </c>
      <c r="C97" s="37" t="s">
        <v>1645</v>
      </c>
      <c r="D97" s="40" t="s">
        <v>1646</v>
      </c>
      <c r="E97" s="40" t="s">
        <v>1646</v>
      </c>
      <c r="F97" s="40" t="s">
        <v>1541</v>
      </c>
      <c r="G97" s="40" t="s">
        <v>1647</v>
      </c>
      <c r="H97" s="40"/>
      <c r="I97" s="40"/>
      <c r="J97" s="249" t="s">
        <v>8338</v>
      </c>
      <c r="K97" s="249" t="s">
        <v>8322</v>
      </c>
      <c r="L97" s="30">
        <v>1598.57</v>
      </c>
      <c r="M97" s="24" t="s">
        <v>1545</v>
      </c>
      <c r="N97" s="24" t="s">
        <v>6452</v>
      </c>
      <c r="O97" s="24" t="s">
        <v>1648</v>
      </c>
      <c r="P97" s="24" t="s">
        <v>59</v>
      </c>
      <c r="Q97" s="31" t="s">
        <v>631</v>
      </c>
      <c r="R97" s="24" t="s">
        <v>1257</v>
      </c>
      <c r="S97" s="24" t="s">
        <v>1543</v>
      </c>
      <c r="T97" s="24" t="s">
        <v>35</v>
      </c>
      <c r="U97" s="31" t="s">
        <v>35</v>
      </c>
      <c r="V97" s="24" t="s">
        <v>121</v>
      </c>
      <c r="W97" s="24"/>
      <c r="X97" s="31" t="s">
        <v>35</v>
      </c>
      <c r="Y97" s="24" t="s">
        <v>1649</v>
      </c>
      <c r="Z97" s="24" t="s">
        <v>1269</v>
      </c>
      <c r="AA97" s="31" t="s">
        <v>6260</v>
      </c>
      <c r="AB97" s="24" t="s">
        <v>35</v>
      </c>
      <c r="AC97" s="24" t="s">
        <v>138</v>
      </c>
      <c r="AD97" s="24" t="s">
        <v>1279</v>
      </c>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4" t="s">
        <v>1548</v>
      </c>
      <c r="BG97" s="31" t="s">
        <v>1549</v>
      </c>
      <c r="BH97" s="2" t="s">
        <v>35</v>
      </c>
    </row>
    <row r="98" spans="1:60" s="2" customFormat="1" ht="45" customHeight="1">
      <c r="A98" s="18" t="s">
        <v>1263</v>
      </c>
      <c r="B98" s="24" t="s">
        <v>7451</v>
      </c>
      <c r="C98" s="37" t="s">
        <v>1645</v>
      </c>
      <c r="D98" s="40" t="s">
        <v>1650</v>
      </c>
      <c r="E98" s="40" t="s">
        <v>1650</v>
      </c>
      <c r="F98" s="40" t="s">
        <v>1541</v>
      </c>
      <c r="G98" s="40" t="s">
        <v>1651</v>
      </c>
      <c r="H98" s="40"/>
      <c r="I98" s="40"/>
      <c r="J98" s="249" t="s">
        <v>8387</v>
      </c>
      <c r="K98" s="249" t="s">
        <v>8322</v>
      </c>
      <c r="L98" s="30">
        <v>1458.97</v>
      </c>
      <c r="M98" s="24" t="s">
        <v>1545</v>
      </c>
      <c r="N98" s="24" t="s">
        <v>6452</v>
      </c>
      <c r="O98" s="24" t="s">
        <v>1648</v>
      </c>
      <c r="P98" s="24" t="s">
        <v>59</v>
      </c>
      <c r="Q98" s="31" t="s">
        <v>582</v>
      </c>
      <c r="R98" s="24" t="s">
        <v>1257</v>
      </c>
      <c r="S98" s="24" t="s">
        <v>1543</v>
      </c>
      <c r="T98" s="24" t="s">
        <v>35</v>
      </c>
      <c r="U98" s="31" t="s">
        <v>35</v>
      </c>
      <c r="V98" s="24" t="s">
        <v>121</v>
      </c>
      <c r="W98" s="24"/>
      <c r="X98" s="31" t="s">
        <v>35</v>
      </c>
      <c r="Y98" s="24" t="s">
        <v>1649</v>
      </c>
      <c r="Z98" s="24" t="s">
        <v>1269</v>
      </c>
      <c r="AA98" s="31" t="s">
        <v>6260</v>
      </c>
      <c r="AB98" s="24" t="s">
        <v>35</v>
      </c>
      <c r="AC98" s="24" t="s">
        <v>138</v>
      </c>
      <c r="AD98" s="24" t="s">
        <v>1279</v>
      </c>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4" t="s">
        <v>1548</v>
      </c>
      <c r="BG98" s="31" t="s">
        <v>1549</v>
      </c>
      <c r="BH98" s="2" t="s">
        <v>35</v>
      </c>
    </row>
    <row r="99" spans="1:60" s="2" customFormat="1" ht="45" customHeight="1">
      <c r="A99" s="18" t="s">
        <v>1263</v>
      </c>
      <c r="B99" s="24" t="s">
        <v>7444</v>
      </c>
      <c r="C99" s="37" t="s">
        <v>1274</v>
      </c>
      <c r="D99" s="40" t="s">
        <v>1652</v>
      </c>
      <c r="E99" s="40" t="s">
        <v>1652</v>
      </c>
      <c r="F99" s="40" t="s">
        <v>1276</v>
      </c>
      <c r="G99" s="40" t="s">
        <v>1653</v>
      </c>
      <c r="H99" s="40"/>
      <c r="I99" s="40"/>
      <c r="J99" s="249" t="s">
        <v>8388</v>
      </c>
      <c r="K99" s="249" t="s">
        <v>8322</v>
      </c>
      <c r="L99" s="30">
        <v>1241.43</v>
      </c>
      <c r="M99" s="24" t="s">
        <v>35</v>
      </c>
      <c r="N99" s="24" t="s">
        <v>6443</v>
      </c>
      <c r="O99" s="24" t="s">
        <v>1441</v>
      </c>
      <c r="P99" s="24" t="s">
        <v>59</v>
      </c>
      <c r="Q99" s="31" t="s">
        <v>616</v>
      </c>
      <c r="R99" s="24" t="s">
        <v>601</v>
      </c>
      <c r="S99" s="24" t="s">
        <v>35</v>
      </c>
      <c r="T99" s="24" t="s">
        <v>1278</v>
      </c>
      <c r="U99" s="31" t="s">
        <v>35</v>
      </c>
      <c r="V99" s="24" t="s">
        <v>48</v>
      </c>
      <c r="W99" s="24"/>
      <c r="X99" s="31"/>
      <c r="Y99" s="24" t="s">
        <v>179</v>
      </c>
      <c r="Z99" s="24" t="s">
        <v>1269</v>
      </c>
      <c r="AA99" s="31" t="s">
        <v>6255</v>
      </c>
      <c r="AB99" s="24" t="s">
        <v>35</v>
      </c>
      <c r="AC99" s="24" t="s">
        <v>164</v>
      </c>
      <c r="AD99" s="24" t="s">
        <v>1279</v>
      </c>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4" t="s">
        <v>1280</v>
      </c>
      <c r="BG99" s="31" t="s">
        <v>1281</v>
      </c>
      <c r="BH99" s="2" t="s">
        <v>35</v>
      </c>
    </row>
    <row r="100" spans="1:60" s="2" customFormat="1" ht="45" customHeight="1">
      <c r="A100" s="1483" t="s">
        <v>1250</v>
      </c>
      <c r="B100" s="1484" t="s">
        <v>1654</v>
      </c>
      <c r="C100" s="1485" t="s">
        <v>1371</v>
      </c>
      <c r="D100" s="1486" t="s">
        <v>1655</v>
      </c>
      <c r="E100" s="1486"/>
      <c r="F100" s="1486" t="s">
        <v>1329</v>
      </c>
      <c r="G100" s="1486" t="s">
        <v>1656</v>
      </c>
      <c r="H100" s="1486"/>
      <c r="I100" s="1486" t="s">
        <v>6487</v>
      </c>
      <c r="J100" s="1486"/>
      <c r="K100" s="1486"/>
      <c r="L100" s="1487">
        <v>1157.1300000000001</v>
      </c>
      <c r="M100" s="1484" t="s">
        <v>1638</v>
      </c>
      <c r="N100" s="1484" t="s">
        <v>6438</v>
      </c>
      <c r="O100" s="1484" t="s">
        <v>172</v>
      </c>
      <c r="P100" s="1484" t="s">
        <v>59</v>
      </c>
      <c r="Q100" s="1488" t="s">
        <v>1370</v>
      </c>
      <c r="R100" s="1484" t="s">
        <v>1257</v>
      </c>
      <c r="S100" s="1484" t="s">
        <v>263</v>
      </c>
      <c r="T100" s="1484" t="s">
        <v>35</v>
      </c>
      <c r="U100" s="1488" t="s">
        <v>35</v>
      </c>
      <c r="V100" s="1484" t="s">
        <v>35</v>
      </c>
      <c r="W100" s="1484"/>
      <c r="X100" s="1488" t="s">
        <v>35</v>
      </c>
      <c r="Y100" s="1484" t="s">
        <v>1332</v>
      </c>
      <c r="Z100" s="1484" t="s">
        <v>1369</v>
      </c>
      <c r="AA100" s="1488" t="s">
        <v>6448</v>
      </c>
      <c r="AB100" s="1484" t="s">
        <v>35</v>
      </c>
      <c r="AC100" s="1484" t="s">
        <v>138</v>
      </c>
      <c r="AD100" s="1484" t="s">
        <v>35</v>
      </c>
      <c r="AE100" s="1489"/>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1484" t="s">
        <v>1333</v>
      </c>
      <c r="BG100" s="1488" t="s">
        <v>1334</v>
      </c>
      <c r="BH100" s="1489"/>
    </row>
    <row r="101" spans="1:60" s="2" customFormat="1" ht="45" customHeight="1">
      <c r="A101" s="18" t="s">
        <v>1263</v>
      </c>
      <c r="B101" s="24" t="s">
        <v>7436</v>
      </c>
      <c r="C101" s="37" t="s">
        <v>1327</v>
      </c>
      <c r="D101" s="40" t="s">
        <v>1657</v>
      </c>
      <c r="E101" s="40" t="s">
        <v>1657</v>
      </c>
      <c r="F101" s="40" t="s">
        <v>1329</v>
      </c>
      <c r="G101" s="40" t="s">
        <v>1658</v>
      </c>
      <c r="H101" s="40"/>
      <c r="I101" s="40"/>
      <c r="J101" s="249" t="s">
        <v>8389</v>
      </c>
      <c r="K101" s="249" t="s">
        <v>8322</v>
      </c>
      <c r="L101" s="30">
        <v>1241.43</v>
      </c>
      <c r="M101" s="24" t="s">
        <v>1331</v>
      </c>
      <c r="N101" s="24" t="s">
        <v>6452</v>
      </c>
      <c r="O101" s="24" t="s">
        <v>619</v>
      </c>
      <c r="P101" s="24" t="s">
        <v>59</v>
      </c>
      <c r="Q101" s="31" t="s">
        <v>582</v>
      </c>
      <c r="R101" s="24" t="s">
        <v>1257</v>
      </c>
      <c r="S101" s="24" t="s">
        <v>263</v>
      </c>
      <c r="T101" s="24" t="s">
        <v>35</v>
      </c>
      <c r="U101" s="31" t="s">
        <v>35</v>
      </c>
      <c r="V101" s="24" t="s">
        <v>35</v>
      </c>
      <c r="W101" s="24"/>
      <c r="X101" s="31" t="s">
        <v>35</v>
      </c>
      <c r="Y101" s="24" t="s">
        <v>1332</v>
      </c>
      <c r="Z101" s="24" t="s">
        <v>1269</v>
      </c>
      <c r="AA101" s="31" t="s">
        <v>6448</v>
      </c>
      <c r="AB101" s="24" t="s">
        <v>35</v>
      </c>
      <c r="AC101" s="24" t="s">
        <v>138</v>
      </c>
      <c r="AD101" s="24" t="s">
        <v>35</v>
      </c>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4" t="s">
        <v>1333</v>
      </c>
      <c r="BG101" s="31" t="s">
        <v>1334</v>
      </c>
      <c r="BH101" s="2" t="s">
        <v>35</v>
      </c>
    </row>
    <row r="102" spans="1:60" s="2" customFormat="1" ht="45" customHeight="1">
      <c r="A102" s="18" t="s">
        <v>1250</v>
      </c>
      <c r="B102" s="24" t="s">
        <v>7453</v>
      </c>
      <c r="C102" s="37" t="s">
        <v>1645</v>
      </c>
      <c r="D102" s="40" t="s">
        <v>1659</v>
      </c>
      <c r="E102" s="40" t="s">
        <v>1659</v>
      </c>
      <c r="F102" s="40" t="s">
        <v>1541</v>
      </c>
      <c r="G102" s="40" t="s">
        <v>1660</v>
      </c>
      <c r="H102" s="40"/>
      <c r="I102" s="40"/>
      <c r="J102" s="250"/>
      <c r="K102" s="250"/>
      <c r="L102" s="30">
        <v>1284.29</v>
      </c>
      <c r="M102" s="24" t="s">
        <v>1545</v>
      </c>
      <c r="N102" s="24" t="s">
        <v>6447</v>
      </c>
      <c r="O102" s="24" t="s">
        <v>1648</v>
      </c>
      <c r="P102" s="24" t="s">
        <v>59</v>
      </c>
      <c r="Q102" s="31" t="s">
        <v>582</v>
      </c>
      <c r="R102" s="24" t="s">
        <v>1257</v>
      </c>
      <c r="S102" s="24" t="s">
        <v>1543</v>
      </c>
      <c r="T102" s="24" t="s">
        <v>35</v>
      </c>
      <c r="U102" s="31" t="s">
        <v>35</v>
      </c>
      <c r="V102" s="24" t="s">
        <v>121</v>
      </c>
      <c r="W102" s="24"/>
      <c r="X102" s="31" t="s">
        <v>35</v>
      </c>
      <c r="Y102" s="24" t="s">
        <v>1649</v>
      </c>
      <c r="Z102" s="24" t="s">
        <v>1269</v>
      </c>
      <c r="AA102" s="31" t="s">
        <v>6260</v>
      </c>
      <c r="AB102" s="24" t="s">
        <v>35</v>
      </c>
      <c r="AC102" s="24" t="s">
        <v>138</v>
      </c>
      <c r="AD102" s="24" t="s">
        <v>1661</v>
      </c>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4" t="s">
        <v>1548</v>
      </c>
      <c r="BG102" s="31" t="s">
        <v>1549</v>
      </c>
      <c r="BH102" s="2" t="s">
        <v>35</v>
      </c>
    </row>
    <row r="103" spans="1:60" s="2" customFormat="1" ht="45" customHeight="1">
      <c r="A103" s="18" t="s">
        <v>1263</v>
      </c>
      <c r="B103" s="24" t="s">
        <v>7454</v>
      </c>
      <c r="C103" s="37" t="s">
        <v>1645</v>
      </c>
      <c r="D103" s="40" t="s">
        <v>1662</v>
      </c>
      <c r="E103" s="40" t="s">
        <v>1662</v>
      </c>
      <c r="F103" s="40" t="s">
        <v>1541</v>
      </c>
      <c r="G103" s="40" t="s">
        <v>1663</v>
      </c>
      <c r="H103" s="40"/>
      <c r="I103" s="40"/>
      <c r="J103" s="249" t="s">
        <v>8390</v>
      </c>
      <c r="K103" s="249" t="s">
        <v>8322</v>
      </c>
      <c r="L103" s="30">
        <v>1755.71</v>
      </c>
      <c r="M103" s="24" t="s">
        <v>1545</v>
      </c>
      <c r="N103" s="24" t="s">
        <v>6471</v>
      </c>
      <c r="O103" s="24" t="s">
        <v>1648</v>
      </c>
      <c r="P103" s="24" t="s">
        <v>59</v>
      </c>
      <c r="Q103" s="31" t="s">
        <v>631</v>
      </c>
      <c r="R103" s="24" t="s">
        <v>1257</v>
      </c>
      <c r="S103" s="24" t="s">
        <v>1543</v>
      </c>
      <c r="T103" s="24" t="s">
        <v>35</v>
      </c>
      <c r="U103" s="31" t="s">
        <v>35</v>
      </c>
      <c r="V103" s="24" t="s">
        <v>121</v>
      </c>
      <c r="W103" s="24"/>
      <c r="X103" s="31" t="s">
        <v>35</v>
      </c>
      <c r="Y103" s="24" t="s">
        <v>1649</v>
      </c>
      <c r="Z103" s="24" t="s">
        <v>1269</v>
      </c>
      <c r="AA103" s="31" t="s">
        <v>6260</v>
      </c>
      <c r="AB103" s="24" t="s">
        <v>35</v>
      </c>
      <c r="AC103" s="24" t="s">
        <v>138</v>
      </c>
      <c r="AD103" s="24" t="s">
        <v>1279</v>
      </c>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4" t="s">
        <v>1548</v>
      </c>
      <c r="BG103" s="31" t="s">
        <v>1549</v>
      </c>
      <c r="BH103" s="2" t="s">
        <v>35</v>
      </c>
    </row>
    <row r="104" spans="1:60" s="2" customFormat="1" ht="45" customHeight="1">
      <c r="A104" s="18" t="s">
        <v>1263</v>
      </c>
      <c r="B104" s="24" t="s">
        <v>7438</v>
      </c>
      <c r="C104" s="37" t="s">
        <v>1391</v>
      </c>
      <c r="D104" s="40" t="s">
        <v>1664</v>
      </c>
      <c r="E104" s="40" t="s">
        <v>1664</v>
      </c>
      <c r="F104" s="40" t="s">
        <v>1393</v>
      </c>
      <c r="G104" s="40" t="s">
        <v>1665</v>
      </c>
      <c r="H104" s="40"/>
      <c r="I104" s="40" t="s">
        <v>15050</v>
      </c>
      <c r="J104" s="250"/>
      <c r="K104" s="250"/>
      <c r="L104" s="30">
        <v>1398.57</v>
      </c>
      <c r="M104" s="24" t="s">
        <v>35</v>
      </c>
      <c r="N104" s="24" t="s">
        <v>6455</v>
      </c>
      <c r="O104" s="24" t="s">
        <v>1256</v>
      </c>
      <c r="P104" s="24" t="s">
        <v>59</v>
      </c>
      <c r="Q104" s="31" t="s">
        <v>1602</v>
      </c>
      <c r="R104" s="24" t="s">
        <v>1529</v>
      </c>
      <c r="S104" s="24" t="s">
        <v>1395</v>
      </c>
      <c r="T104" s="24" t="s">
        <v>35</v>
      </c>
      <c r="U104" s="31" t="s">
        <v>35</v>
      </c>
      <c r="V104" s="24" t="s">
        <v>35</v>
      </c>
      <c r="W104" s="24"/>
      <c r="X104" s="31" t="s">
        <v>35</v>
      </c>
      <c r="Y104" s="24" t="s">
        <v>35</v>
      </c>
      <c r="Z104" s="24" t="s">
        <v>1269</v>
      </c>
      <c r="AA104" s="31" t="s">
        <v>1667</v>
      </c>
      <c r="AB104" s="24" t="s">
        <v>35</v>
      </c>
      <c r="AC104" s="24" t="s">
        <v>138</v>
      </c>
      <c r="AD104" s="24" t="s">
        <v>35</v>
      </c>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4" t="s">
        <v>1666</v>
      </c>
      <c r="BG104" s="31" t="s">
        <v>1262</v>
      </c>
      <c r="BH104" s="2" t="s">
        <v>35</v>
      </c>
    </row>
    <row r="105" spans="1:60" s="2" customFormat="1" ht="45" customHeight="1">
      <c r="A105" s="18" t="s">
        <v>1250</v>
      </c>
      <c r="B105" s="24" t="s">
        <v>1668</v>
      </c>
      <c r="C105" s="37" t="s">
        <v>1297</v>
      </c>
      <c r="D105" s="40" t="s">
        <v>1669</v>
      </c>
      <c r="E105" s="40" t="s">
        <v>1669</v>
      </c>
      <c r="F105" s="40" t="s">
        <v>1299</v>
      </c>
      <c r="G105" s="40" t="s">
        <v>1670</v>
      </c>
      <c r="H105" s="40"/>
      <c r="I105" s="40" t="s">
        <v>6488</v>
      </c>
      <c r="J105" s="249" t="s">
        <v>8391</v>
      </c>
      <c r="K105" s="249" t="s">
        <v>8322</v>
      </c>
      <c r="L105" s="30">
        <v>1527.14</v>
      </c>
      <c r="M105" s="24" t="s">
        <v>35</v>
      </c>
      <c r="N105" s="24" t="s">
        <v>6455</v>
      </c>
      <c r="O105" s="24" t="s">
        <v>1256</v>
      </c>
      <c r="P105" s="24" t="s">
        <v>59</v>
      </c>
      <c r="Q105" s="31" t="s">
        <v>1611</v>
      </c>
      <c r="R105" s="24" t="s">
        <v>1671</v>
      </c>
      <c r="S105" s="24" t="s">
        <v>1295</v>
      </c>
      <c r="T105" s="24" t="s">
        <v>35</v>
      </c>
      <c r="U105" s="31" t="s">
        <v>35</v>
      </c>
      <c r="V105" s="24" t="s">
        <v>35</v>
      </c>
      <c r="W105" s="24"/>
      <c r="X105" s="31" t="s">
        <v>35</v>
      </c>
      <c r="Y105" s="24" t="s">
        <v>35</v>
      </c>
      <c r="Z105" s="24" t="s">
        <v>255</v>
      </c>
      <c r="AA105" s="31" t="s">
        <v>6262</v>
      </c>
      <c r="AB105" s="24" t="s">
        <v>44</v>
      </c>
      <c r="AC105" s="24" t="s">
        <v>138</v>
      </c>
      <c r="AD105" s="24" t="s">
        <v>1304</v>
      </c>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4" t="s">
        <v>1612</v>
      </c>
      <c r="BG105" s="31" t="s">
        <v>1306</v>
      </c>
      <c r="BH105" s="2" t="s">
        <v>35</v>
      </c>
    </row>
    <row r="106" spans="1:60" s="2" customFormat="1" ht="45" customHeight="1">
      <c r="A106" s="18" t="s">
        <v>1263</v>
      </c>
      <c r="B106" s="24" t="s">
        <v>7437</v>
      </c>
      <c r="C106" s="37" t="s">
        <v>1391</v>
      </c>
      <c r="D106" s="40" t="s">
        <v>1672</v>
      </c>
      <c r="E106" s="40" t="s">
        <v>1672</v>
      </c>
      <c r="F106" s="40" t="s">
        <v>1393</v>
      </c>
      <c r="G106" s="40" t="s">
        <v>1673</v>
      </c>
      <c r="H106" s="40"/>
      <c r="I106" s="40" t="s">
        <v>15047</v>
      </c>
      <c r="J106" s="250"/>
      <c r="K106" s="250"/>
      <c r="L106" s="30">
        <v>1327.14</v>
      </c>
      <c r="M106" s="24" t="s">
        <v>35</v>
      </c>
      <c r="N106" s="24" t="s">
        <v>6455</v>
      </c>
      <c r="O106" s="24" t="s">
        <v>1256</v>
      </c>
      <c r="P106" s="24" t="s">
        <v>59</v>
      </c>
      <c r="Q106" s="31" t="s">
        <v>1602</v>
      </c>
      <c r="R106" s="24" t="s">
        <v>1257</v>
      </c>
      <c r="S106" s="24" t="s">
        <v>1395</v>
      </c>
      <c r="T106" s="24" t="s">
        <v>35</v>
      </c>
      <c r="U106" s="31" t="s">
        <v>35</v>
      </c>
      <c r="V106" s="24" t="s">
        <v>35</v>
      </c>
      <c r="W106" s="24"/>
      <c r="X106" s="31" t="s">
        <v>35</v>
      </c>
      <c r="Y106" s="24" t="s">
        <v>35</v>
      </c>
      <c r="Z106" s="24" t="s">
        <v>1269</v>
      </c>
      <c r="AA106" s="31" t="s">
        <v>1322</v>
      </c>
      <c r="AB106" s="24" t="s">
        <v>35</v>
      </c>
      <c r="AC106" s="24" t="s">
        <v>138</v>
      </c>
      <c r="AD106" s="24" t="s">
        <v>35</v>
      </c>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4" t="s">
        <v>1666</v>
      </c>
      <c r="BG106" s="31" t="s">
        <v>1262</v>
      </c>
      <c r="BH106" s="2" t="s">
        <v>35</v>
      </c>
    </row>
    <row r="107" spans="1:60" s="2" customFormat="1" ht="45" customHeight="1">
      <c r="A107" s="18" t="s">
        <v>1263</v>
      </c>
      <c r="B107" s="24" t="s">
        <v>7430</v>
      </c>
      <c r="C107" s="37" t="s">
        <v>1674</v>
      </c>
      <c r="D107" s="40" t="s">
        <v>1675</v>
      </c>
      <c r="E107" s="40" t="s">
        <v>1675</v>
      </c>
      <c r="F107" s="40" t="s">
        <v>1541</v>
      </c>
      <c r="G107" s="40" t="s">
        <v>1676</v>
      </c>
      <c r="H107" s="40"/>
      <c r="I107" s="40"/>
      <c r="J107" s="249" t="s">
        <v>8392</v>
      </c>
      <c r="K107" s="249" t="s">
        <v>8322</v>
      </c>
      <c r="L107" s="30">
        <v>1784.29</v>
      </c>
      <c r="M107" s="24" t="s">
        <v>1558</v>
      </c>
      <c r="N107" s="24" t="s">
        <v>6452</v>
      </c>
      <c r="O107" s="24" t="s">
        <v>1648</v>
      </c>
      <c r="P107" s="24" t="s">
        <v>338</v>
      </c>
      <c r="Q107" s="31" t="s">
        <v>631</v>
      </c>
      <c r="R107" s="24" t="s">
        <v>1257</v>
      </c>
      <c r="S107" s="24" t="s">
        <v>1543</v>
      </c>
      <c r="T107" s="24" t="s">
        <v>35</v>
      </c>
      <c r="U107" s="31" t="s">
        <v>35</v>
      </c>
      <c r="V107" s="24" t="s">
        <v>121</v>
      </c>
      <c r="W107" s="24"/>
      <c r="X107" s="31" t="s">
        <v>35</v>
      </c>
      <c r="Y107" s="24" t="s">
        <v>1649</v>
      </c>
      <c r="Z107" s="24" t="s">
        <v>1269</v>
      </c>
      <c r="AA107" s="31" t="s">
        <v>6260</v>
      </c>
      <c r="AB107" s="24" t="s">
        <v>35</v>
      </c>
      <c r="AC107" s="24" t="s">
        <v>138</v>
      </c>
      <c r="AD107" s="24" t="s">
        <v>1279</v>
      </c>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4" t="s">
        <v>1548</v>
      </c>
      <c r="BG107" s="31" t="s">
        <v>1549</v>
      </c>
      <c r="BH107" s="2" t="s">
        <v>35</v>
      </c>
    </row>
    <row r="108" spans="1:60" s="2" customFormat="1" ht="45" customHeight="1">
      <c r="A108" s="18" t="s">
        <v>1250</v>
      </c>
      <c r="B108" s="24" t="s">
        <v>7450</v>
      </c>
      <c r="C108" s="37" t="s">
        <v>1297</v>
      </c>
      <c r="D108" s="40" t="s">
        <v>1677</v>
      </c>
      <c r="E108" s="40" t="s">
        <v>1677</v>
      </c>
      <c r="F108" s="40" t="s">
        <v>1299</v>
      </c>
      <c r="G108" s="40" t="s">
        <v>1678</v>
      </c>
      <c r="H108" s="40"/>
      <c r="I108" s="40"/>
      <c r="J108" s="250"/>
      <c r="K108" s="250"/>
      <c r="L108" s="30">
        <v>1284.29</v>
      </c>
      <c r="M108" s="24" t="s">
        <v>35</v>
      </c>
      <c r="N108" s="24" t="s">
        <v>6445</v>
      </c>
      <c r="O108" s="24" t="s">
        <v>1679</v>
      </c>
      <c r="P108" s="24" t="s">
        <v>59</v>
      </c>
      <c r="Q108" s="31" t="s">
        <v>1530</v>
      </c>
      <c r="R108" s="24" t="s">
        <v>601</v>
      </c>
      <c r="S108" s="24" t="s">
        <v>1295</v>
      </c>
      <c r="T108" s="24" t="s">
        <v>35</v>
      </c>
      <c r="U108" s="31" t="s">
        <v>35</v>
      </c>
      <c r="V108" s="24" t="s">
        <v>35</v>
      </c>
      <c r="W108" s="24"/>
      <c r="X108" s="31" t="s">
        <v>35</v>
      </c>
      <c r="Y108" s="24" t="s">
        <v>35</v>
      </c>
      <c r="Z108" s="24" t="s">
        <v>1269</v>
      </c>
      <c r="AA108" s="31" t="s">
        <v>6256</v>
      </c>
      <c r="AB108" s="24" t="s">
        <v>35</v>
      </c>
      <c r="AC108" s="24" t="s">
        <v>138</v>
      </c>
      <c r="AD108" s="24" t="s">
        <v>1304</v>
      </c>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4" t="s">
        <v>1305</v>
      </c>
      <c r="BG108" s="31" t="s">
        <v>1306</v>
      </c>
      <c r="BH108" s="2" t="s">
        <v>35</v>
      </c>
    </row>
    <row r="109" spans="1:60" s="2" customFormat="1" ht="45" customHeight="1">
      <c r="A109" s="18" t="s">
        <v>1263</v>
      </c>
      <c r="B109" s="24" t="s">
        <v>1680</v>
      </c>
      <c r="C109" s="37" t="s">
        <v>1264</v>
      </c>
      <c r="D109" s="40" t="s">
        <v>1681</v>
      </c>
      <c r="E109" s="40" t="s">
        <v>1681</v>
      </c>
      <c r="F109" s="40" t="s">
        <v>1266</v>
      </c>
      <c r="G109" s="40" t="s">
        <v>1682</v>
      </c>
      <c r="H109" s="40"/>
      <c r="I109" s="40"/>
      <c r="J109" s="249" t="s">
        <v>8393</v>
      </c>
      <c r="K109" s="249" t="s">
        <v>8394</v>
      </c>
      <c r="L109" s="30">
        <v>912.86</v>
      </c>
      <c r="M109" s="24" t="s">
        <v>35</v>
      </c>
      <c r="N109" s="24" t="s">
        <v>6443</v>
      </c>
      <c r="O109" s="24" t="s">
        <v>460</v>
      </c>
      <c r="P109" s="24" t="s">
        <v>1412</v>
      </c>
      <c r="Q109" s="31" t="s">
        <v>1413</v>
      </c>
      <c r="R109" s="24" t="s">
        <v>601</v>
      </c>
      <c r="S109" s="24" t="s">
        <v>35</v>
      </c>
      <c r="T109" s="24" t="s">
        <v>1268</v>
      </c>
      <c r="U109" s="31" t="s">
        <v>35</v>
      </c>
      <c r="V109" s="24" t="s">
        <v>48</v>
      </c>
      <c r="W109" s="24"/>
      <c r="X109" s="31" t="s">
        <v>35</v>
      </c>
      <c r="Y109" s="24" t="s">
        <v>179</v>
      </c>
      <c r="Z109" s="24" t="s">
        <v>1369</v>
      </c>
      <c r="AA109" s="31" t="s">
        <v>1272</v>
      </c>
      <c r="AB109" s="24" t="s">
        <v>35</v>
      </c>
      <c r="AC109" s="24" t="s">
        <v>164</v>
      </c>
      <c r="AD109" s="24" t="s">
        <v>35</v>
      </c>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4" t="s">
        <v>1271</v>
      </c>
      <c r="BG109" s="31" t="s">
        <v>1273</v>
      </c>
      <c r="BH109" s="2" t="s">
        <v>35</v>
      </c>
    </row>
    <row r="110" spans="1:60" s="2" customFormat="1" ht="45" customHeight="1">
      <c r="A110" s="18" t="s">
        <v>1263</v>
      </c>
      <c r="B110" s="24" t="s">
        <v>7443</v>
      </c>
      <c r="C110" s="37" t="s">
        <v>1314</v>
      </c>
      <c r="D110" s="40" t="s">
        <v>1683</v>
      </c>
      <c r="E110" s="40" t="s">
        <v>1683</v>
      </c>
      <c r="F110" s="40" t="s">
        <v>1316</v>
      </c>
      <c r="G110" s="40" t="s">
        <v>1684</v>
      </c>
      <c r="H110" s="40"/>
      <c r="I110" s="40" t="s">
        <v>15057</v>
      </c>
      <c r="J110" s="250"/>
      <c r="K110" s="250"/>
      <c r="L110" s="30">
        <v>1355.71</v>
      </c>
      <c r="M110" s="24" t="s">
        <v>35</v>
      </c>
      <c r="N110" s="24" t="s">
        <v>6455</v>
      </c>
      <c r="O110" s="24" t="s">
        <v>1256</v>
      </c>
      <c r="P110" s="24" t="s">
        <v>59</v>
      </c>
      <c r="Q110" s="31" t="s">
        <v>1602</v>
      </c>
      <c r="R110" s="24" t="s">
        <v>1601</v>
      </c>
      <c r="S110" s="24" t="s">
        <v>1295</v>
      </c>
      <c r="T110" s="24" t="s">
        <v>35</v>
      </c>
      <c r="U110" s="31" t="s">
        <v>35</v>
      </c>
      <c r="V110" s="24" t="s">
        <v>35</v>
      </c>
      <c r="W110" s="24"/>
      <c r="X110" s="31" t="s">
        <v>35</v>
      </c>
      <c r="Y110" s="24" t="s">
        <v>35</v>
      </c>
      <c r="Z110" s="24" t="s">
        <v>1269</v>
      </c>
      <c r="AA110" s="31" t="s">
        <v>1322</v>
      </c>
      <c r="AB110" s="24" t="s">
        <v>35</v>
      </c>
      <c r="AC110" s="24" t="s">
        <v>138</v>
      </c>
      <c r="AD110" s="24" t="s">
        <v>35</v>
      </c>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4" t="s">
        <v>1321</v>
      </c>
      <c r="BG110" s="31" t="s">
        <v>1306</v>
      </c>
      <c r="BH110" s="2" t="s">
        <v>35</v>
      </c>
    </row>
  </sheetData>
  <mergeCells count="5">
    <mergeCell ref="AF1:AH1"/>
    <mergeCell ref="AI1:AR1"/>
    <mergeCell ref="AS1:BA1"/>
    <mergeCell ref="BB1:BE1"/>
    <mergeCell ref="C1:F1"/>
  </mergeCells>
  <pageMargins left="0.7" right="0.7" top="0.75" bottom="0.75" header="0.3" footer="0.3"/>
  <pageSetup orientation="portrait" verticalDpi="597" r:id="rId1"/>
  <headerFooter>
    <oddFooter>&amp;L&amp;"museo sans for dell,Bold"&amp;KAAAAAA                 Dell - Internal Use - Confidential</oddFooter>
    <evenFooter>&amp;L&amp;"museo sans for dell,Bold"&amp;KAAAAAA                 Dell - Internal Use - Confidential</evenFooter>
    <firstFooter>&amp;L&amp;"museo sans for dell,Bold"&amp;KAAAAAA                 Dell - Internal Use - Confidential</first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zoomScale="80" zoomScaleNormal="80" workbookViewId="0">
      <pane ySplit="2" topLeftCell="A3" activePane="bottomLeft" state="frozen"/>
      <selection pane="bottomLeft" activeCell="A3" sqref="A3"/>
    </sheetView>
  </sheetViews>
  <sheetFormatPr defaultRowHeight="15"/>
  <cols>
    <col min="1" max="1" width="16.7109375" customWidth="1"/>
    <col min="2" max="2" width="40.7109375" customWidth="1"/>
    <col min="3" max="3" width="30.7109375" customWidth="1"/>
    <col min="4" max="4" width="20.7109375" customWidth="1"/>
    <col min="5" max="5" width="18.7109375" customWidth="1"/>
    <col min="6" max="7" width="15.7109375" customWidth="1"/>
    <col min="8" max="8" width="15.7109375" style="1" customWidth="1"/>
    <col min="9" max="12" width="15.7109375" customWidth="1"/>
    <col min="13" max="13" width="15.7109375" style="26" customWidth="1"/>
    <col min="14" max="16" width="15.7109375" customWidth="1"/>
    <col min="17" max="17" width="15.7109375" style="26" customWidth="1"/>
    <col min="18" max="19" width="15.7109375" customWidth="1"/>
    <col min="20" max="20" width="15.7109375" style="26" customWidth="1"/>
    <col min="21" max="21" width="15.7109375" customWidth="1"/>
    <col min="22" max="22" width="15.7109375" style="26" customWidth="1"/>
    <col min="23" max="23" width="15.7109375" customWidth="1"/>
    <col min="24" max="24" width="15.7109375" style="26" customWidth="1"/>
    <col min="26" max="26" width="15.7109375" customWidth="1"/>
  </cols>
  <sheetData>
    <row r="1" spans="1:25" ht="80.099999999999994" customHeight="1">
      <c r="C1" s="1240" t="s">
        <v>6761</v>
      </c>
      <c r="D1" s="1241"/>
      <c r="E1" s="1242"/>
    </row>
    <row r="2" spans="1:25" ht="60" customHeight="1">
      <c r="A2" s="28" t="s">
        <v>1</v>
      </c>
      <c r="B2" s="15" t="s">
        <v>0</v>
      </c>
      <c r="C2" s="15" t="s">
        <v>2</v>
      </c>
      <c r="D2" s="15" t="s">
        <v>6992</v>
      </c>
      <c r="E2" s="15" t="s">
        <v>6754</v>
      </c>
      <c r="F2" s="15" t="s">
        <v>6756</v>
      </c>
      <c r="G2" s="15" t="s">
        <v>6757</v>
      </c>
      <c r="H2" s="6" t="s">
        <v>6983</v>
      </c>
      <c r="I2" s="15" t="s">
        <v>746</v>
      </c>
      <c r="J2" s="15" t="s">
        <v>745</v>
      </c>
      <c r="K2" s="15" t="s">
        <v>747</v>
      </c>
      <c r="L2" s="15" t="s">
        <v>748</v>
      </c>
      <c r="M2" s="15" t="s">
        <v>752</v>
      </c>
      <c r="N2" s="15" t="s">
        <v>753</v>
      </c>
      <c r="O2" s="15" t="s">
        <v>754</v>
      </c>
      <c r="P2" s="15" t="s">
        <v>24</v>
      </c>
      <c r="Q2" s="15" t="s">
        <v>755</v>
      </c>
      <c r="R2" s="15" t="s">
        <v>751</v>
      </c>
      <c r="S2" s="15" t="s">
        <v>749</v>
      </c>
      <c r="T2" s="15" t="s">
        <v>750</v>
      </c>
      <c r="U2" s="15" t="s">
        <v>3531</v>
      </c>
      <c r="V2" s="15" t="s">
        <v>744</v>
      </c>
      <c r="W2" s="15" t="s">
        <v>23</v>
      </c>
      <c r="X2" s="15" t="s">
        <v>25</v>
      </c>
      <c r="Y2" s="15" t="s">
        <v>27</v>
      </c>
    </row>
    <row r="3" spans="1:25" s="2" customFormat="1" ht="45" customHeight="1">
      <c r="A3" s="18" t="s">
        <v>759</v>
      </c>
      <c r="B3" s="24" t="s">
        <v>6995</v>
      </c>
      <c r="C3" s="37" t="s">
        <v>760</v>
      </c>
      <c r="D3" s="37"/>
      <c r="E3" s="40" t="s">
        <v>7046</v>
      </c>
      <c r="F3" s="40" t="s">
        <v>761</v>
      </c>
      <c r="G3" s="40"/>
      <c r="H3" s="30">
        <v>129.99</v>
      </c>
      <c r="I3" s="40"/>
      <c r="J3" s="24"/>
      <c r="K3" s="24"/>
      <c r="L3" s="24"/>
      <c r="M3" s="31"/>
      <c r="N3" s="24"/>
      <c r="O3" s="24"/>
      <c r="P3" s="24"/>
      <c r="Q3" s="31"/>
      <c r="R3" s="24"/>
      <c r="S3" s="24"/>
      <c r="T3" s="31"/>
      <c r="U3" s="24"/>
      <c r="V3" s="24"/>
      <c r="W3" s="24"/>
      <c r="X3" s="31"/>
      <c r="Y3" s="24"/>
    </row>
    <row r="4" spans="1:25" s="2" customFormat="1" ht="45" customHeight="1">
      <c r="A4" s="18" t="s">
        <v>759</v>
      </c>
      <c r="B4" s="24" t="s">
        <v>6994</v>
      </c>
      <c r="C4" s="37" t="s">
        <v>762</v>
      </c>
      <c r="D4" s="37" t="s">
        <v>762</v>
      </c>
      <c r="E4" s="40" t="s">
        <v>763</v>
      </c>
      <c r="F4" s="40" t="s">
        <v>764</v>
      </c>
      <c r="G4" s="40"/>
      <c r="H4" s="30">
        <v>169.99</v>
      </c>
      <c r="I4" s="40"/>
      <c r="J4" s="24"/>
      <c r="K4" s="24"/>
      <c r="L4" s="24"/>
      <c r="M4" s="31"/>
      <c r="N4" s="24"/>
      <c r="O4" s="24"/>
      <c r="P4" s="24"/>
      <c r="Q4" s="31"/>
      <c r="R4" s="24"/>
      <c r="S4" s="24"/>
      <c r="T4" s="31"/>
      <c r="U4" s="24"/>
      <c r="V4" s="24"/>
      <c r="W4" s="24"/>
      <c r="X4" s="31"/>
      <c r="Y4" s="24"/>
    </row>
    <row r="5" spans="1:25" s="2" customFormat="1" ht="45" customHeight="1">
      <c r="A5" s="18" t="s">
        <v>759</v>
      </c>
      <c r="B5" s="24" t="s">
        <v>765</v>
      </c>
      <c r="C5" s="37" t="s">
        <v>766</v>
      </c>
      <c r="D5" s="37" t="s">
        <v>767</v>
      </c>
      <c r="E5" s="40" t="s">
        <v>768</v>
      </c>
      <c r="F5" s="40" t="s">
        <v>769</v>
      </c>
      <c r="G5" s="40"/>
      <c r="H5" s="30">
        <v>35.99</v>
      </c>
      <c r="I5" s="40"/>
      <c r="J5" s="24"/>
      <c r="K5" s="24"/>
      <c r="L5" s="24"/>
      <c r="M5" s="31"/>
      <c r="N5" s="24"/>
      <c r="O5" s="24"/>
      <c r="P5" s="24"/>
      <c r="Q5" s="31"/>
      <c r="R5" s="24"/>
      <c r="S5" s="24"/>
      <c r="T5" s="31"/>
      <c r="U5" s="24"/>
      <c r="V5" s="24"/>
      <c r="W5" s="24"/>
      <c r="X5" s="31"/>
      <c r="Y5" s="24"/>
    </row>
    <row r="6" spans="1:25" s="2" customFormat="1" ht="45" customHeight="1">
      <c r="A6" s="18" t="s">
        <v>759</v>
      </c>
      <c r="B6" s="24" t="s">
        <v>1018</v>
      </c>
      <c r="C6" s="37" t="s">
        <v>1019</v>
      </c>
      <c r="D6" s="37" t="s">
        <v>938</v>
      </c>
      <c r="E6" s="40" t="s">
        <v>1019</v>
      </c>
      <c r="F6" s="40" t="s">
        <v>1020</v>
      </c>
      <c r="G6" s="40"/>
      <c r="H6" s="30">
        <v>799.99</v>
      </c>
      <c r="I6" s="40" t="s">
        <v>912</v>
      </c>
      <c r="J6" s="24" t="s">
        <v>917</v>
      </c>
      <c r="K6" s="24" t="s">
        <v>845</v>
      </c>
      <c r="L6" s="24" t="s">
        <v>6224</v>
      </c>
      <c r="M6" s="31" t="s">
        <v>1022</v>
      </c>
      <c r="N6" s="24" t="s">
        <v>6225</v>
      </c>
      <c r="O6" s="24" t="s">
        <v>944</v>
      </c>
      <c r="P6" s="24" t="s">
        <v>6223</v>
      </c>
      <c r="Q6" s="31" t="s">
        <v>6226</v>
      </c>
      <c r="R6" s="24" t="s">
        <v>1021</v>
      </c>
      <c r="S6" s="24" t="s">
        <v>898</v>
      </c>
      <c r="T6" s="31" t="s">
        <v>6204</v>
      </c>
      <c r="U6" s="24" t="s">
        <v>776</v>
      </c>
      <c r="V6" s="24" t="s">
        <v>791</v>
      </c>
      <c r="W6" s="24" t="s">
        <v>35</v>
      </c>
      <c r="X6" s="31" t="s">
        <v>35</v>
      </c>
      <c r="Y6" s="24"/>
    </row>
    <row r="7" spans="1:25" s="2" customFormat="1" ht="45" customHeight="1">
      <c r="A7" s="39" t="s">
        <v>759</v>
      </c>
      <c r="B7" s="42" t="s">
        <v>7028</v>
      </c>
      <c r="C7" s="10" t="s">
        <v>7029</v>
      </c>
      <c r="D7" s="10" t="s">
        <v>876</v>
      </c>
      <c r="E7" s="35" t="s">
        <v>7029</v>
      </c>
      <c r="F7" s="35" t="s">
        <v>7030</v>
      </c>
      <c r="G7" s="11" t="s">
        <v>15085</v>
      </c>
      <c r="H7" s="47">
        <v>700</v>
      </c>
      <c r="I7" s="35" t="s">
        <v>7031</v>
      </c>
      <c r="J7" s="42" t="s">
        <v>917</v>
      </c>
      <c r="K7" s="42" t="s">
        <v>804</v>
      </c>
      <c r="L7" s="42" t="s">
        <v>780</v>
      </c>
      <c r="M7" s="41" t="s">
        <v>7032</v>
      </c>
      <c r="N7" s="42" t="s">
        <v>35</v>
      </c>
      <c r="O7" s="42" t="s">
        <v>786</v>
      </c>
      <c r="P7" s="42" t="s">
        <v>7033</v>
      </c>
      <c r="Q7" s="41" t="s">
        <v>7033</v>
      </c>
      <c r="R7" s="42" t="s">
        <v>929</v>
      </c>
      <c r="S7" s="42" t="s">
        <v>7034</v>
      </c>
      <c r="T7" s="41" t="s">
        <v>6218</v>
      </c>
      <c r="U7" s="42" t="s">
        <v>776</v>
      </c>
      <c r="V7" s="42" t="s">
        <v>791</v>
      </c>
      <c r="W7" s="42" t="s">
        <v>35</v>
      </c>
      <c r="X7" s="41" t="s">
        <v>35</v>
      </c>
      <c r="Y7" s="42"/>
    </row>
    <row r="8" spans="1:25" s="2" customFormat="1" ht="45" customHeight="1">
      <c r="A8" s="18" t="s">
        <v>759</v>
      </c>
      <c r="B8" s="24" t="s">
        <v>923</v>
      </c>
      <c r="C8" s="37" t="s">
        <v>924</v>
      </c>
      <c r="D8" s="37" t="s">
        <v>876</v>
      </c>
      <c r="E8" s="40" t="s">
        <v>924</v>
      </c>
      <c r="F8" s="40" t="s">
        <v>925</v>
      </c>
      <c r="G8" s="40"/>
      <c r="H8" s="30">
        <v>399.99</v>
      </c>
      <c r="I8" s="40" t="s">
        <v>851</v>
      </c>
      <c r="J8" s="24" t="s">
        <v>827</v>
      </c>
      <c r="K8" s="24" t="s">
        <v>928</v>
      </c>
      <c r="L8" s="24"/>
      <c r="M8" s="31" t="s">
        <v>809</v>
      </c>
      <c r="N8" s="24" t="s">
        <v>35</v>
      </c>
      <c r="O8" s="24" t="s">
        <v>930</v>
      </c>
      <c r="P8" s="24" t="s">
        <v>6210</v>
      </c>
      <c r="Q8" s="31" t="s">
        <v>931</v>
      </c>
      <c r="R8" s="24" t="s">
        <v>929</v>
      </c>
      <c r="S8" s="24" t="s">
        <v>898</v>
      </c>
      <c r="T8" s="31" t="s">
        <v>807</v>
      </c>
      <c r="U8" s="24" t="s">
        <v>776</v>
      </c>
      <c r="V8" s="24"/>
      <c r="W8" s="24" t="s">
        <v>926</v>
      </c>
      <c r="X8" s="31" t="s">
        <v>927</v>
      </c>
      <c r="Y8" s="24"/>
    </row>
    <row r="9" spans="1:25" s="2" customFormat="1" ht="45" customHeight="1">
      <c r="A9" s="18" t="s">
        <v>759</v>
      </c>
      <c r="B9" s="24" t="s">
        <v>989</v>
      </c>
      <c r="C9" s="37" t="s">
        <v>990</v>
      </c>
      <c r="D9" s="37" t="s">
        <v>938</v>
      </c>
      <c r="E9" s="40" t="s">
        <v>990</v>
      </c>
      <c r="F9" s="40" t="s">
        <v>991</v>
      </c>
      <c r="G9" s="40"/>
      <c r="H9" s="30">
        <v>599.99</v>
      </c>
      <c r="I9" s="40" t="s">
        <v>994</v>
      </c>
      <c r="J9" s="24" t="s">
        <v>993</v>
      </c>
      <c r="K9" s="24" t="s">
        <v>995</v>
      </c>
      <c r="L9" s="24" t="s">
        <v>949</v>
      </c>
      <c r="M9" s="31" t="s">
        <v>997</v>
      </c>
      <c r="N9" s="24" t="s">
        <v>921</v>
      </c>
      <c r="O9" s="24" t="s">
        <v>944</v>
      </c>
      <c r="P9" s="24" t="s">
        <v>992</v>
      </c>
      <c r="Q9" s="31" t="s">
        <v>992</v>
      </c>
      <c r="R9" s="24" t="s">
        <v>996</v>
      </c>
      <c r="S9" s="24" t="s">
        <v>950</v>
      </c>
      <c r="T9" s="31" t="s">
        <v>6218</v>
      </c>
      <c r="U9" s="24" t="s">
        <v>776</v>
      </c>
      <c r="V9" s="24" t="s">
        <v>879</v>
      </c>
      <c r="W9" s="24" t="s">
        <v>35</v>
      </c>
      <c r="X9" s="31" t="s">
        <v>35</v>
      </c>
      <c r="Y9" s="24"/>
    </row>
    <row r="10" spans="1:25" s="2" customFormat="1" ht="45" customHeight="1">
      <c r="A10" s="39" t="s">
        <v>759</v>
      </c>
      <c r="B10" s="42" t="s">
        <v>7043</v>
      </c>
      <c r="C10" s="10" t="s">
        <v>7044</v>
      </c>
      <c r="D10" s="10" t="s">
        <v>938</v>
      </c>
      <c r="E10" s="35" t="s">
        <v>7044</v>
      </c>
      <c r="F10" s="35" t="s">
        <v>7045</v>
      </c>
      <c r="G10" s="11" t="s">
        <v>15061</v>
      </c>
      <c r="H10" s="47">
        <v>800</v>
      </c>
      <c r="I10" s="35" t="s">
        <v>851</v>
      </c>
      <c r="J10" s="42" t="s">
        <v>976</v>
      </c>
      <c r="K10" s="42" t="s">
        <v>804</v>
      </c>
      <c r="L10" s="42" t="s">
        <v>949</v>
      </c>
      <c r="M10" s="41" t="s">
        <v>784</v>
      </c>
      <c r="N10" s="42" t="s">
        <v>921</v>
      </c>
      <c r="O10" s="42" t="s">
        <v>944</v>
      </c>
      <c r="P10" s="42" t="s">
        <v>974</v>
      </c>
      <c r="Q10" s="41" t="s">
        <v>974</v>
      </c>
      <c r="R10" s="42" t="s">
        <v>978</v>
      </c>
      <c r="S10" s="42" t="s">
        <v>977</v>
      </c>
      <c r="T10" s="41" t="s">
        <v>6204</v>
      </c>
      <c r="U10" s="42" t="s">
        <v>776</v>
      </c>
      <c r="V10" s="42" t="s">
        <v>879</v>
      </c>
      <c r="W10" s="42" t="s">
        <v>35</v>
      </c>
      <c r="X10" s="41" t="s">
        <v>35</v>
      </c>
      <c r="Y10" s="42"/>
    </row>
    <row r="11" spans="1:25" s="2" customFormat="1" ht="45" customHeight="1">
      <c r="A11" s="18" t="s">
        <v>759</v>
      </c>
      <c r="B11" s="24" t="s">
        <v>998</v>
      </c>
      <c r="C11" s="37" t="s">
        <v>999</v>
      </c>
      <c r="D11" s="37" t="s">
        <v>938</v>
      </c>
      <c r="E11" s="40" t="s">
        <v>999</v>
      </c>
      <c r="F11" s="40" t="s">
        <v>1000</v>
      </c>
      <c r="G11" s="40"/>
      <c r="H11" s="30">
        <v>1399.99</v>
      </c>
      <c r="I11" s="40" t="s">
        <v>1003</v>
      </c>
      <c r="J11" s="24" t="s">
        <v>1002</v>
      </c>
      <c r="K11" s="24" t="s">
        <v>871</v>
      </c>
      <c r="L11" s="24" t="s">
        <v>1004</v>
      </c>
      <c r="M11" s="31" t="s">
        <v>1006</v>
      </c>
      <c r="N11" s="24" t="s">
        <v>1007</v>
      </c>
      <c r="O11" s="24" t="s">
        <v>944</v>
      </c>
      <c r="P11" s="24" t="s">
        <v>1001</v>
      </c>
      <c r="Q11" s="31" t="s">
        <v>1001</v>
      </c>
      <c r="R11" s="24" t="s">
        <v>1005</v>
      </c>
      <c r="S11" s="24" t="s">
        <v>950</v>
      </c>
      <c r="T11" s="31" t="s">
        <v>6218</v>
      </c>
      <c r="U11" s="24" t="s">
        <v>776</v>
      </c>
      <c r="V11" s="24" t="s">
        <v>879</v>
      </c>
      <c r="W11" s="24" t="s">
        <v>35</v>
      </c>
      <c r="X11" s="31" t="s">
        <v>35</v>
      </c>
      <c r="Y11" s="24"/>
    </row>
    <row r="12" spans="1:25" s="2" customFormat="1" ht="45" customHeight="1">
      <c r="A12" s="39" t="s">
        <v>759</v>
      </c>
      <c r="B12" s="42" t="s">
        <v>7035</v>
      </c>
      <c r="C12" s="10" t="s">
        <v>7036</v>
      </c>
      <c r="D12" s="10" t="s">
        <v>7037</v>
      </c>
      <c r="E12" s="35" t="s">
        <v>7036</v>
      </c>
      <c r="F12" s="35" t="s">
        <v>7038</v>
      </c>
      <c r="G12" s="11" t="s">
        <v>15061</v>
      </c>
      <c r="H12" s="47">
        <v>699</v>
      </c>
      <c r="I12" s="35" t="s">
        <v>851</v>
      </c>
      <c r="J12" s="42" t="s">
        <v>827</v>
      </c>
      <c r="K12" s="42" t="s">
        <v>804</v>
      </c>
      <c r="L12" s="42" t="s">
        <v>907</v>
      </c>
      <c r="M12" s="41" t="s">
        <v>784</v>
      </c>
      <c r="N12" s="42" t="s">
        <v>785</v>
      </c>
      <c r="O12" s="42" t="s">
        <v>854</v>
      </c>
      <c r="P12" s="42" t="s">
        <v>7039</v>
      </c>
      <c r="Q12" s="41" t="s">
        <v>7040</v>
      </c>
      <c r="R12" s="42" t="s">
        <v>7041</v>
      </c>
      <c r="S12" s="42" t="s">
        <v>7042</v>
      </c>
      <c r="T12" s="41" t="s">
        <v>782</v>
      </c>
      <c r="U12" s="42" t="s">
        <v>776</v>
      </c>
      <c r="V12" s="42" t="s">
        <v>35</v>
      </c>
      <c r="W12" s="42" t="s">
        <v>35</v>
      </c>
      <c r="X12" s="41" t="s">
        <v>35</v>
      </c>
      <c r="Y12" s="42"/>
    </row>
    <row r="13" spans="1:25" s="2" customFormat="1" ht="45" customHeight="1">
      <c r="A13" s="39" t="s">
        <v>759</v>
      </c>
      <c r="B13" s="42" t="s">
        <v>7017</v>
      </c>
      <c r="C13" s="10" t="s">
        <v>7018</v>
      </c>
      <c r="D13" s="10" t="s">
        <v>938</v>
      </c>
      <c r="E13" s="35" t="s">
        <v>7018</v>
      </c>
      <c r="F13" s="35" t="s">
        <v>7019</v>
      </c>
      <c r="G13" s="11" t="s">
        <v>15061</v>
      </c>
      <c r="H13" s="47">
        <v>3499</v>
      </c>
      <c r="I13" s="35" t="s">
        <v>7020</v>
      </c>
      <c r="J13" s="42" t="s">
        <v>845</v>
      </c>
      <c r="K13" s="42" t="s">
        <v>804</v>
      </c>
      <c r="L13" s="12" t="s">
        <v>7021</v>
      </c>
      <c r="M13" s="36" t="s">
        <v>7022</v>
      </c>
      <c r="N13" s="12" t="s">
        <v>7023</v>
      </c>
      <c r="O13" s="42" t="s">
        <v>7024</v>
      </c>
      <c r="P13" s="42" t="s">
        <v>7025</v>
      </c>
      <c r="Q13" s="41" t="s">
        <v>7025</v>
      </c>
      <c r="R13" s="42" t="s">
        <v>7026</v>
      </c>
      <c r="S13" s="42" t="s">
        <v>7027</v>
      </c>
      <c r="T13" s="41" t="s">
        <v>6218</v>
      </c>
      <c r="U13" s="42" t="s">
        <v>776</v>
      </c>
      <c r="V13" s="42" t="s">
        <v>791</v>
      </c>
      <c r="W13" s="42" t="s">
        <v>35</v>
      </c>
      <c r="X13" s="41" t="s">
        <v>35</v>
      </c>
      <c r="Y13" s="42"/>
    </row>
    <row r="14" spans="1:25" s="2" customFormat="1" ht="45" customHeight="1">
      <c r="A14" s="18" t="s">
        <v>759</v>
      </c>
      <c r="B14" s="24" t="s">
        <v>893</v>
      </c>
      <c r="C14" s="37" t="s">
        <v>894</v>
      </c>
      <c r="D14" s="37" t="s">
        <v>876</v>
      </c>
      <c r="E14" s="40" t="s">
        <v>894</v>
      </c>
      <c r="F14" s="40" t="s">
        <v>895</v>
      </c>
      <c r="G14" s="19"/>
      <c r="H14" s="30">
        <v>229.99</v>
      </c>
      <c r="I14" s="40" t="s">
        <v>896</v>
      </c>
      <c r="J14" s="24" t="s">
        <v>827</v>
      </c>
      <c r="K14" s="24" t="s">
        <v>845</v>
      </c>
      <c r="L14" s="24" t="s">
        <v>897</v>
      </c>
      <c r="M14" s="31" t="s">
        <v>784</v>
      </c>
      <c r="N14" s="24" t="s">
        <v>885</v>
      </c>
      <c r="O14" s="24" t="s">
        <v>854</v>
      </c>
      <c r="P14" s="24" t="s">
        <v>6206</v>
      </c>
      <c r="Q14" s="31" t="s">
        <v>6206</v>
      </c>
      <c r="R14" s="24" t="s">
        <v>899</v>
      </c>
      <c r="S14" s="24" t="s">
        <v>898</v>
      </c>
      <c r="T14" s="31" t="s">
        <v>782</v>
      </c>
      <c r="U14" s="24" t="s">
        <v>776</v>
      </c>
      <c r="V14" s="24" t="s">
        <v>791</v>
      </c>
      <c r="W14" s="24" t="s">
        <v>35</v>
      </c>
      <c r="X14" s="31" t="s">
        <v>35</v>
      </c>
      <c r="Y14" s="24"/>
    </row>
    <row r="15" spans="1:25" s="2" customFormat="1" ht="45" customHeight="1">
      <c r="A15" s="18" t="s">
        <v>759</v>
      </c>
      <c r="B15" s="24" t="s">
        <v>900</v>
      </c>
      <c r="C15" s="37" t="s">
        <v>901</v>
      </c>
      <c r="D15" s="37" t="s">
        <v>876</v>
      </c>
      <c r="E15" s="40" t="s">
        <v>901</v>
      </c>
      <c r="F15" s="40" t="s">
        <v>902</v>
      </c>
      <c r="G15" s="40"/>
      <c r="H15" s="30">
        <v>259.99</v>
      </c>
      <c r="I15" s="40" t="s">
        <v>839</v>
      </c>
      <c r="J15" s="24" t="s">
        <v>827</v>
      </c>
      <c r="K15" s="24" t="s">
        <v>845</v>
      </c>
      <c r="L15" s="24" t="s">
        <v>897</v>
      </c>
      <c r="M15" s="31" t="s">
        <v>784</v>
      </c>
      <c r="N15" s="24" t="s">
        <v>885</v>
      </c>
      <c r="O15" s="24" t="s">
        <v>854</v>
      </c>
      <c r="P15" s="24" t="s">
        <v>6206</v>
      </c>
      <c r="Q15" s="31" t="s">
        <v>6206</v>
      </c>
      <c r="R15" s="24" t="s">
        <v>6207</v>
      </c>
      <c r="S15" s="24" t="s">
        <v>6203</v>
      </c>
      <c r="T15" s="31" t="s">
        <v>782</v>
      </c>
      <c r="U15" s="24" t="s">
        <v>776</v>
      </c>
      <c r="V15" s="24" t="s">
        <v>791</v>
      </c>
      <c r="W15" s="24" t="s">
        <v>35</v>
      </c>
      <c r="X15" s="31" t="s">
        <v>35</v>
      </c>
      <c r="Y15" s="24"/>
    </row>
    <row r="16" spans="1:25" s="2" customFormat="1" ht="45" customHeight="1">
      <c r="A16" s="18" t="s">
        <v>759</v>
      </c>
      <c r="B16" s="24" t="s">
        <v>6400</v>
      </c>
      <c r="C16" s="37" t="s">
        <v>903</v>
      </c>
      <c r="D16" s="37" t="s">
        <v>904</v>
      </c>
      <c r="E16" s="40" t="s">
        <v>903</v>
      </c>
      <c r="F16" s="40" t="s">
        <v>905</v>
      </c>
      <c r="G16" s="40"/>
      <c r="H16" s="30">
        <v>399.99</v>
      </c>
      <c r="I16" s="40" t="s">
        <v>839</v>
      </c>
      <c r="J16" s="24" t="s">
        <v>827</v>
      </c>
      <c r="K16" s="24" t="s">
        <v>906</v>
      </c>
      <c r="L16" s="24" t="s">
        <v>907</v>
      </c>
      <c r="M16" s="31" t="s">
        <v>784</v>
      </c>
      <c r="N16" s="24" t="s">
        <v>785</v>
      </c>
      <c r="O16" s="24" t="s">
        <v>854</v>
      </c>
      <c r="P16" s="24" t="s">
        <v>6405</v>
      </c>
      <c r="Q16" s="31" t="s">
        <v>6405</v>
      </c>
      <c r="R16" s="24" t="s">
        <v>6406</v>
      </c>
      <c r="S16" s="24" t="s">
        <v>908</v>
      </c>
      <c r="T16" s="31" t="s">
        <v>782</v>
      </c>
      <c r="U16" s="24" t="s">
        <v>776</v>
      </c>
      <c r="V16" s="24" t="s">
        <v>35</v>
      </c>
      <c r="W16" s="24" t="s">
        <v>35</v>
      </c>
      <c r="X16" s="31" t="s">
        <v>35</v>
      </c>
      <c r="Y16" s="24"/>
    </row>
    <row r="17" spans="1:25" s="2" customFormat="1" ht="45" customHeight="1">
      <c r="A17" s="18" t="s">
        <v>759</v>
      </c>
      <c r="B17" s="24" t="s">
        <v>909</v>
      </c>
      <c r="C17" s="37" t="s">
        <v>910</v>
      </c>
      <c r="D17" s="37" t="s">
        <v>876</v>
      </c>
      <c r="E17" s="40" t="s">
        <v>910</v>
      </c>
      <c r="F17" s="40" t="s">
        <v>911</v>
      </c>
      <c r="G17" s="40"/>
      <c r="H17" s="30">
        <v>299.99</v>
      </c>
      <c r="I17" s="40" t="s">
        <v>912</v>
      </c>
      <c r="J17" s="24" t="s">
        <v>827</v>
      </c>
      <c r="K17" s="24" t="s">
        <v>845</v>
      </c>
      <c r="L17" s="24" t="s">
        <v>897</v>
      </c>
      <c r="M17" s="31" t="s">
        <v>784</v>
      </c>
      <c r="N17" s="24" t="s">
        <v>885</v>
      </c>
      <c r="O17" s="24" t="s">
        <v>854</v>
      </c>
      <c r="P17" s="24" t="s">
        <v>6208</v>
      </c>
      <c r="Q17" s="31" t="s">
        <v>6208</v>
      </c>
      <c r="R17" s="24" t="s">
        <v>6207</v>
      </c>
      <c r="S17" s="24" t="s">
        <v>898</v>
      </c>
      <c r="T17" s="31" t="s">
        <v>782</v>
      </c>
      <c r="U17" s="24" t="s">
        <v>776</v>
      </c>
      <c r="V17" s="24" t="s">
        <v>791</v>
      </c>
      <c r="W17" s="24" t="s">
        <v>35</v>
      </c>
      <c r="X17" s="31" t="s">
        <v>35</v>
      </c>
      <c r="Y17" s="24" t="s">
        <v>6407</v>
      </c>
    </row>
    <row r="18" spans="1:25" s="2" customFormat="1" ht="45" customHeight="1">
      <c r="A18" s="18" t="s">
        <v>759</v>
      </c>
      <c r="B18" s="24" t="s">
        <v>936</v>
      </c>
      <c r="C18" s="37" t="s">
        <v>937</v>
      </c>
      <c r="D18" s="37" t="s">
        <v>938</v>
      </c>
      <c r="E18" s="40" t="s">
        <v>937</v>
      </c>
      <c r="F18" s="40" t="s">
        <v>939</v>
      </c>
      <c r="G18" s="40"/>
      <c r="H18" s="30">
        <v>369</v>
      </c>
      <c r="I18" s="40" t="s">
        <v>941</v>
      </c>
      <c r="J18" s="24" t="s">
        <v>940</v>
      </c>
      <c r="K18" s="24" t="s">
        <v>871</v>
      </c>
      <c r="L18" s="24" t="s">
        <v>841</v>
      </c>
      <c r="M18" s="31" t="s">
        <v>784</v>
      </c>
      <c r="N18" s="24" t="s">
        <v>943</v>
      </c>
      <c r="O18" s="24" t="s">
        <v>944</v>
      </c>
      <c r="P18" s="24" t="s">
        <v>6401</v>
      </c>
      <c r="Q18" s="31" t="s">
        <v>945</v>
      </c>
      <c r="R18" s="24" t="s">
        <v>880</v>
      </c>
      <c r="S18" s="24" t="s">
        <v>942</v>
      </c>
      <c r="T18" s="31" t="s">
        <v>892</v>
      </c>
      <c r="U18" s="24" t="s">
        <v>776</v>
      </c>
      <c r="V18" s="24" t="s">
        <v>879</v>
      </c>
      <c r="W18" s="24" t="s">
        <v>35</v>
      </c>
      <c r="X18" s="31" t="s">
        <v>35</v>
      </c>
      <c r="Y18" s="24"/>
    </row>
    <row r="19" spans="1:25" s="2" customFormat="1" ht="45" customHeight="1">
      <c r="A19" s="18" t="s">
        <v>759</v>
      </c>
      <c r="B19" s="24" t="s">
        <v>946</v>
      </c>
      <c r="C19" s="37" t="s">
        <v>947</v>
      </c>
      <c r="D19" s="37" t="s">
        <v>938</v>
      </c>
      <c r="E19" s="40" t="s">
        <v>947</v>
      </c>
      <c r="F19" s="40" t="s">
        <v>948</v>
      </c>
      <c r="G19" s="40"/>
      <c r="H19" s="30">
        <v>549.99</v>
      </c>
      <c r="I19" s="40" t="s">
        <v>941</v>
      </c>
      <c r="J19" s="24" t="s">
        <v>940</v>
      </c>
      <c r="K19" s="24" t="s">
        <v>928</v>
      </c>
      <c r="L19" s="24" t="s">
        <v>949</v>
      </c>
      <c r="M19" s="31" t="s">
        <v>784</v>
      </c>
      <c r="N19" s="24" t="s">
        <v>952</v>
      </c>
      <c r="O19" s="24" t="s">
        <v>944</v>
      </c>
      <c r="P19" s="24" t="s">
        <v>6211</v>
      </c>
      <c r="Q19" s="31" t="s">
        <v>953</v>
      </c>
      <c r="R19" s="24" t="s">
        <v>951</v>
      </c>
      <c r="S19" s="24" t="s">
        <v>950</v>
      </c>
      <c r="T19" s="31" t="s">
        <v>6212</v>
      </c>
      <c r="U19" s="24" t="s">
        <v>776</v>
      </c>
      <c r="V19" s="24" t="s">
        <v>879</v>
      </c>
      <c r="W19" s="24" t="s">
        <v>35</v>
      </c>
      <c r="X19" s="31" t="s">
        <v>35</v>
      </c>
      <c r="Y19" s="24"/>
    </row>
    <row r="20" spans="1:25" s="2" customFormat="1" ht="45" customHeight="1">
      <c r="A20" s="18" t="s">
        <v>759</v>
      </c>
      <c r="B20" s="24" t="s">
        <v>954</v>
      </c>
      <c r="C20" s="37" t="s">
        <v>955</v>
      </c>
      <c r="D20" s="37" t="s">
        <v>938</v>
      </c>
      <c r="E20" s="40" t="s">
        <v>955</v>
      </c>
      <c r="F20" s="40" t="s">
        <v>956</v>
      </c>
      <c r="G20" s="40"/>
      <c r="H20" s="30">
        <v>350</v>
      </c>
      <c r="I20" s="40" t="s">
        <v>912</v>
      </c>
      <c r="J20" s="24" t="s">
        <v>827</v>
      </c>
      <c r="K20" s="24" t="s">
        <v>845</v>
      </c>
      <c r="L20" s="24" t="s">
        <v>780</v>
      </c>
      <c r="M20" s="31" t="s">
        <v>784</v>
      </c>
      <c r="N20" s="24" t="s">
        <v>6215</v>
      </c>
      <c r="O20" s="24" t="s">
        <v>944</v>
      </c>
      <c r="P20" s="24" t="s">
        <v>6213</v>
      </c>
      <c r="Q20" s="31" t="s">
        <v>6213</v>
      </c>
      <c r="R20" s="24" t="s">
        <v>6214</v>
      </c>
      <c r="S20" s="24" t="s">
        <v>898</v>
      </c>
      <c r="T20" s="31" t="s">
        <v>6204</v>
      </c>
      <c r="U20" s="24" t="s">
        <v>776</v>
      </c>
      <c r="V20" s="24" t="s">
        <v>879</v>
      </c>
      <c r="W20" s="24" t="s">
        <v>35</v>
      </c>
      <c r="X20" s="31" t="s">
        <v>35</v>
      </c>
      <c r="Y20" s="24"/>
    </row>
    <row r="21" spans="1:25" s="2" customFormat="1" ht="45" customHeight="1">
      <c r="A21" s="18" t="s">
        <v>759</v>
      </c>
      <c r="B21" s="24" t="s">
        <v>787</v>
      </c>
      <c r="C21" s="37" t="s">
        <v>788</v>
      </c>
      <c r="D21" s="37" t="s">
        <v>772</v>
      </c>
      <c r="E21" s="40" t="s">
        <v>788</v>
      </c>
      <c r="F21" s="40" t="s">
        <v>789</v>
      </c>
      <c r="G21" s="40"/>
      <c r="H21" s="30">
        <v>119.99</v>
      </c>
      <c r="I21" s="40" t="s">
        <v>793</v>
      </c>
      <c r="J21" s="24" t="s">
        <v>792</v>
      </c>
      <c r="K21" s="24" t="s">
        <v>6196</v>
      </c>
      <c r="L21" s="24" t="s">
        <v>794</v>
      </c>
      <c r="M21" s="31" t="s">
        <v>784</v>
      </c>
      <c r="N21" s="24" t="s">
        <v>785</v>
      </c>
      <c r="O21" s="24" t="s">
        <v>796</v>
      </c>
      <c r="P21" s="24" t="s">
        <v>790</v>
      </c>
      <c r="Q21" s="31" t="s">
        <v>790</v>
      </c>
      <c r="R21" s="24" t="s">
        <v>783</v>
      </c>
      <c r="S21" s="24" t="s">
        <v>6197</v>
      </c>
      <c r="T21" s="31" t="s">
        <v>795</v>
      </c>
      <c r="U21" s="24" t="s">
        <v>776</v>
      </c>
      <c r="V21" s="24" t="s">
        <v>791</v>
      </c>
      <c r="W21" s="24" t="s">
        <v>35</v>
      </c>
      <c r="X21" s="31" t="s">
        <v>35</v>
      </c>
      <c r="Y21" s="24"/>
    </row>
    <row r="22" spans="1:25" s="2" customFormat="1" ht="45" customHeight="1">
      <c r="A22" s="18" t="s">
        <v>759</v>
      </c>
      <c r="B22" s="24" t="s">
        <v>797</v>
      </c>
      <c r="C22" s="37" t="s">
        <v>798</v>
      </c>
      <c r="D22" s="37" t="s">
        <v>799</v>
      </c>
      <c r="E22" s="40" t="s">
        <v>798</v>
      </c>
      <c r="F22" s="40" t="s">
        <v>800</v>
      </c>
      <c r="G22" s="40"/>
      <c r="H22" s="30">
        <v>139</v>
      </c>
      <c r="I22" s="40" t="s">
        <v>816</v>
      </c>
      <c r="J22" s="24" t="s">
        <v>803</v>
      </c>
      <c r="K22" s="24" t="s">
        <v>804</v>
      </c>
      <c r="L22" s="24" t="s">
        <v>805</v>
      </c>
      <c r="M22" s="31" t="s">
        <v>809</v>
      </c>
      <c r="N22" s="24" t="s">
        <v>785</v>
      </c>
      <c r="O22" s="24" t="s">
        <v>810</v>
      </c>
      <c r="P22" s="24" t="s">
        <v>6198</v>
      </c>
      <c r="Q22" s="31" t="s">
        <v>6198</v>
      </c>
      <c r="R22" s="24" t="s">
        <v>808</v>
      </c>
      <c r="S22" s="24" t="s">
        <v>806</v>
      </c>
      <c r="T22" s="31" t="s">
        <v>807</v>
      </c>
      <c r="U22" s="24" t="s">
        <v>776</v>
      </c>
      <c r="V22" s="24"/>
      <c r="W22" s="24" t="s">
        <v>801</v>
      </c>
      <c r="X22" s="31" t="s">
        <v>802</v>
      </c>
      <c r="Y22" s="24"/>
    </row>
    <row r="23" spans="1:25" s="2" customFormat="1" ht="45" customHeight="1">
      <c r="A23" s="39" t="s">
        <v>759</v>
      </c>
      <c r="B23" s="42" t="s">
        <v>7001</v>
      </c>
      <c r="C23" s="10" t="s">
        <v>7002</v>
      </c>
      <c r="D23" s="10" t="s">
        <v>7003</v>
      </c>
      <c r="E23" s="35" t="s">
        <v>7002</v>
      </c>
      <c r="F23" s="35" t="s">
        <v>7004</v>
      </c>
      <c r="G23" s="11" t="s">
        <v>15064</v>
      </c>
      <c r="H23" s="47">
        <v>250</v>
      </c>
      <c r="I23" s="35" t="s">
        <v>884</v>
      </c>
      <c r="J23" s="42" t="s">
        <v>803</v>
      </c>
      <c r="K23" s="42" t="s">
        <v>804</v>
      </c>
      <c r="L23" s="42" t="s">
        <v>907</v>
      </c>
      <c r="M23" s="41" t="s">
        <v>819</v>
      </c>
      <c r="N23" s="42" t="s">
        <v>7005</v>
      </c>
      <c r="O23" s="42" t="s">
        <v>7006</v>
      </c>
      <c r="P23" s="42" t="s">
        <v>7007</v>
      </c>
      <c r="Q23" s="41" t="s">
        <v>7008</v>
      </c>
      <c r="R23" s="42" t="s">
        <v>7009</v>
      </c>
      <c r="S23" s="42" t="s">
        <v>7010</v>
      </c>
      <c r="T23" s="41" t="s">
        <v>7011</v>
      </c>
      <c r="U23" s="42" t="s">
        <v>776</v>
      </c>
      <c r="V23" s="42" t="s">
        <v>791</v>
      </c>
      <c r="W23" s="42" t="s">
        <v>35</v>
      </c>
      <c r="X23" s="41" t="s">
        <v>35</v>
      </c>
      <c r="Y23" s="42"/>
    </row>
    <row r="24" spans="1:25" s="2" customFormat="1" ht="45" customHeight="1">
      <c r="A24" s="33" t="s">
        <v>759</v>
      </c>
      <c r="B24" s="7" t="s">
        <v>822</v>
      </c>
      <c r="C24" s="32" t="s">
        <v>823</v>
      </c>
      <c r="D24" s="32" t="s">
        <v>824</v>
      </c>
      <c r="E24" s="4" t="s">
        <v>823</v>
      </c>
      <c r="F24" s="4" t="s">
        <v>6611</v>
      </c>
      <c r="G24" s="34" t="s">
        <v>7000</v>
      </c>
      <c r="H24" s="48">
        <v>180</v>
      </c>
      <c r="I24" s="4" t="s">
        <v>896</v>
      </c>
      <c r="J24" s="7" t="s">
        <v>827</v>
      </c>
      <c r="K24" s="7" t="s">
        <v>804</v>
      </c>
      <c r="L24" s="7" t="s">
        <v>805</v>
      </c>
      <c r="M24" s="22" t="s">
        <v>809</v>
      </c>
      <c r="N24" s="7" t="s">
        <v>830</v>
      </c>
      <c r="O24" s="7" t="s">
        <v>810</v>
      </c>
      <c r="P24" s="7" t="s">
        <v>6198</v>
      </c>
      <c r="Q24" s="22" t="s">
        <v>6198</v>
      </c>
      <c r="R24" s="7" t="s">
        <v>829</v>
      </c>
      <c r="S24" s="7" t="s">
        <v>828</v>
      </c>
      <c r="T24" s="22" t="s">
        <v>807</v>
      </c>
      <c r="U24" s="7" t="s">
        <v>776</v>
      </c>
      <c r="V24" s="7" t="s">
        <v>35</v>
      </c>
      <c r="W24" s="7" t="s">
        <v>825</v>
      </c>
      <c r="X24" s="22" t="s">
        <v>826</v>
      </c>
      <c r="Y24" s="7"/>
    </row>
    <row r="25" spans="1:25" s="2" customFormat="1" ht="45" customHeight="1">
      <c r="A25" s="18" t="s">
        <v>759</v>
      </c>
      <c r="B25" s="24" t="s">
        <v>836</v>
      </c>
      <c r="C25" s="37" t="s">
        <v>837</v>
      </c>
      <c r="D25" s="37" t="s">
        <v>772</v>
      </c>
      <c r="E25" s="40" t="s">
        <v>837</v>
      </c>
      <c r="F25" s="40" t="s">
        <v>838</v>
      </c>
      <c r="G25" s="40"/>
      <c r="H25" s="30">
        <v>200</v>
      </c>
      <c r="I25" s="40" t="s">
        <v>839</v>
      </c>
      <c r="J25" s="24" t="s">
        <v>827</v>
      </c>
      <c r="K25" s="24" t="s">
        <v>840</v>
      </c>
      <c r="L25" s="24" t="s">
        <v>841</v>
      </c>
      <c r="M25" s="31" t="s">
        <v>784</v>
      </c>
      <c r="N25" s="24" t="s">
        <v>785</v>
      </c>
      <c r="O25" s="24" t="s">
        <v>786</v>
      </c>
      <c r="P25" s="24" t="s">
        <v>6199</v>
      </c>
      <c r="Q25" s="31" t="s">
        <v>6199</v>
      </c>
      <c r="R25" s="24" t="s">
        <v>6200</v>
      </c>
      <c r="S25" s="24" t="s">
        <v>828</v>
      </c>
      <c r="T25" s="31" t="s">
        <v>807</v>
      </c>
      <c r="U25" s="24" t="s">
        <v>776</v>
      </c>
      <c r="V25" s="24" t="s">
        <v>791</v>
      </c>
      <c r="W25" s="24" t="s">
        <v>35</v>
      </c>
      <c r="X25" s="31" t="s">
        <v>35</v>
      </c>
      <c r="Y25" s="24"/>
    </row>
    <row r="26" spans="1:25" s="2" customFormat="1" ht="45" customHeight="1">
      <c r="A26" s="18" t="s">
        <v>759</v>
      </c>
      <c r="B26" s="24" t="s">
        <v>842</v>
      </c>
      <c r="C26" s="37" t="s">
        <v>843</v>
      </c>
      <c r="D26" s="37" t="s">
        <v>772</v>
      </c>
      <c r="E26" s="40" t="s">
        <v>843</v>
      </c>
      <c r="F26" s="40" t="s">
        <v>844</v>
      </c>
      <c r="G26" s="40"/>
      <c r="H26" s="30">
        <v>219.99</v>
      </c>
      <c r="I26" s="40" t="s">
        <v>941</v>
      </c>
      <c r="J26" s="24" t="s">
        <v>827</v>
      </c>
      <c r="K26" s="24" t="s">
        <v>845</v>
      </c>
      <c r="L26" s="24" t="s">
        <v>780</v>
      </c>
      <c r="M26" s="31" t="s">
        <v>784</v>
      </c>
      <c r="N26" s="24" t="s">
        <v>785</v>
      </c>
      <c r="O26" s="24" t="s">
        <v>786</v>
      </c>
      <c r="P26" s="24" t="s">
        <v>6201</v>
      </c>
      <c r="Q26" s="31" t="s">
        <v>6201</v>
      </c>
      <c r="R26" s="24" t="s">
        <v>783</v>
      </c>
      <c r="S26" s="24" t="s">
        <v>6197</v>
      </c>
      <c r="T26" s="31" t="s">
        <v>795</v>
      </c>
      <c r="U26" s="24" t="s">
        <v>776</v>
      </c>
      <c r="V26" s="24" t="s">
        <v>791</v>
      </c>
      <c r="W26" s="24" t="s">
        <v>35</v>
      </c>
      <c r="X26" s="31" t="s">
        <v>35</v>
      </c>
      <c r="Y26" s="24"/>
    </row>
    <row r="27" spans="1:25" s="2" customFormat="1" ht="45" customHeight="1">
      <c r="A27" s="18" t="s">
        <v>759</v>
      </c>
      <c r="B27" s="24" t="s">
        <v>874</v>
      </c>
      <c r="C27" s="37" t="s">
        <v>875</v>
      </c>
      <c r="D27" s="37" t="s">
        <v>876</v>
      </c>
      <c r="E27" s="40" t="s">
        <v>875</v>
      </c>
      <c r="F27" s="40" t="s">
        <v>877</v>
      </c>
      <c r="G27" s="40"/>
      <c r="H27" s="30">
        <v>230</v>
      </c>
      <c r="I27" s="40" t="s">
        <v>870</v>
      </c>
      <c r="J27" s="24" t="s">
        <v>777</v>
      </c>
      <c r="K27" s="24" t="s">
        <v>779</v>
      </c>
      <c r="L27" s="24" t="s">
        <v>841</v>
      </c>
      <c r="M27" s="31" t="s">
        <v>784</v>
      </c>
      <c r="N27" s="24" t="s">
        <v>785</v>
      </c>
      <c r="O27" s="24" t="s">
        <v>786</v>
      </c>
      <c r="P27" s="24" t="s">
        <v>878</v>
      </c>
      <c r="Q27" s="31" t="s">
        <v>878</v>
      </c>
      <c r="R27" s="24" t="s">
        <v>880</v>
      </c>
      <c r="S27" s="24" t="s">
        <v>872</v>
      </c>
      <c r="T27" s="31" t="s">
        <v>795</v>
      </c>
      <c r="U27" s="24" t="s">
        <v>776</v>
      </c>
      <c r="V27" s="24" t="s">
        <v>879</v>
      </c>
      <c r="W27" s="24" t="s">
        <v>35</v>
      </c>
      <c r="X27" s="31" t="s">
        <v>35</v>
      </c>
      <c r="Y27" s="24"/>
    </row>
    <row r="28" spans="1:25" s="2" customFormat="1" ht="45" customHeight="1">
      <c r="A28" s="18" t="s">
        <v>759</v>
      </c>
      <c r="B28" s="24" t="s">
        <v>881</v>
      </c>
      <c r="C28" s="37" t="s">
        <v>882</v>
      </c>
      <c r="D28" s="37" t="s">
        <v>876</v>
      </c>
      <c r="E28" s="40" t="s">
        <v>882</v>
      </c>
      <c r="F28" s="40" t="s">
        <v>883</v>
      </c>
      <c r="G28" s="40"/>
      <c r="H28" s="30">
        <v>200</v>
      </c>
      <c r="I28" s="40" t="s">
        <v>884</v>
      </c>
      <c r="J28" s="24" t="s">
        <v>803</v>
      </c>
      <c r="K28" s="24" t="s">
        <v>6196</v>
      </c>
      <c r="L28" s="24" t="s">
        <v>780</v>
      </c>
      <c r="M28" s="31" t="s">
        <v>784</v>
      </c>
      <c r="N28" s="24" t="s">
        <v>885</v>
      </c>
      <c r="O28" s="24" t="s">
        <v>854</v>
      </c>
      <c r="P28" s="24" t="s">
        <v>6202</v>
      </c>
      <c r="Q28" s="31" t="s">
        <v>6202</v>
      </c>
      <c r="R28" s="24" t="s">
        <v>6205</v>
      </c>
      <c r="S28" s="24" t="s">
        <v>6203</v>
      </c>
      <c r="T28" s="31" t="s">
        <v>6204</v>
      </c>
      <c r="U28" s="24" t="s">
        <v>776</v>
      </c>
      <c r="V28" s="24" t="s">
        <v>791</v>
      </c>
      <c r="W28" s="24" t="s">
        <v>35</v>
      </c>
      <c r="X28" s="31" t="s">
        <v>35</v>
      </c>
      <c r="Y28" s="24"/>
    </row>
    <row r="29" spans="1:25" s="2" customFormat="1" ht="45" customHeight="1">
      <c r="A29" s="18" t="s">
        <v>759</v>
      </c>
      <c r="B29" s="24" t="s">
        <v>6997</v>
      </c>
      <c r="C29" s="37" t="s">
        <v>886</v>
      </c>
      <c r="D29" s="37" t="s">
        <v>876</v>
      </c>
      <c r="E29" s="40" t="s">
        <v>886</v>
      </c>
      <c r="F29" s="40" t="s">
        <v>887</v>
      </c>
      <c r="G29" s="40"/>
      <c r="H29" s="30">
        <v>219</v>
      </c>
      <c r="I29" s="40" t="s">
        <v>890</v>
      </c>
      <c r="J29" s="24" t="s">
        <v>889</v>
      </c>
      <c r="K29" s="24" t="s">
        <v>871</v>
      </c>
      <c r="L29" s="24" t="s">
        <v>841</v>
      </c>
      <c r="M29" s="31" t="s">
        <v>784</v>
      </c>
      <c r="N29" s="24" t="s">
        <v>785</v>
      </c>
      <c r="O29" s="24" t="s">
        <v>786</v>
      </c>
      <c r="P29" s="24" t="s">
        <v>888</v>
      </c>
      <c r="Q29" s="31" t="s">
        <v>888</v>
      </c>
      <c r="R29" s="24" t="s">
        <v>880</v>
      </c>
      <c r="S29" s="24" t="s">
        <v>891</v>
      </c>
      <c r="T29" s="38" t="s">
        <v>892</v>
      </c>
      <c r="U29" s="24" t="s">
        <v>776</v>
      </c>
      <c r="V29" s="24" t="s">
        <v>879</v>
      </c>
      <c r="W29" s="24" t="s">
        <v>35</v>
      </c>
      <c r="X29" s="31" t="s">
        <v>35</v>
      </c>
      <c r="Y29" s="24"/>
    </row>
    <row r="30" spans="1:25" s="2" customFormat="1" ht="45" customHeight="1">
      <c r="A30" s="39" t="s">
        <v>759</v>
      </c>
      <c r="B30" s="42" t="s">
        <v>7012</v>
      </c>
      <c r="C30" s="10" t="s">
        <v>7013</v>
      </c>
      <c r="D30" s="10" t="s">
        <v>772</v>
      </c>
      <c r="E30" s="35" t="s">
        <v>7013</v>
      </c>
      <c r="F30" s="35" t="s">
        <v>7014</v>
      </c>
      <c r="G30" s="11" t="s">
        <v>15064</v>
      </c>
      <c r="H30" s="47">
        <v>159</v>
      </c>
      <c r="I30" s="35" t="s">
        <v>793</v>
      </c>
      <c r="J30" s="42" t="s">
        <v>869</v>
      </c>
      <c r="K30" s="42" t="s">
        <v>871</v>
      </c>
      <c r="L30" s="42" t="s">
        <v>780</v>
      </c>
      <c r="M30" s="41" t="s">
        <v>784</v>
      </c>
      <c r="N30" s="42" t="s">
        <v>785</v>
      </c>
      <c r="O30" s="42" t="s">
        <v>786</v>
      </c>
      <c r="P30" s="42" t="s">
        <v>878</v>
      </c>
      <c r="Q30" s="41" t="s">
        <v>878</v>
      </c>
      <c r="R30" s="42" t="s">
        <v>7015</v>
      </c>
      <c r="S30" s="42" t="s">
        <v>7016</v>
      </c>
      <c r="T30" s="41" t="s">
        <v>795</v>
      </c>
      <c r="U30" s="42" t="s">
        <v>776</v>
      </c>
      <c r="V30" s="42" t="s">
        <v>775</v>
      </c>
      <c r="W30" s="42" t="s">
        <v>35</v>
      </c>
      <c r="X30" s="41" t="s">
        <v>35</v>
      </c>
      <c r="Y30" s="42"/>
    </row>
    <row r="31" spans="1:25" s="2" customFormat="1" ht="45" customHeight="1">
      <c r="A31" s="18" t="s">
        <v>759</v>
      </c>
      <c r="B31" s="24" t="s">
        <v>6404</v>
      </c>
      <c r="C31" s="37" t="s">
        <v>865</v>
      </c>
      <c r="D31" s="37" t="s">
        <v>866</v>
      </c>
      <c r="E31" s="40" t="s">
        <v>865</v>
      </c>
      <c r="F31" s="40" t="s">
        <v>867</v>
      </c>
      <c r="G31" s="40"/>
      <c r="H31" s="30">
        <v>189.99</v>
      </c>
      <c r="I31" s="40" t="s">
        <v>870</v>
      </c>
      <c r="J31" s="24" t="s">
        <v>869</v>
      </c>
      <c r="K31" s="24" t="s">
        <v>871</v>
      </c>
      <c r="L31" s="24" t="s">
        <v>841</v>
      </c>
      <c r="M31" s="31" t="s">
        <v>784</v>
      </c>
      <c r="N31" s="24" t="s">
        <v>785</v>
      </c>
      <c r="O31" s="24" t="s">
        <v>786</v>
      </c>
      <c r="P31" s="24" t="s">
        <v>868</v>
      </c>
      <c r="Q31" s="31" t="s">
        <v>868</v>
      </c>
      <c r="R31" s="24" t="s">
        <v>873</v>
      </c>
      <c r="S31" s="24" t="s">
        <v>872</v>
      </c>
      <c r="T31" s="31" t="s">
        <v>795</v>
      </c>
      <c r="U31" s="24" t="s">
        <v>776</v>
      </c>
      <c r="V31" s="24" t="s">
        <v>775</v>
      </c>
      <c r="W31" s="24"/>
      <c r="X31" s="31"/>
      <c r="Y31" s="24"/>
    </row>
    <row r="32" spans="1:25" s="2" customFormat="1" ht="45" customHeight="1">
      <c r="A32" s="18" t="s">
        <v>759</v>
      </c>
      <c r="B32" s="24" t="s">
        <v>770</v>
      </c>
      <c r="C32" s="37" t="s">
        <v>771</v>
      </c>
      <c r="D32" s="37" t="s">
        <v>772</v>
      </c>
      <c r="E32" s="40" t="s">
        <v>771</v>
      </c>
      <c r="F32" s="40" t="s">
        <v>773</v>
      </c>
      <c r="G32" s="40"/>
      <c r="H32" s="30">
        <v>160</v>
      </c>
      <c r="I32" s="40" t="s">
        <v>778</v>
      </c>
      <c r="J32" s="24" t="s">
        <v>777</v>
      </c>
      <c r="K32" s="24" t="s">
        <v>779</v>
      </c>
      <c r="L32" s="24" t="s">
        <v>780</v>
      </c>
      <c r="M32" s="31" t="s">
        <v>784</v>
      </c>
      <c r="N32" s="24" t="s">
        <v>785</v>
      </c>
      <c r="O32" s="24" t="s">
        <v>786</v>
      </c>
      <c r="P32" s="24" t="s">
        <v>774</v>
      </c>
      <c r="Q32" s="31" t="s">
        <v>774</v>
      </c>
      <c r="R32" s="24" t="s">
        <v>783</v>
      </c>
      <c r="S32" s="24" t="s">
        <v>781</v>
      </c>
      <c r="T32" s="31" t="s">
        <v>782</v>
      </c>
      <c r="U32" s="24" t="s">
        <v>776</v>
      </c>
      <c r="V32" s="24" t="s">
        <v>775</v>
      </c>
      <c r="W32" s="24" t="s">
        <v>35</v>
      </c>
      <c r="X32" s="31" t="s">
        <v>35</v>
      </c>
      <c r="Y32" s="24"/>
    </row>
    <row r="33" spans="1:25" s="2" customFormat="1" ht="45" customHeight="1">
      <c r="A33" s="18" t="s">
        <v>759</v>
      </c>
      <c r="B33" s="24" t="s">
        <v>971</v>
      </c>
      <c r="C33" s="37" t="s">
        <v>972</v>
      </c>
      <c r="D33" s="37" t="s">
        <v>938</v>
      </c>
      <c r="E33" s="40" t="s">
        <v>972</v>
      </c>
      <c r="F33" s="40" t="s">
        <v>973</v>
      </c>
      <c r="G33" s="40"/>
      <c r="H33" s="30">
        <v>849.99</v>
      </c>
      <c r="I33" s="40" t="s">
        <v>851</v>
      </c>
      <c r="J33" s="24" t="s">
        <v>976</v>
      </c>
      <c r="K33" s="24" t="s">
        <v>840</v>
      </c>
      <c r="L33" s="24" t="s">
        <v>949</v>
      </c>
      <c r="M33" s="31" t="s">
        <v>784</v>
      </c>
      <c r="N33" s="24" t="s">
        <v>921</v>
      </c>
      <c r="O33" s="24" t="s">
        <v>944</v>
      </c>
      <c r="P33" s="24" t="s">
        <v>974</v>
      </c>
      <c r="Q33" s="31" t="s">
        <v>974</v>
      </c>
      <c r="R33" s="24" t="s">
        <v>978</v>
      </c>
      <c r="S33" s="24" t="s">
        <v>977</v>
      </c>
      <c r="T33" s="31" t="s">
        <v>6204</v>
      </c>
      <c r="U33" s="24" t="s">
        <v>776</v>
      </c>
      <c r="V33" s="24" t="s">
        <v>879</v>
      </c>
      <c r="W33" s="24" t="s">
        <v>35</v>
      </c>
      <c r="X33" s="31" t="s">
        <v>975</v>
      </c>
      <c r="Y33" s="24"/>
    </row>
    <row r="34" spans="1:25" s="2" customFormat="1" ht="45" customHeight="1">
      <c r="A34" s="18" t="s">
        <v>759</v>
      </c>
      <c r="B34" s="24" t="s">
        <v>6999</v>
      </c>
      <c r="C34" s="37" t="s">
        <v>1043</v>
      </c>
      <c r="D34" s="37" t="s">
        <v>1044</v>
      </c>
      <c r="E34" s="40" t="s">
        <v>1043</v>
      </c>
      <c r="F34" s="40" t="s">
        <v>1045</v>
      </c>
      <c r="G34" s="40"/>
      <c r="H34" s="30">
        <v>449</v>
      </c>
      <c r="I34" s="40" t="s">
        <v>851</v>
      </c>
      <c r="J34" s="24" t="s">
        <v>827</v>
      </c>
      <c r="K34" s="24" t="s">
        <v>804</v>
      </c>
      <c r="L34" s="24" t="s">
        <v>985</v>
      </c>
      <c r="M34" s="31" t="s">
        <v>784</v>
      </c>
      <c r="N34" s="24" t="s">
        <v>35</v>
      </c>
      <c r="O34" s="24" t="s">
        <v>930</v>
      </c>
      <c r="P34" s="24" t="s">
        <v>6414</v>
      </c>
      <c r="Q34" s="31" t="s">
        <v>6412</v>
      </c>
      <c r="R34" s="24" t="s">
        <v>1046</v>
      </c>
      <c r="S34" s="24" t="s">
        <v>898</v>
      </c>
      <c r="T34" s="31" t="s">
        <v>6218</v>
      </c>
      <c r="U34" s="24" t="s">
        <v>776</v>
      </c>
      <c r="V34" s="24" t="s">
        <v>35</v>
      </c>
      <c r="W34" s="24" t="s">
        <v>6413</v>
      </c>
      <c r="X34" s="31" t="s">
        <v>35</v>
      </c>
      <c r="Y34" s="24"/>
    </row>
    <row r="35" spans="1:25" s="2" customFormat="1" ht="45" customHeight="1">
      <c r="A35" s="18" t="s">
        <v>759</v>
      </c>
      <c r="B35" s="24" t="s">
        <v>6998</v>
      </c>
      <c r="C35" s="37" t="s">
        <v>1040</v>
      </c>
      <c r="D35" s="37" t="s">
        <v>938</v>
      </c>
      <c r="E35" s="40" t="s">
        <v>1040</v>
      </c>
      <c r="F35" s="40" t="s">
        <v>1041</v>
      </c>
      <c r="G35" s="40"/>
      <c r="H35" s="30">
        <v>299</v>
      </c>
      <c r="I35" s="40" t="s">
        <v>839</v>
      </c>
      <c r="J35" s="24" t="s">
        <v>827</v>
      </c>
      <c r="K35" s="24" t="s">
        <v>804</v>
      </c>
      <c r="L35" s="24" t="s">
        <v>985</v>
      </c>
      <c r="M35" s="31" t="s">
        <v>784</v>
      </c>
      <c r="N35" s="24" t="s">
        <v>35</v>
      </c>
      <c r="O35" s="24" t="s">
        <v>930</v>
      </c>
      <c r="P35" s="24" t="s">
        <v>6412</v>
      </c>
      <c r="Q35" s="31" t="s">
        <v>6412</v>
      </c>
      <c r="R35" s="24" t="s">
        <v>1042</v>
      </c>
      <c r="S35" s="24" t="s">
        <v>898</v>
      </c>
      <c r="T35" s="31" t="s">
        <v>6218</v>
      </c>
      <c r="U35" s="24" t="s">
        <v>776</v>
      </c>
      <c r="V35" s="24" t="s">
        <v>35</v>
      </c>
      <c r="W35" s="24" t="s">
        <v>35</v>
      </c>
      <c r="X35" s="31" t="s">
        <v>35</v>
      </c>
      <c r="Y35" s="24"/>
    </row>
    <row r="36" spans="1:25" s="2" customFormat="1" ht="45" customHeight="1">
      <c r="A36" s="18" t="s">
        <v>759</v>
      </c>
      <c r="B36" s="24" t="s">
        <v>1031</v>
      </c>
      <c r="C36" s="37" t="s">
        <v>1032</v>
      </c>
      <c r="D36" s="37" t="s">
        <v>938</v>
      </c>
      <c r="E36" s="40" t="s">
        <v>1032</v>
      </c>
      <c r="F36" s="40" t="s">
        <v>1033</v>
      </c>
      <c r="G36" s="40"/>
      <c r="H36" s="30">
        <v>279</v>
      </c>
      <c r="I36" s="40" t="s">
        <v>896</v>
      </c>
      <c r="J36" s="24" t="s">
        <v>827</v>
      </c>
      <c r="K36" s="24" t="s">
        <v>1034</v>
      </c>
      <c r="L36" s="24" t="s">
        <v>841</v>
      </c>
      <c r="M36" s="31" t="s">
        <v>1038</v>
      </c>
      <c r="N36" s="24" t="s">
        <v>943</v>
      </c>
      <c r="O36" s="24" t="s">
        <v>1039</v>
      </c>
      <c r="P36" s="24" t="s">
        <v>35</v>
      </c>
      <c r="Q36" s="31" t="s">
        <v>6229</v>
      </c>
      <c r="R36" s="24" t="s">
        <v>1037</v>
      </c>
      <c r="S36" s="24" t="s">
        <v>1035</v>
      </c>
      <c r="T36" s="31" t="s">
        <v>1036</v>
      </c>
      <c r="U36" s="24" t="s">
        <v>776</v>
      </c>
      <c r="V36" s="24" t="s">
        <v>35</v>
      </c>
      <c r="W36" s="24" t="s">
        <v>35</v>
      </c>
      <c r="X36" s="31" t="s">
        <v>35</v>
      </c>
      <c r="Y36" s="24"/>
    </row>
    <row r="37" spans="1:25" s="2" customFormat="1" ht="45" customHeight="1">
      <c r="A37" s="18" t="s">
        <v>759</v>
      </c>
      <c r="B37" s="24" t="s">
        <v>811</v>
      </c>
      <c r="C37" s="37" t="s">
        <v>812</v>
      </c>
      <c r="D37" s="37" t="s">
        <v>813</v>
      </c>
      <c r="E37" s="40" t="s">
        <v>812</v>
      </c>
      <c r="F37" s="40" t="s">
        <v>814</v>
      </c>
      <c r="G37" s="40"/>
      <c r="H37" s="30">
        <v>119.99</v>
      </c>
      <c r="I37" s="40" t="s">
        <v>816</v>
      </c>
      <c r="J37" s="24" t="s">
        <v>803</v>
      </c>
      <c r="K37" s="24" t="s">
        <v>804</v>
      </c>
      <c r="L37" s="24" t="s">
        <v>817</v>
      </c>
      <c r="M37" s="31" t="s">
        <v>819</v>
      </c>
      <c r="N37" s="24" t="s">
        <v>820</v>
      </c>
      <c r="O37" s="24" t="s">
        <v>821</v>
      </c>
      <c r="P37" s="24" t="s">
        <v>790</v>
      </c>
      <c r="Q37" s="31" t="s">
        <v>790</v>
      </c>
      <c r="R37" s="24" t="s">
        <v>808</v>
      </c>
      <c r="S37" s="24" t="s">
        <v>818</v>
      </c>
      <c r="T37" s="31" t="s">
        <v>782</v>
      </c>
      <c r="U37" s="24" t="s">
        <v>815</v>
      </c>
      <c r="V37" s="24" t="s">
        <v>791</v>
      </c>
      <c r="W37" s="24"/>
      <c r="X37" s="31" t="s">
        <v>802</v>
      </c>
      <c r="Y37" s="24"/>
    </row>
    <row r="38" spans="1:25" s="2" customFormat="1" ht="45" customHeight="1">
      <c r="A38" s="18" t="s">
        <v>759</v>
      </c>
      <c r="B38" s="24" t="s">
        <v>831</v>
      </c>
      <c r="C38" s="37" t="s">
        <v>832</v>
      </c>
      <c r="D38" s="37" t="s">
        <v>813</v>
      </c>
      <c r="E38" s="40" t="s">
        <v>832</v>
      </c>
      <c r="F38" s="40" t="s">
        <v>833</v>
      </c>
      <c r="G38" s="40"/>
      <c r="H38" s="30">
        <v>159.99</v>
      </c>
      <c r="I38" s="40" t="s">
        <v>896</v>
      </c>
      <c r="J38" s="24" t="s">
        <v>827</v>
      </c>
      <c r="K38" s="24" t="s">
        <v>804</v>
      </c>
      <c r="L38" s="24" t="s">
        <v>817</v>
      </c>
      <c r="M38" s="31" t="s">
        <v>819</v>
      </c>
      <c r="N38" s="24" t="s">
        <v>820</v>
      </c>
      <c r="O38" s="24" t="s">
        <v>821</v>
      </c>
      <c r="P38" s="24" t="s">
        <v>790</v>
      </c>
      <c r="Q38" s="31" t="s">
        <v>790</v>
      </c>
      <c r="R38" s="24" t="s">
        <v>808</v>
      </c>
      <c r="S38" s="24" t="s">
        <v>818</v>
      </c>
      <c r="T38" s="31" t="s">
        <v>782</v>
      </c>
      <c r="U38" s="24" t="s">
        <v>815</v>
      </c>
      <c r="V38" s="24" t="s">
        <v>791</v>
      </c>
      <c r="W38" s="24" t="s">
        <v>834</v>
      </c>
      <c r="X38" s="31" t="s">
        <v>835</v>
      </c>
      <c r="Y38" s="24"/>
    </row>
    <row r="39" spans="1:25" s="2" customFormat="1" ht="45" customHeight="1">
      <c r="A39" s="18" t="s">
        <v>759</v>
      </c>
      <c r="B39" s="24" t="s">
        <v>6996</v>
      </c>
      <c r="C39" s="37" t="s">
        <v>6993</v>
      </c>
      <c r="D39" s="37"/>
      <c r="E39" s="40" t="s">
        <v>757</v>
      </c>
      <c r="F39" s="40" t="s">
        <v>758</v>
      </c>
      <c r="G39" s="40"/>
      <c r="H39" s="30">
        <v>249.99</v>
      </c>
      <c r="I39" s="40" t="s">
        <v>35</v>
      </c>
      <c r="J39" s="24" t="s">
        <v>35</v>
      </c>
      <c r="K39" s="24" t="s">
        <v>35</v>
      </c>
      <c r="L39" s="24" t="s">
        <v>35</v>
      </c>
      <c r="M39" s="31" t="s">
        <v>35</v>
      </c>
      <c r="N39" s="24" t="s">
        <v>35</v>
      </c>
      <c r="O39" s="24" t="s">
        <v>35</v>
      </c>
      <c r="P39" s="24" t="s">
        <v>35</v>
      </c>
      <c r="Q39" s="31" t="s">
        <v>35</v>
      </c>
      <c r="R39" s="24" t="s">
        <v>35</v>
      </c>
      <c r="S39" s="24" t="s">
        <v>35</v>
      </c>
      <c r="T39" s="31" t="s">
        <v>35</v>
      </c>
      <c r="U39" s="24" t="s">
        <v>35</v>
      </c>
      <c r="V39" s="24"/>
      <c r="W39" s="24" t="s">
        <v>35</v>
      </c>
      <c r="X39" s="31" t="s">
        <v>35</v>
      </c>
      <c r="Y39" s="24" t="s">
        <v>6402</v>
      </c>
    </row>
    <row r="40" spans="1:25" s="2" customFormat="1" ht="45" customHeight="1">
      <c r="A40" s="18" t="s">
        <v>759</v>
      </c>
      <c r="B40" s="24" t="s">
        <v>846</v>
      </c>
      <c r="C40" s="37" t="s">
        <v>847</v>
      </c>
      <c r="D40" s="37"/>
      <c r="E40" s="40" t="s">
        <v>847</v>
      </c>
      <c r="F40" s="40" t="s">
        <v>848</v>
      </c>
      <c r="G40" s="40"/>
      <c r="H40" s="30">
        <v>299.99</v>
      </c>
      <c r="I40" s="40" t="s">
        <v>851</v>
      </c>
      <c r="J40" s="24" t="s">
        <v>827</v>
      </c>
      <c r="K40" s="24" t="s">
        <v>804</v>
      </c>
      <c r="L40" s="24" t="s">
        <v>841</v>
      </c>
      <c r="M40" s="31" t="s">
        <v>819</v>
      </c>
      <c r="N40" s="24" t="s">
        <v>820</v>
      </c>
      <c r="O40" s="24" t="s">
        <v>854</v>
      </c>
      <c r="P40" s="24" t="s">
        <v>850</v>
      </c>
      <c r="Q40" s="31" t="s">
        <v>850</v>
      </c>
      <c r="R40" s="24" t="s">
        <v>853</v>
      </c>
      <c r="S40" s="24" t="s">
        <v>852</v>
      </c>
      <c r="T40" s="31" t="s">
        <v>782</v>
      </c>
      <c r="U40" s="24" t="s">
        <v>776</v>
      </c>
      <c r="V40" s="24"/>
      <c r="W40" s="24" t="s">
        <v>849</v>
      </c>
      <c r="X40" s="31" t="s">
        <v>6403</v>
      </c>
      <c r="Y40" s="24"/>
    </row>
    <row r="41" spans="1:25" s="2" customFormat="1" ht="45" customHeight="1">
      <c r="A41" s="18" t="s">
        <v>759</v>
      </c>
      <c r="B41" s="24" t="s">
        <v>855</v>
      </c>
      <c r="C41" s="37" t="s">
        <v>856</v>
      </c>
      <c r="D41" s="37" t="s">
        <v>813</v>
      </c>
      <c r="E41" s="40" t="s">
        <v>856</v>
      </c>
      <c r="F41" s="40" t="s">
        <v>857</v>
      </c>
      <c r="G41" s="40"/>
      <c r="H41" s="30">
        <v>1049.99</v>
      </c>
      <c r="I41" s="40" t="s">
        <v>7048</v>
      </c>
      <c r="J41" s="24" t="s">
        <v>827</v>
      </c>
      <c r="K41" s="24" t="s">
        <v>804</v>
      </c>
      <c r="L41" s="24" t="s">
        <v>861</v>
      </c>
      <c r="M41" s="31" t="s">
        <v>819</v>
      </c>
      <c r="N41" s="24" t="s">
        <v>820</v>
      </c>
      <c r="O41" s="24" t="s">
        <v>854</v>
      </c>
      <c r="P41" s="24" t="s">
        <v>858</v>
      </c>
      <c r="Q41" s="31" t="s">
        <v>858</v>
      </c>
      <c r="R41" s="24" t="s">
        <v>864</v>
      </c>
      <c r="S41" s="24" t="s">
        <v>862</v>
      </c>
      <c r="T41" s="31" t="s">
        <v>863</v>
      </c>
      <c r="U41" s="24" t="s">
        <v>860</v>
      </c>
      <c r="V41" s="24" t="s">
        <v>6399</v>
      </c>
      <c r="W41" s="24" t="s">
        <v>35</v>
      </c>
      <c r="X41" s="31" t="s">
        <v>859</v>
      </c>
      <c r="Y41" s="24"/>
    </row>
    <row r="42" spans="1:25" s="2" customFormat="1" ht="45" customHeight="1">
      <c r="A42" s="18" t="s">
        <v>759</v>
      </c>
      <c r="B42" s="24" t="s">
        <v>957</v>
      </c>
      <c r="C42" s="37" t="s">
        <v>958</v>
      </c>
      <c r="D42" s="37" t="s">
        <v>938</v>
      </c>
      <c r="E42" s="40" t="s">
        <v>958</v>
      </c>
      <c r="F42" s="40" t="s">
        <v>959</v>
      </c>
      <c r="G42" s="40"/>
      <c r="H42" s="30">
        <v>399.99</v>
      </c>
      <c r="I42" s="40" t="s">
        <v>941</v>
      </c>
      <c r="J42" s="24" t="s">
        <v>940</v>
      </c>
      <c r="K42" s="24" t="s">
        <v>928</v>
      </c>
      <c r="L42" s="24" t="s">
        <v>841</v>
      </c>
      <c r="M42" s="31" t="s">
        <v>962</v>
      </c>
      <c r="N42" s="24" t="s">
        <v>963</v>
      </c>
      <c r="O42" s="24" t="s">
        <v>922</v>
      </c>
      <c r="P42" s="24" t="s">
        <v>6216</v>
      </c>
      <c r="Q42" s="31" t="s">
        <v>6216</v>
      </c>
      <c r="R42" s="24" t="s">
        <v>961</v>
      </c>
      <c r="S42" s="24" t="s">
        <v>898</v>
      </c>
      <c r="T42" s="31" t="s">
        <v>6218</v>
      </c>
      <c r="U42" s="24" t="s">
        <v>776</v>
      </c>
      <c r="V42" s="24"/>
      <c r="W42" s="24" t="s">
        <v>960</v>
      </c>
      <c r="X42" s="31" t="s">
        <v>6217</v>
      </c>
      <c r="Y42" s="24"/>
    </row>
    <row r="43" spans="1:25" s="2" customFormat="1" ht="45" customHeight="1">
      <c r="A43" s="18" t="s">
        <v>759</v>
      </c>
      <c r="B43" s="24" t="s">
        <v>979</v>
      </c>
      <c r="C43" s="37" t="s">
        <v>980</v>
      </c>
      <c r="D43" s="37" t="s">
        <v>938</v>
      </c>
      <c r="E43" s="40" t="s">
        <v>980</v>
      </c>
      <c r="F43" s="40" t="s">
        <v>981</v>
      </c>
      <c r="G43" s="40"/>
      <c r="H43" s="30">
        <v>699.99</v>
      </c>
      <c r="I43" s="40" t="s">
        <v>851</v>
      </c>
      <c r="J43" s="24" t="s">
        <v>976</v>
      </c>
      <c r="K43" s="24" t="s">
        <v>984</v>
      </c>
      <c r="L43" s="24" t="s">
        <v>985</v>
      </c>
      <c r="M43" s="31" t="s">
        <v>963</v>
      </c>
      <c r="N43" s="24" t="s">
        <v>988</v>
      </c>
      <c r="O43" s="24" t="s">
        <v>922</v>
      </c>
      <c r="P43" s="24" t="s">
        <v>6222</v>
      </c>
      <c r="Q43" s="31" t="s">
        <v>6222</v>
      </c>
      <c r="R43" s="24" t="s">
        <v>987</v>
      </c>
      <c r="S43" s="24" t="s">
        <v>986</v>
      </c>
      <c r="T43" s="31" t="s">
        <v>807</v>
      </c>
      <c r="U43" s="24" t="s">
        <v>983</v>
      </c>
      <c r="V43" s="24" t="s">
        <v>35</v>
      </c>
      <c r="W43" s="24" t="s">
        <v>982</v>
      </c>
      <c r="X43" s="31" t="s">
        <v>6408</v>
      </c>
      <c r="Y43" s="24"/>
    </row>
    <row r="44" spans="1:25" s="2" customFormat="1" ht="45" customHeight="1">
      <c r="A44" s="18" t="s">
        <v>759</v>
      </c>
      <c r="B44" s="24" t="s">
        <v>1023</v>
      </c>
      <c r="C44" s="37" t="s">
        <v>1024</v>
      </c>
      <c r="D44" s="37" t="s">
        <v>1025</v>
      </c>
      <c r="E44" s="40" t="s">
        <v>1024</v>
      </c>
      <c r="F44" s="40" t="s">
        <v>1026</v>
      </c>
      <c r="G44" s="40"/>
      <c r="H44" s="30">
        <v>2499.9899999999998</v>
      </c>
      <c r="I44" s="40" t="s">
        <v>851</v>
      </c>
      <c r="J44" s="24" t="s">
        <v>1029</v>
      </c>
      <c r="K44" s="24" t="s">
        <v>804</v>
      </c>
      <c r="L44" s="24" t="s">
        <v>841</v>
      </c>
      <c r="M44" s="31" t="s">
        <v>920</v>
      </c>
      <c r="N44" s="24" t="s">
        <v>1030</v>
      </c>
      <c r="O44" s="24" t="s">
        <v>854</v>
      </c>
      <c r="P44" s="24" t="s">
        <v>6227</v>
      </c>
      <c r="Q44" s="31" t="s">
        <v>6227</v>
      </c>
      <c r="R44" s="24" t="s">
        <v>6228</v>
      </c>
      <c r="S44" s="24" t="s">
        <v>908</v>
      </c>
      <c r="T44" s="31" t="s">
        <v>863</v>
      </c>
      <c r="U44" s="24" t="s">
        <v>983</v>
      </c>
      <c r="V44" s="24" t="s">
        <v>35</v>
      </c>
      <c r="W44" s="24" t="s">
        <v>1027</v>
      </c>
      <c r="X44" s="31" t="s">
        <v>1028</v>
      </c>
      <c r="Y44" s="24"/>
    </row>
    <row r="45" spans="1:25" s="2" customFormat="1" ht="45" customHeight="1">
      <c r="A45" s="18" t="s">
        <v>759</v>
      </c>
      <c r="B45" s="24" t="s">
        <v>913</v>
      </c>
      <c r="C45" s="37" t="s">
        <v>914</v>
      </c>
      <c r="D45" s="37" t="s">
        <v>876</v>
      </c>
      <c r="E45" s="40" t="s">
        <v>914</v>
      </c>
      <c r="F45" s="40" t="s">
        <v>6612</v>
      </c>
      <c r="G45" s="40"/>
      <c r="H45" s="30">
        <v>599.99</v>
      </c>
      <c r="I45" s="40" t="s">
        <v>918</v>
      </c>
      <c r="J45" s="24" t="s">
        <v>917</v>
      </c>
      <c r="K45" s="24" t="s">
        <v>845</v>
      </c>
      <c r="L45" s="24" t="s">
        <v>805</v>
      </c>
      <c r="M45" s="31" t="s">
        <v>920</v>
      </c>
      <c r="N45" s="24" t="s">
        <v>921</v>
      </c>
      <c r="O45" s="24" t="s">
        <v>922</v>
      </c>
      <c r="P45" s="24" t="s">
        <v>6195</v>
      </c>
      <c r="Q45" s="31" t="s">
        <v>6195</v>
      </c>
      <c r="R45" s="24" t="s">
        <v>919</v>
      </c>
      <c r="S45" s="24" t="s">
        <v>908</v>
      </c>
      <c r="T45" s="31" t="s">
        <v>782</v>
      </c>
      <c r="U45" s="24" t="s">
        <v>916</v>
      </c>
      <c r="V45" s="24"/>
      <c r="W45" s="24" t="s">
        <v>915</v>
      </c>
      <c r="X45" s="31" t="s">
        <v>6209</v>
      </c>
      <c r="Y45" s="24"/>
    </row>
    <row r="46" spans="1:25" s="2" customFormat="1" ht="45" customHeight="1">
      <c r="A46" s="18" t="s">
        <v>759</v>
      </c>
      <c r="B46" s="24" t="s">
        <v>932</v>
      </c>
      <c r="C46" s="37" t="s">
        <v>933</v>
      </c>
      <c r="D46" s="37" t="s">
        <v>876</v>
      </c>
      <c r="E46" s="40" t="s">
        <v>933</v>
      </c>
      <c r="F46" s="40" t="s">
        <v>6610</v>
      </c>
      <c r="G46" s="40"/>
      <c r="H46" s="30">
        <v>699.99</v>
      </c>
      <c r="I46" s="40" t="s">
        <v>851</v>
      </c>
      <c r="J46" s="24"/>
      <c r="K46" s="24" t="s">
        <v>845</v>
      </c>
      <c r="L46" s="24" t="s">
        <v>805</v>
      </c>
      <c r="M46" s="31" t="s">
        <v>920</v>
      </c>
      <c r="N46" s="24" t="s">
        <v>921</v>
      </c>
      <c r="O46" s="24" t="s">
        <v>854</v>
      </c>
      <c r="P46" s="24" t="s">
        <v>6195</v>
      </c>
      <c r="Q46" s="31" t="s">
        <v>6195</v>
      </c>
      <c r="R46" s="24" t="s">
        <v>919</v>
      </c>
      <c r="S46" s="24" t="s">
        <v>908</v>
      </c>
      <c r="T46" s="31" t="s">
        <v>782</v>
      </c>
      <c r="U46" s="24" t="s">
        <v>916</v>
      </c>
      <c r="V46" s="24"/>
      <c r="W46" s="24" t="s">
        <v>934</v>
      </c>
      <c r="X46" s="31" t="s">
        <v>935</v>
      </c>
      <c r="Y46" s="24"/>
    </row>
    <row r="47" spans="1:25" s="2" customFormat="1" ht="45" customHeight="1">
      <c r="A47" s="18" t="s">
        <v>759</v>
      </c>
      <c r="B47" s="24" t="s">
        <v>1008</v>
      </c>
      <c r="C47" s="37" t="s">
        <v>1009</v>
      </c>
      <c r="D47" s="37" t="s">
        <v>938</v>
      </c>
      <c r="E47" s="40" t="s">
        <v>1010</v>
      </c>
      <c r="F47" s="40" t="s">
        <v>1011</v>
      </c>
      <c r="G47" s="40"/>
      <c r="H47" s="30">
        <v>1999.99</v>
      </c>
      <c r="I47" s="40" t="s">
        <v>7049</v>
      </c>
      <c r="J47" s="24" t="s">
        <v>1013</v>
      </c>
      <c r="K47" s="24" t="s">
        <v>1014</v>
      </c>
      <c r="L47" s="24" t="s">
        <v>907</v>
      </c>
      <c r="M47" s="31" t="s">
        <v>1016</v>
      </c>
      <c r="N47" s="24" t="s">
        <v>921</v>
      </c>
      <c r="O47" s="24" t="s">
        <v>1017</v>
      </c>
      <c r="P47" s="24" t="s">
        <v>6409</v>
      </c>
      <c r="Q47" s="31" t="s">
        <v>6409</v>
      </c>
      <c r="R47" s="24" t="s">
        <v>6411</v>
      </c>
      <c r="S47" s="24" t="s">
        <v>1015</v>
      </c>
      <c r="T47" s="31" t="s">
        <v>863</v>
      </c>
      <c r="U47" s="24" t="s">
        <v>916</v>
      </c>
      <c r="V47" s="24"/>
      <c r="W47" s="24" t="s">
        <v>1012</v>
      </c>
      <c r="X47" s="31" t="s">
        <v>6410</v>
      </c>
      <c r="Y47" s="24"/>
    </row>
    <row r="48" spans="1:25" s="2" customFormat="1" ht="45" customHeight="1">
      <c r="A48" s="18" t="s">
        <v>759</v>
      </c>
      <c r="B48" s="24" t="s">
        <v>964</v>
      </c>
      <c r="C48" s="37" t="s">
        <v>965</v>
      </c>
      <c r="D48" s="37" t="s">
        <v>938</v>
      </c>
      <c r="E48" s="40" t="s">
        <v>965</v>
      </c>
      <c r="F48" s="40" t="s">
        <v>966</v>
      </c>
      <c r="G48" s="40"/>
      <c r="H48" s="30">
        <v>499</v>
      </c>
      <c r="I48" s="40" t="s">
        <v>7047</v>
      </c>
      <c r="J48" s="24" t="s">
        <v>968</v>
      </c>
      <c r="K48" s="24" t="s">
        <v>804</v>
      </c>
      <c r="L48" s="24" t="s">
        <v>841</v>
      </c>
      <c r="M48" s="31" t="s">
        <v>970</v>
      </c>
      <c r="N48" s="24" t="s">
        <v>921</v>
      </c>
      <c r="O48" s="24" t="s">
        <v>944</v>
      </c>
      <c r="P48" s="24" t="s">
        <v>6219</v>
      </c>
      <c r="Q48" s="31" t="s">
        <v>6219</v>
      </c>
      <c r="R48" s="24" t="s">
        <v>6221</v>
      </c>
      <c r="S48" s="24" t="s">
        <v>969</v>
      </c>
      <c r="T48" s="31" t="s">
        <v>863</v>
      </c>
      <c r="U48" s="24" t="s">
        <v>916</v>
      </c>
      <c r="V48" s="24"/>
      <c r="W48" s="24" t="s">
        <v>967</v>
      </c>
      <c r="X48" s="31" t="s">
        <v>6220</v>
      </c>
      <c r="Y48" s="24"/>
    </row>
  </sheetData>
  <mergeCells count="1">
    <mergeCell ref="C1:E1"/>
  </mergeCells>
  <pageMargins left="0.7" right="0.7" top="0.75" bottom="0.75" header="0.3" footer="0.3"/>
  <pageSetup orientation="portrait" verticalDpi="597" r:id="rId1"/>
  <headerFooter>
    <oddFooter>&amp;L&amp;"museo sans for dell,Bold"&amp;KAAAAAA                 Dell - Internal Use - Confidential</oddFooter>
    <evenFooter>&amp;L&amp;"museo sans for dell,Bold"&amp;KAAAAAA                 Dell - Internal Use - Confidential</evenFooter>
    <firstFooter>&amp;L&amp;"museo sans for dell,Bold"&amp;KAAAAAA                 Dell - Internal Use - Confidential</first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6"/>
  <sheetViews>
    <sheetView zoomScale="80" zoomScaleNormal="80" workbookViewId="0">
      <pane ySplit="2" topLeftCell="A3" activePane="bottomLeft" state="frozen"/>
      <selection pane="bottomLeft" activeCell="A3" sqref="A3"/>
    </sheetView>
  </sheetViews>
  <sheetFormatPr defaultRowHeight="15"/>
  <cols>
    <col min="1" max="1" width="16.7109375" customWidth="1"/>
    <col min="2" max="2" width="40.7109375" customWidth="1"/>
    <col min="3" max="3" width="30.7109375" customWidth="1"/>
    <col min="4" max="4" width="18.7109375" customWidth="1"/>
    <col min="5" max="5" width="20.7109375" customWidth="1"/>
    <col min="6" max="7" width="15.7109375" customWidth="1"/>
    <col min="8" max="8" width="26.7109375" customWidth="1"/>
    <col min="9" max="9" width="32.7109375" customWidth="1"/>
    <col min="10" max="10" width="18.7109375" customWidth="1"/>
    <col min="11" max="11" width="18.7109375" style="1" customWidth="1"/>
    <col min="12" max="12" width="18.7109375" customWidth="1"/>
    <col min="13" max="13" width="35.7109375" customWidth="1"/>
    <col min="14" max="14" width="25.7109375" customWidth="1"/>
    <col min="15" max="15" width="22.7109375" customWidth="1"/>
    <col min="16" max="16" width="18.7109375" style="26" customWidth="1"/>
    <col min="17" max="17" width="18.7109375" customWidth="1"/>
    <col min="18" max="18" width="22.7109375" customWidth="1"/>
    <col min="19" max="19" width="15.7109375" customWidth="1"/>
    <col min="20" max="20" width="15.7109375" style="26" customWidth="1"/>
    <col min="21" max="22" width="18.7109375" customWidth="1"/>
    <col min="23" max="23" width="20.7109375" customWidth="1"/>
    <col min="24" max="24" width="28.7109375" style="26" customWidth="1"/>
    <col min="25" max="25" width="18.7109375" customWidth="1"/>
    <col min="26" max="26" width="25.7109375" style="26" customWidth="1"/>
    <col min="27" max="27" width="21.7109375" style="26" customWidth="1"/>
    <col min="28" max="32" width="15.7109375" customWidth="1"/>
    <col min="33" max="58" width="20.7109375" customWidth="1"/>
    <col min="59" max="59" width="20.7109375" style="26" customWidth="1"/>
    <col min="60" max="62" width="25.7109375" customWidth="1"/>
    <col min="63" max="63" width="15.7109375" customWidth="1"/>
    <col min="64" max="64" width="18.7109375" style="26" customWidth="1"/>
    <col min="65" max="65" width="25.7109375" customWidth="1"/>
  </cols>
  <sheetData>
    <row r="1" spans="1:64" ht="80.099999999999994" customHeight="1">
      <c r="C1" s="1234" t="s">
        <v>6761</v>
      </c>
      <c r="D1" s="1235"/>
      <c r="E1" s="1236"/>
      <c r="I1" s="45" t="s">
        <v>6984</v>
      </c>
      <c r="AA1" s="46" t="s">
        <v>7053</v>
      </c>
      <c r="AB1" s="1231" t="s">
        <v>6800</v>
      </c>
      <c r="AC1" s="1232"/>
      <c r="AD1" s="1233"/>
      <c r="AE1" s="1243" t="s">
        <v>6801</v>
      </c>
      <c r="AF1" s="1243"/>
      <c r="AG1" s="1243"/>
      <c r="AH1" s="1243"/>
      <c r="AI1" s="1243"/>
      <c r="AJ1" s="1243"/>
      <c r="AK1" s="1243"/>
      <c r="AL1" s="1243"/>
      <c r="AM1" s="1243" t="s">
        <v>1245</v>
      </c>
      <c r="AN1" s="1243"/>
      <c r="AO1" s="1243"/>
      <c r="AP1" s="1243"/>
      <c r="AQ1" s="1243"/>
      <c r="AR1" s="1243"/>
      <c r="AS1" s="1243"/>
      <c r="AT1" s="1243"/>
      <c r="AU1" s="1243"/>
      <c r="AV1" s="1237" t="s">
        <v>7054</v>
      </c>
      <c r="AW1" s="1238"/>
      <c r="AX1" s="1238"/>
      <c r="AY1" s="1239"/>
      <c r="BB1" s="26"/>
      <c r="BG1"/>
      <c r="BH1" s="26"/>
      <c r="BL1"/>
    </row>
    <row r="2" spans="1:64" ht="60" customHeight="1">
      <c r="A2" s="17" t="s">
        <v>1</v>
      </c>
      <c r="B2" s="16" t="s">
        <v>0</v>
      </c>
      <c r="C2" s="16" t="s">
        <v>2</v>
      </c>
      <c r="D2" s="16" t="s">
        <v>6754</v>
      </c>
      <c r="E2" s="15" t="s">
        <v>6982</v>
      </c>
      <c r="F2" s="16" t="s">
        <v>6756</v>
      </c>
      <c r="G2" s="16" t="s">
        <v>6757</v>
      </c>
      <c r="H2" s="16" t="s">
        <v>6762</v>
      </c>
      <c r="I2" s="15" t="s">
        <v>6985</v>
      </c>
      <c r="J2" s="14" t="s">
        <v>6758</v>
      </c>
      <c r="K2" s="13" t="s">
        <v>28</v>
      </c>
      <c r="L2" s="16" t="s">
        <v>10</v>
      </c>
      <c r="M2" s="16" t="s">
        <v>8</v>
      </c>
      <c r="N2" s="16" t="s">
        <v>4</v>
      </c>
      <c r="O2" s="16" t="s">
        <v>7</v>
      </c>
      <c r="P2" s="16" t="s">
        <v>15</v>
      </c>
      <c r="Q2" s="16" t="s">
        <v>9</v>
      </c>
      <c r="R2" s="16" t="s">
        <v>3</v>
      </c>
      <c r="S2" s="16" t="s">
        <v>5</v>
      </c>
      <c r="T2" s="16" t="s">
        <v>6</v>
      </c>
      <c r="U2" s="16" t="s">
        <v>17</v>
      </c>
      <c r="V2" s="16" t="s">
        <v>6763</v>
      </c>
      <c r="W2" s="16" t="s">
        <v>18</v>
      </c>
      <c r="X2" s="16" t="s">
        <v>22</v>
      </c>
      <c r="Y2" s="16" t="s">
        <v>20</v>
      </c>
      <c r="Z2" s="16" t="s">
        <v>11</v>
      </c>
      <c r="AA2" s="15" t="s">
        <v>7050</v>
      </c>
      <c r="AB2" s="15" t="s">
        <v>6991</v>
      </c>
      <c r="AC2" s="15" t="s">
        <v>6767</v>
      </c>
      <c r="AD2" s="15" t="s">
        <v>6768</v>
      </c>
      <c r="AE2" s="15" t="s">
        <v>6986</v>
      </c>
      <c r="AF2" s="15" t="s">
        <v>6774</v>
      </c>
      <c r="AG2" s="15" t="s">
        <v>7051</v>
      </c>
      <c r="AH2" s="15" t="s">
        <v>6781</v>
      </c>
      <c r="AI2" s="15" t="s">
        <v>6782</v>
      </c>
      <c r="AJ2" s="15" t="s">
        <v>6783</v>
      </c>
      <c r="AK2" s="15" t="s">
        <v>5801</v>
      </c>
      <c r="AL2" s="15" t="s">
        <v>6014</v>
      </c>
      <c r="AM2" s="15" t="s">
        <v>5248</v>
      </c>
      <c r="AN2" s="15" t="s">
        <v>6790</v>
      </c>
      <c r="AO2" s="15" t="s">
        <v>7052</v>
      </c>
      <c r="AP2" s="15" t="s">
        <v>4471</v>
      </c>
      <c r="AQ2" s="15" t="s">
        <v>4344</v>
      </c>
      <c r="AR2" s="15" t="s">
        <v>5359</v>
      </c>
      <c r="AS2" s="15" t="s">
        <v>4466</v>
      </c>
      <c r="AT2" s="15" t="s">
        <v>6990</v>
      </c>
      <c r="AU2" s="15" t="s">
        <v>5363</v>
      </c>
      <c r="AV2" s="15" t="s">
        <v>6795</v>
      </c>
      <c r="AW2" s="15" t="s">
        <v>6796</v>
      </c>
      <c r="AX2" s="15" t="s">
        <v>6797</v>
      </c>
      <c r="AY2" s="15" t="s">
        <v>756</v>
      </c>
      <c r="AZ2" s="15" t="s">
        <v>24</v>
      </c>
      <c r="BA2" s="15" t="s">
        <v>12</v>
      </c>
      <c r="BB2" s="16" t="s">
        <v>14</v>
      </c>
      <c r="BC2" s="16" t="s">
        <v>1685</v>
      </c>
      <c r="BD2" s="16" t="s">
        <v>1686</v>
      </c>
      <c r="BE2" s="16" t="s">
        <v>1246</v>
      </c>
      <c r="BF2" s="16" t="s">
        <v>23</v>
      </c>
      <c r="BG2" s="16" t="s">
        <v>25</v>
      </c>
      <c r="BH2" s="16" t="s">
        <v>27</v>
      </c>
      <c r="BL2"/>
    </row>
    <row r="3" spans="1:64" s="2" customFormat="1" ht="45" customHeight="1">
      <c r="A3" s="18" t="s">
        <v>1687</v>
      </c>
      <c r="B3" s="24" t="s">
        <v>15032</v>
      </c>
      <c r="C3" s="37" t="s">
        <v>1783</v>
      </c>
      <c r="D3" s="40" t="s">
        <v>1688</v>
      </c>
      <c r="E3" s="40" t="s">
        <v>1690</v>
      </c>
      <c r="F3" s="40" t="s">
        <v>1689</v>
      </c>
      <c r="G3" s="40"/>
      <c r="H3" s="40"/>
      <c r="I3" s="250"/>
      <c r="J3" s="250"/>
      <c r="K3" s="30">
        <v>1038</v>
      </c>
      <c r="L3" s="24" t="s">
        <v>35</v>
      </c>
      <c r="M3" s="24" t="s">
        <v>1696</v>
      </c>
      <c r="N3" s="24" t="s">
        <v>1693</v>
      </c>
      <c r="O3" s="24" t="s">
        <v>1691</v>
      </c>
      <c r="P3" s="31" t="s">
        <v>1700</v>
      </c>
      <c r="Q3" s="24" t="s">
        <v>1697</v>
      </c>
      <c r="R3" s="24" t="s">
        <v>1692</v>
      </c>
      <c r="S3" s="24" t="s">
        <v>1694</v>
      </c>
      <c r="T3" s="31" t="s">
        <v>1695</v>
      </c>
      <c r="U3" s="24"/>
      <c r="V3" s="24" t="s">
        <v>1699</v>
      </c>
      <c r="W3" s="24"/>
      <c r="X3" s="31" t="s">
        <v>35</v>
      </c>
      <c r="Y3" s="24"/>
      <c r="Z3" s="24" t="s">
        <v>1698</v>
      </c>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31" t="s">
        <v>6263</v>
      </c>
      <c r="BA3" s="31" t="s">
        <v>35</v>
      </c>
      <c r="BB3" s="31" t="s">
        <v>164</v>
      </c>
      <c r="BC3" s="24" t="s">
        <v>35</v>
      </c>
      <c r="BD3" s="24" t="s">
        <v>35</v>
      </c>
      <c r="BE3" s="24" t="s">
        <v>35</v>
      </c>
      <c r="BF3" s="24" t="s">
        <v>1701</v>
      </c>
      <c r="BG3" s="24" t="s">
        <v>1702</v>
      </c>
      <c r="BH3" s="31"/>
    </row>
    <row r="4" spans="1:64" s="2" customFormat="1" ht="45" customHeight="1">
      <c r="A4" s="39" t="s">
        <v>1687</v>
      </c>
      <c r="B4" s="42" t="s">
        <v>7063</v>
      </c>
      <c r="C4" s="10" t="s">
        <v>1848</v>
      </c>
      <c r="D4" s="35" t="s">
        <v>7064</v>
      </c>
      <c r="E4" s="35" t="s">
        <v>7065</v>
      </c>
      <c r="F4" s="35" t="s">
        <v>7066</v>
      </c>
      <c r="G4" s="11" t="s">
        <v>15061</v>
      </c>
      <c r="H4" s="11"/>
      <c r="I4" s="35"/>
      <c r="J4" s="35"/>
      <c r="K4" s="47">
        <v>2284</v>
      </c>
      <c r="L4" s="42" t="s">
        <v>682</v>
      </c>
      <c r="M4" s="42" t="s">
        <v>7087</v>
      </c>
      <c r="N4" s="42" t="s">
        <v>7088</v>
      </c>
      <c r="O4" s="42" t="s">
        <v>627</v>
      </c>
      <c r="P4" s="41" t="s">
        <v>7089</v>
      </c>
      <c r="Q4" s="42" t="s">
        <v>7090</v>
      </c>
      <c r="R4" s="42" t="s">
        <v>3566</v>
      </c>
      <c r="S4" s="42" t="s">
        <v>1852</v>
      </c>
      <c r="T4" s="41" t="s">
        <v>35</v>
      </c>
      <c r="U4" s="42" t="s">
        <v>121</v>
      </c>
      <c r="V4" s="42" t="s">
        <v>1856</v>
      </c>
      <c r="W4" s="42" t="s">
        <v>35</v>
      </c>
      <c r="X4" s="41" t="s">
        <v>1857</v>
      </c>
      <c r="Y4" s="42"/>
      <c r="Z4" s="42" t="s">
        <v>255</v>
      </c>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41" t="s">
        <v>7091</v>
      </c>
      <c r="BA4" s="41" t="s">
        <v>7092</v>
      </c>
      <c r="BB4" s="41" t="s">
        <v>7093</v>
      </c>
      <c r="BC4" s="41" t="s">
        <v>159</v>
      </c>
      <c r="BD4" s="41"/>
      <c r="BE4" s="41" t="s">
        <v>495</v>
      </c>
      <c r="BF4" s="41" t="s">
        <v>684</v>
      </c>
      <c r="BG4" s="42" t="s">
        <v>7094</v>
      </c>
      <c r="BH4" s="41"/>
    </row>
    <row r="5" spans="1:64" s="2" customFormat="1" ht="45" customHeight="1">
      <c r="A5" s="39" t="s">
        <v>1687</v>
      </c>
      <c r="B5" s="42" t="s">
        <v>7067</v>
      </c>
      <c r="C5" s="10" t="s">
        <v>6272</v>
      </c>
      <c r="D5" s="35" t="s">
        <v>7068</v>
      </c>
      <c r="E5" s="35" t="s">
        <v>7069</v>
      </c>
      <c r="F5" s="35" t="s">
        <v>7070</v>
      </c>
      <c r="G5" s="11" t="s">
        <v>15061</v>
      </c>
      <c r="H5" s="11"/>
      <c r="I5" s="35"/>
      <c r="J5" s="35"/>
      <c r="K5" s="47">
        <v>2812.86</v>
      </c>
      <c r="L5" s="42" t="s">
        <v>6280</v>
      </c>
      <c r="M5" s="42" t="s">
        <v>7095</v>
      </c>
      <c r="N5" s="42" t="s">
        <v>7096</v>
      </c>
      <c r="O5" s="42" t="s">
        <v>1850</v>
      </c>
      <c r="P5" s="41" t="s">
        <v>7097</v>
      </c>
      <c r="Q5" s="42" t="s">
        <v>6279</v>
      </c>
      <c r="R5" s="42" t="s">
        <v>6275</v>
      </c>
      <c r="S5" s="42" t="s">
        <v>6277</v>
      </c>
      <c r="T5" s="41" t="s">
        <v>35</v>
      </c>
      <c r="U5" s="42" t="s">
        <v>121</v>
      </c>
      <c r="V5" s="42" t="s">
        <v>7098</v>
      </c>
      <c r="W5" s="42" t="s">
        <v>35</v>
      </c>
      <c r="X5" s="41" t="s">
        <v>6283</v>
      </c>
      <c r="Y5" s="42"/>
      <c r="Z5" s="42" t="s">
        <v>255</v>
      </c>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41" t="s">
        <v>7099</v>
      </c>
      <c r="BA5" s="41" t="s">
        <v>35</v>
      </c>
      <c r="BB5" s="41" t="s">
        <v>138</v>
      </c>
      <c r="BC5" s="41" t="s">
        <v>6282</v>
      </c>
      <c r="BD5" s="41" t="s">
        <v>35</v>
      </c>
      <c r="BE5" s="41" t="s">
        <v>1661</v>
      </c>
      <c r="BF5" s="41" t="s">
        <v>6320</v>
      </c>
      <c r="BG5" s="42" t="s">
        <v>6322</v>
      </c>
      <c r="BH5" s="41"/>
    </row>
    <row r="6" spans="1:64" s="2" customFormat="1" ht="45" customHeight="1">
      <c r="A6" s="39" t="s">
        <v>1687</v>
      </c>
      <c r="B6" s="42" t="s">
        <v>7071</v>
      </c>
      <c r="C6" s="10" t="s">
        <v>7072</v>
      </c>
      <c r="D6" s="35" t="s">
        <v>7073</v>
      </c>
      <c r="E6" s="35" t="s">
        <v>7074</v>
      </c>
      <c r="F6" s="35" t="s">
        <v>7075</v>
      </c>
      <c r="G6" s="11" t="s">
        <v>15061</v>
      </c>
      <c r="H6" s="11" t="s">
        <v>15059</v>
      </c>
      <c r="I6" s="35"/>
      <c r="J6" s="35"/>
      <c r="K6" s="47">
        <v>2824.29</v>
      </c>
      <c r="L6" s="42" t="s">
        <v>7100</v>
      </c>
      <c r="M6" s="42" t="s">
        <v>7095</v>
      </c>
      <c r="N6" s="42" t="s">
        <v>7096</v>
      </c>
      <c r="O6" s="42" t="s">
        <v>1786</v>
      </c>
      <c r="P6" s="41" t="s">
        <v>7101</v>
      </c>
      <c r="Q6" s="42" t="s">
        <v>7102</v>
      </c>
      <c r="R6" s="42" t="s">
        <v>6275</v>
      </c>
      <c r="S6" s="42" t="s">
        <v>7103</v>
      </c>
      <c r="T6" s="41" t="s">
        <v>35</v>
      </c>
      <c r="U6" s="42" t="s">
        <v>121</v>
      </c>
      <c r="V6" s="42" t="s">
        <v>683</v>
      </c>
      <c r="W6" s="42" t="s">
        <v>35</v>
      </c>
      <c r="X6" s="41" t="s">
        <v>7104</v>
      </c>
      <c r="Y6" s="42"/>
      <c r="Z6" s="42" t="s">
        <v>255</v>
      </c>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41" t="s">
        <v>7105</v>
      </c>
      <c r="BA6" s="41" t="s">
        <v>35</v>
      </c>
      <c r="BB6" s="41" t="s">
        <v>138</v>
      </c>
      <c r="BC6" s="41" t="s">
        <v>7106</v>
      </c>
      <c r="BD6" s="41" t="s">
        <v>35</v>
      </c>
      <c r="BE6" s="41" t="s">
        <v>495</v>
      </c>
      <c r="BF6" s="41" t="s">
        <v>7107</v>
      </c>
      <c r="BG6" s="42" t="s">
        <v>7108</v>
      </c>
      <c r="BH6" s="41" t="s">
        <v>271</v>
      </c>
    </row>
    <row r="7" spans="1:64" s="2" customFormat="1" ht="45" customHeight="1">
      <c r="A7" s="39" t="s">
        <v>1687</v>
      </c>
      <c r="B7" s="42" t="s">
        <v>7076</v>
      </c>
      <c r="C7" s="10" t="s">
        <v>7072</v>
      </c>
      <c r="D7" s="35" t="s">
        <v>7077</v>
      </c>
      <c r="E7" s="35" t="s">
        <v>7078</v>
      </c>
      <c r="F7" s="35" t="s">
        <v>7079</v>
      </c>
      <c r="G7" s="11" t="s">
        <v>15061</v>
      </c>
      <c r="H7" s="11" t="s">
        <v>15058</v>
      </c>
      <c r="I7" s="35"/>
      <c r="J7" s="35"/>
      <c r="K7" s="47">
        <v>3584.29</v>
      </c>
      <c r="L7" s="42" t="s">
        <v>7109</v>
      </c>
      <c r="M7" s="42" t="s">
        <v>7110</v>
      </c>
      <c r="N7" s="42" t="s">
        <v>1817</v>
      </c>
      <c r="O7" s="42" t="s">
        <v>1786</v>
      </c>
      <c r="P7" s="41" t="s">
        <v>7111</v>
      </c>
      <c r="Q7" s="42" t="s">
        <v>7112</v>
      </c>
      <c r="R7" s="42" t="s">
        <v>6275</v>
      </c>
      <c r="S7" s="42" t="s">
        <v>7103</v>
      </c>
      <c r="T7" s="41" t="s">
        <v>35</v>
      </c>
      <c r="U7" s="42" t="s">
        <v>121</v>
      </c>
      <c r="V7" s="42" t="s">
        <v>683</v>
      </c>
      <c r="W7" s="42" t="s">
        <v>35</v>
      </c>
      <c r="X7" s="41" t="s">
        <v>7113</v>
      </c>
      <c r="Y7" s="42"/>
      <c r="Z7" s="42" t="s">
        <v>255</v>
      </c>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41" t="s">
        <v>7105</v>
      </c>
      <c r="BA7" s="41" t="s">
        <v>35</v>
      </c>
      <c r="BB7" s="41" t="s">
        <v>138</v>
      </c>
      <c r="BC7" s="41" t="s">
        <v>7106</v>
      </c>
      <c r="BD7" s="41" t="s">
        <v>35</v>
      </c>
      <c r="BE7" s="41" t="s">
        <v>495</v>
      </c>
      <c r="BF7" s="41" t="s">
        <v>7107</v>
      </c>
      <c r="BG7" s="42" t="s">
        <v>7108</v>
      </c>
      <c r="BH7" s="41" t="s">
        <v>225</v>
      </c>
    </row>
    <row r="8" spans="1:64" s="2" customFormat="1" ht="45" customHeight="1">
      <c r="A8" s="39" t="s">
        <v>1687</v>
      </c>
      <c r="B8" s="42" t="s">
        <v>7080</v>
      </c>
      <c r="C8" s="10" t="s">
        <v>7072</v>
      </c>
      <c r="D8" s="35" t="s">
        <v>7081</v>
      </c>
      <c r="E8" s="35" t="s">
        <v>7082</v>
      </c>
      <c r="F8" s="35" t="s">
        <v>7083</v>
      </c>
      <c r="G8" s="11" t="s">
        <v>15061</v>
      </c>
      <c r="H8" s="11"/>
      <c r="I8" s="35"/>
      <c r="J8" s="35"/>
      <c r="K8" s="47">
        <v>2412.86</v>
      </c>
      <c r="L8" s="42" t="s">
        <v>7100</v>
      </c>
      <c r="M8" s="42" t="s">
        <v>7095</v>
      </c>
      <c r="N8" s="42" t="s">
        <v>7096</v>
      </c>
      <c r="O8" s="42" t="s">
        <v>1786</v>
      </c>
      <c r="P8" s="41" t="s">
        <v>7101</v>
      </c>
      <c r="Q8" s="42" t="s">
        <v>7114</v>
      </c>
      <c r="R8" s="42" t="s">
        <v>6275</v>
      </c>
      <c r="S8" s="42" t="s">
        <v>7103</v>
      </c>
      <c r="T8" s="41" t="s">
        <v>35</v>
      </c>
      <c r="U8" s="42" t="s">
        <v>121</v>
      </c>
      <c r="V8" s="42" t="s">
        <v>683</v>
      </c>
      <c r="W8" s="42" t="s">
        <v>35</v>
      </c>
      <c r="X8" s="41" t="s">
        <v>7104</v>
      </c>
      <c r="Y8" s="42"/>
      <c r="Z8" s="42" t="s">
        <v>255</v>
      </c>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41" t="s">
        <v>7105</v>
      </c>
      <c r="BA8" s="41" t="s">
        <v>35</v>
      </c>
      <c r="BB8" s="41" t="s">
        <v>138</v>
      </c>
      <c r="BC8" s="41" t="s">
        <v>6282</v>
      </c>
      <c r="BD8" s="41" t="s">
        <v>35</v>
      </c>
      <c r="BE8" s="41" t="s">
        <v>1661</v>
      </c>
      <c r="BF8" s="41" t="s">
        <v>7107</v>
      </c>
      <c r="BG8" s="42" t="s">
        <v>7108</v>
      </c>
      <c r="BH8" s="41" t="s">
        <v>225</v>
      </c>
    </row>
    <row r="9" spans="1:64" s="2" customFormat="1" ht="45" customHeight="1">
      <c r="A9" s="18" t="s">
        <v>1687</v>
      </c>
      <c r="B9" s="24" t="s">
        <v>1703</v>
      </c>
      <c r="C9" s="37" t="s">
        <v>1704</v>
      </c>
      <c r="D9" s="40" t="s">
        <v>1705</v>
      </c>
      <c r="E9" s="40" t="s">
        <v>1707</v>
      </c>
      <c r="F9" s="40" t="s">
        <v>1706</v>
      </c>
      <c r="G9" s="40"/>
      <c r="H9" s="40"/>
      <c r="I9" s="249" t="s">
        <v>8395</v>
      </c>
      <c r="J9" s="249" t="s">
        <v>8322</v>
      </c>
      <c r="K9" s="30">
        <v>2453.67</v>
      </c>
      <c r="L9" s="24" t="s">
        <v>35</v>
      </c>
      <c r="M9" s="24" t="s">
        <v>1711</v>
      </c>
      <c r="N9" s="24" t="s">
        <v>1709</v>
      </c>
      <c r="O9" s="24" t="s">
        <v>1708</v>
      </c>
      <c r="P9" s="31" t="s">
        <v>1713</v>
      </c>
      <c r="Q9" s="24" t="s">
        <v>1712</v>
      </c>
      <c r="R9" s="24" t="s">
        <v>1543</v>
      </c>
      <c r="S9" s="24" t="s">
        <v>1710</v>
      </c>
      <c r="T9" s="31" t="s">
        <v>35</v>
      </c>
      <c r="U9" s="24" t="s">
        <v>35</v>
      </c>
      <c r="V9" s="24" t="s">
        <v>1319</v>
      </c>
      <c r="W9" s="24"/>
      <c r="X9" s="31" t="s">
        <v>35</v>
      </c>
      <c r="Y9" s="24"/>
      <c r="Z9" s="24" t="s">
        <v>255</v>
      </c>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31" t="s">
        <v>6264</v>
      </c>
      <c r="BA9" s="31" t="s">
        <v>35</v>
      </c>
      <c r="BB9" s="31" t="s">
        <v>164</v>
      </c>
      <c r="BC9" s="24" t="s">
        <v>35</v>
      </c>
      <c r="BD9" s="24" t="s">
        <v>1714</v>
      </c>
      <c r="BE9" s="24" t="s">
        <v>1661</v>
      </c>
      <c r="BF9" s="24" t="s">
        <v>35</v>
      </c>
      <c r="BG9" s="24" t="s">
        <v>1715</v>
      </c>
      <c r="BH9" s="31"/>
    </row>
    <row r="10" spans="1:64" s="2" customFormat="1" ht="45" customHeight="1">
      <c r="A10" s="18" t="s">
        <v>1687</v>
      </c>
      <c r="B10" s="24" t="s">
        <v>1716</v>
      </c>
      <c r="C10" s="37" t="s">
        <v>1704</v>
      </c>
      <c r="D10" s="40" t="s">
        <v>1717</v>
      </c>
      <c r="E10" s="40" t="s">
        <v>1707</v>
      </c>
      <c r="F10" s="40" t="s">
        <v>1718</v>
      </c>
      <c r="G10" s="40"/>
      <c r="H10" s="40"/>
      <c r="I10" s="249" t="s">
        <v>8396</v>
      </c>
      <c r="J10" s="249" t="s">
        <v>8322</v>
      </c>
      <c r="K10" s="30">
        <v>2865.33</v>
      </c>
      <c r="L10" s="24" t="s">
        <v>35</v>
      </c>
      <c r="M10" s="24" t="s">
        <v>1711</v>
      </c>
      <c r="N10" s="24" t="s">
        <v>1719</v>
      </c>
      <c r="O10" s="24" t="s">
        <v>1708</v>
      </c>
      <c r="P10" s="31" t="s">
        <v>1721</v>
      </c>
      <c r="Q10" s="24" t="s">
        <v>1720</v>
      </c>
      <c r="R10" s="24" t="s">
        <v>1543</v>
      </c>
      <c r="S10" s="24" t="s">
        <v>1710</v>
      </c>
      <c r="T10" s="31" t="s">
        <v>35</v>
      </c>
      <c r="U10" s="24" t="s">
        <v>35</v>
      </c>
      <c r="V10" s="24" t="s">
        <v>1301</v>
      </c>
      <c r="W10" s="24"/>
      <c r="X10" s="31" t="s">
        <v>35</v>
      </c>
      <c r="Y10" s="24"/>
      <c r="Z10" s="24" t="s">
        <v>255</v>
      </c>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31" t="s">
        <v>6264</v>
      </c>
      <c r="BA10" s="31" t="s">
        <v>35</v>
      </c>
      <c r="BB10" s="31" t="s">
        <v>164</v>
      </c>
      <c r="BC10" s="24" t="s">
        <v>35</v>
      </c>
      <c r="BD10" s="24" t="s">
        <v>1714</v>
      </c>
      <c r="BE10" s="24" t="s">
        <v>1661</v>
      </c>
      <c r="BF10" s="24" t="s">
        <v>35</v>
      </c>
      <c r="BG10" s="24" t="s">
        <v>1715</v>
      </c>
      <c r="BH10" s="31"/>
    </row>
    <row r="11" spans="1:64" s="2" customFormat="1" ht="45" customHeight="1">
      <c r="A11" s="18" t="s">
        <v>1687</v>
      </c>
      <c r="B11" s="24" t="s">
        <v>1722</v>
      </c>
      <c r="C11" s="37" t="s">
        <v>1704</v>
      </c>
      <c r="D11" s="40" t="s">
        <v>1723</v>
      </c>
      <c r="E11" s="40" t="s">
        <v>1707</v>
      </c>
      <c r="F11" s="40" t="s">
        <v>1724</v>
      </c>
      <c r="G11" s="40"/>
      <c r="H11" s="40"/>
      <c r="I11" s="249" t="s">
        <v>8397</v>
      </c>
      <c r="J11" s="249" t="s">
        <v>8322</v>
      </c>
      <c r="K11" s="30">
        <v>2958.67</v>
      </c>
      <c r="L11" s="24" t="s">
        <v>35</v>
      </c>
      <c r="M11" s="24" t="s">
        <v>1711</v>
      </c>
      <c r="N11" s="24" t="s">
        <v>1719</v>
      </c>
      <c r="O11" s="24" t="s">
        <v>1708</v>
      </c>
      <c r="P11" s="31" t="s">
        <v>1726</v>
      </c>
      <c r="Q11" s="24" t="s">
        <v>1725</v>
      </c>
      <c r="R11" s="24" t="s">
        <v>1543</v>
      </c>
      <c r="S11" s="24" t="s">
        <v>1710</v>
      </c>
      <c r="T11" s="31" t="s">
        <v>35</v>
      </c>
      <c r="U11" s="24" t="s">
        <v>35</v>
      </c>
      <c r="V11" s="24" t="s">
        <v>1319</v>
      </c>
      <c r="W11" s="24"/>
      <c r="X11" s="38" t="s">
        <v>35</v>
      </c>
      <c r="Y11" s="24"/>
      <c r="Z11" s="24" t="s">
        <v>255</v>
      </c>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31" t="s">
        <v>6264</v>
      </c>
      <c r="BA11" s="31" t="s">
        <v>35</v>
      </c>
      <c r="BB11" s="31" t="s">
        <v>164</v>
      </c>
      <c r="BC11" s="24" t="s">
        <v>35</v>
      </c>
      <c r="BD11" s="24" t="s">
        <v>1714</v>
      </c>
      <c r="BE11" s="24" t="s">
        <v>1661</v>
      </c>
      <c r="BF11" s="24" t="s">
        <v>35</v>
      </c>
      <c r="BG11" s="24" t="s">
        <v>1715</v>
      </c>
      <c r="BH11" s="31"/>
    </row>
    <row r="12" spans="1:64" s="2" customFormat="1" ht="45" customHeight="1">
      <c r="A12" s="18" t="s">
        <v>1687</v>
      </c>
      <c r="B12" s="24" t="s">
        <v>1727</v>
      </c>
      <c r="C12" s="37" t="s">
        <v>1704</v>
      </c>
      <c r="D12" s="40" t="s">
        <v>1728</v>
      </c>
      <c r="E12" s="40" t="s">
        <v>1707</v>
      </c>
      <c r="F12" s="40" t="s">
        <v>1729</v>
      </c>
      <c r="G12" s="40"/>
      <c r="H12" s="40"/>
      <c r="I12" s="249" t="s">
        <v>8398</v>
      </c>
      <c r="J12" s="249" t="s">
        <v>8322</v>
      </c>
      <c r="K12" s="30">
        <v>3372</v>
      </c>
      <c r="L12" s="24" t="s">
        <v>35</v>
      </c>
      <c r="M12" s="24" t="s">
        <v>1711</v>
      </c>
      <c r="N12" s="24" t="s">
        <v>1719</v>
      </c>
      <c r="O12" s="24" t="s">
        <v>1708</v>
      </c>
      <c r="P12" s="31" t="s">
        <v>1721</v>
      </c>
      <c r="Q12" s="24" t="s">
        <v>1730</v>
      </c>
      <c r="R12" s="24" t="s">
        <v>1543</v>
      </c>
      <c r="S12" s="24" t="s">
        <v>1710</v>
      </c>
      <c r="T12" s="31" t="s">
        <v>35</v>
      </c>
      <c r="U12" s="24" t="s">
        <v>35</v>
      </c>
      <c r="V12" s="24" t="s">
        <v>1319</v>
      </c>
      <c r="W12" s="24"/>
      <c r="X12" s="31" t="s">
        <v>35</v>
      </c>
      <c r="Y12" s="24"/>
      <c r="Z12" s="24" t="s">
        <v>255</v>
      </c>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31" t="s">
        <v>6264</v>
      </c>
      <c r="BA12" s="31" t="s">
        <v>35</v>
      </c>
      <c r="BB12" s="31" t="s">
        <v>164</v>
      </c>
      <c r="BC12" s="24" t="s">
        <v>35</v>
      </c>
      <c r="BD12" s="24" t="s">
        <v>1714</v>
      </c>
      <c r="BE12" s="24" t="s">
        <v>1661</v>
      </c>
      <c r="BF12" s="24" t="s">
        <v>35</v>
      </c>
      <c r="BG12" s="24" t="s">
        <v>1715</v>
      </c>
      <c r="BH12" s="31"/>
    </row>
    <row r="13" spans="1:64" s="2" customFormat="1" ht="45" customHeight="1">
      <c r="A13" s="18" t="s">
        <v>1687</v>
      </c>
      <c r="B13" s="24" t="s">
        <v>1731</v>
      </c>
      <c r="C13" s="37" t="s">
        <v>1704</v>
      </c>
      <c r="D13" s="40" t="s">
        <v>1732</v>
      </c>
      <c r="E13" s="40" t="s">
        <v>1707</v>
      </c>
      <c r="F13" s="40" t="s">
        <v>1733</v>
      </c>
      <c r="G13" s="40"/>
      <c r="H13" s="40"/>
      <c r="I13" s="249" t="s">
        <v>8399</v>
      </c>
      <c r="J13" s="249" t="s">
        <v>8322</v>
      </c>
      <c r="K13" s="30">
        <v>3637</v>
      </c>
      <c r="L13" s="24" t="s">
        <v>35</v>
      </c>
      <c r="M13" s="24" t="s">
        <v>1734</v>
      </c>
      <c r="N13" s="24" t="s">
        <v>1719</v>
      </c>
      <c r="O13" s="24" t="s">
        <v>1708</v>
      </c>
      <c r="P13" s="31" t="s">
        <v>1726</v>
      </c>
      <c r="Q13" s="24" t="s">
        <v>1725</v>
      </c>
      <c r="R13" s="24" t="s">
        <v>1543</v>
      </c>
      <c r="S13" s="24" t="s">
        <v>1710</v>
      </c>
      <c r="T13" s="31" t="s">
        <v>35</v>
      </c>
      <c r="U13" s="24" t="s">
        <v>35</v>
      </c>
      <c r="V13" s="24" t="s">
        <v>1319</v>
      </c>
      <c r="W13" s="24"/>
      <c r="X13" s="31" t="s">
        <v>35</v>
      </c>
      <c r="Y13" s="24"/>
      <c r="Z13" s="24" t="s">
        <v>255</v>
      </c>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31" t="s">
        <v>6264</v>
      </c>
      <c r="BA13" s="31" t="s">
        <v>35</v>
      </c>
      <c r="BB13" s="31" t="s">
        <v>164</v>
      </c>
      <c r="BC13" s="24" t="s">
        <v>35</v>
      </c>
      <c r="BD13" s="24" t="s">
        <v>1714</v>
      </c>
      <c r="BE13" s="24" t="s">
        <v>1304</v>
      </c>
      <c r="BF13" s="24" t="s">
        <v>35</v>
      </c>
      <c r="BG13" s="24" t="s">
        <v>1715</v>
      </c>
      <c r="BH13" s="31"/>
    </row>
    <row r="14" spans="1:64" s="2" customFormat="1" ht="45" customHeight="1">
      <c r="A14" s="18" t="s">
        <v>1687</v>
      </c>
      <c r="B14" s="24" t="s">
        <v>1735</v>
      </c>
      <c r="C14" s="37" t="s">
        <v>1704</v>
      </c>
      <c r="D14" s="40" t="s">
        <v>1736</v>
      </c>
      <c r="E14" s="40" t="s">
        <v>1707</v>
      </c>
      <c r="F14" s="40" t="s">
        <v>1737</v>
      </c>
      <c r="G14" s="40"/>
      <c r="H14" s="40"/>
      <c r="I14" s="249" t="s">
        <v>8400</v>
      </c>
      <c r="J14" s="249" t="s">
        <v>8322</v>
      </c>
      <c r="K14" s="30">
        <v>3530</v>
      </c>
      <c r="L14" s="24" t="s">
        <v>35</v>
      </c>
      <c r="M14" s="24" t="s">
        <v>1738</v>
      </c>
      <c r="N14" s="24" t="s">
        <v>1719</v>
      </c>
      <c r="O14" s="24" t="s">
        <v>1708</v>
      </c>
      <c r="P14" s="31" t="s">
        <v>1721</v>
      </c>
      <c r="Q14" s="24" t="s">
        <v>1720</v>
      </c>
      <c r="R14" s="24" t="s">
        <v>1543</v>
      </c>
      <c r="S14" s="24" t="s">
        <v>1710</v>
      </c>
      <c r="T14" s="31" t="s">
        <v>35</v>
      </c>
      <c r="U14" s="24" t="s">
        <v>35</v>
      </c>
      <c r="V14" s="24" t="s">
        <v>1319</v>
      </c>
      <c r="W14" s="24"/>
      <c r="X14" s="31" t="s">
        <v>35</v>
      </c>
      <c r="Y14" s="24"/>
      <c r="Z14" s="24" t="s">
        <v>255</v>
      </c>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31" t="s">
        <v>6264</v>
      </c>
      <c r="BA14" s="31" t="s">
        <v>35</v>
      </c>
      <c r="BB14" s="31" t="s">
        <v>164</v>
      </c>
      <c r="BC14" s="24" t="s">
        <v>35</v>
      </c>
      <c r="BD14" s="24" t="s">
        <v>1714</v>
      </c>
      <c r="BE14" s="24" t="s">
        <v>1304</v>
      </c>
      <c r="BF14" s="24" t="s">
        <v>35</v>
      </c>
      <c r="BG14" s="24" t="s">
        <v>1715</v>
      </c>
      <c r="BH14" s="31"/>
    </row>
    <row r="15" spans="1:64" s="2" customFormat="1" ht="45" customHeight="1">
      <c r="A15" s="18" t="s">
        <v>1687</v>
      </c>
      <c r="B15" s="24" t="s">
        <v>1739</v>
      </c>
      <c r="C15" s="37" t="s">
        <v>1704</v>
      </c>
      <c r="D15" s="40" t="s">
        <v>1740</v>
      </c>
      <c r="E15" s="40" t="s">
        <v>1707</v>
      </c>
      <c r="F15" s="40" t="s">
        <v>1741</v>
      </c>
      <c r="G15" s="40"/>
      <c r="H15" s="40"/>
      <c r="I15" s="249" t="s">
        <v>8401</v>
      </c>
      <c r="J15" s="249" t="s">
        <v>8322</v>
      </c>
      <c r="K15" s="30">
        <v>4797</v>
      </c>
      <c r="L15" s="24" t="s">
        <v>35</v>
      </c>
      <c r="M15" s="24" t="s">
        <v>1738</v>
      </c>
      <c r="N15" s="24" t="s">
        <v>1742</v>
      </c>
      <c r="O15" s="24" t="s">
        <v>1708</v>
      </c>
      <c r="P15" s="31" t="s">
        <v>1743</v>
      </c>
      <c r="Q15" s="24" t="s">
        <v>1730</v>
      </c>
      <c r="R15" s="24" t="s">
        <v>1543</v>
      </c>
      <c r="S15" s="24" t="s">
        <v>1710</v>
      </c>
      <c r="T15" s="31" t="s">
        <v>35</v>
      </c>
      <c r="U15" s="24" t="s">
        <v>35</v>
      </c>
      <c r="V15" s="24" t="s">
        <v>1319</v>
      </c>
      <c r="W15" s="24"/>
      <c r="X15" s="31" t="s">
        <v>35</v>
      </c>
      <c r="Y15" s="24"/>
      <c r="Z15" s="24" t="s">
        <v>255</v>
      </c>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31" t="s">
        <v>6264</v>
      </c>
      <c r="BA15" s="31" t="s">
        <v>35</v>
      </c>
      <c r="BB15" s="31" t="s">
        <v>164</v>
      </c>
      <c r="BC15" s="24" t="s">
        <v>35</v>
      </c>
      <c r="BD15" s="24" t="s">
        <v>1714</v>
      </c>
      <c r="BE15" s="24" t="s">
        <v>1304</v>
      </c>
      <c r="BF15" s="24" t="s">
        <v>35</v>
      </c>
      <c r="BG15" s="24" t="s">
        <v>1715</v>
      </c>
      <c r="BH15" s="31"/>
    </row>
    <row r="16" spans="1:64" s="2" customFormat="1" ht="45" customHeight="1">
      <c r="A16" s="18" t="s">
        <v>1687</v>
      </c>
      <c r="B16" s="24" t="s">
        <v>1744</v>
      </c>
      <c r="C16" s="37" t="s">
        <v>1745</v>
      </c>
      <c r="D16" s="40" t="s">
        <v>1746</v>
      </c>
      <c r="E16" s="40" t="s">
        <v>1748</v>
      </c>
      <c r="F16" s="40" t="s">
        <v>1747</v>
      </c>
      <c r="G16" s="40"/>
      <c r="H16" s="40"/>
      <c r="I16" s="250"/>
      <c r="J16" s="250"/>
      <c r="K16" s="30">
        <v>3983.67</v>
      </c>
      <c r="L16" s="24" t="s">
        <v>35</v>
      </c>
      <c r="M16" s="24" t="s">
        <v>1750</v>
      </c>
      <c r="N16" s="24" t="s">
        <v>1749</v>
      </c>
      <c r="O16" s="24" t="s">
        <v>1708</v>
      </c>
      <c r="P16" s="31" t="s">
        <v>1752</v>
      </c>
      <c r="Q16" s="24" t="s">
        <v>1751</v>
      </c>
      <c r="R16" s="24" t="s">
        <v>1543</v>
      </c>
      <c r="S16" s="24" t="s">
        <v>1710</v>
      </c>
      <c r="T16" s="31" t="s">
        <v>35</v>
      </c>
      <c r="U16" s="24" t="s">
        <v>35</v>
      </c>
      <c r="V16" s="24" t="s">
        <v>1301</v>
      </c>
      <c r="W16" s="24"/>
      <c r="X16" s="31" t="s">
        <v>35</v>
      </c>
      <c r="Y16" s="24"/>
      <c r="Z16" s="24" t="s">
        <v>1369</v>
      </c>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31" t="s">
        <v>6265</v>
      </c>
      <c r="BA16" s="31" t="s">
        <v>35</v>
      </c>
      <c r="BB16" s="31" t="s">
        <v>164</v>
      </c>
      <c r="BC16" s="24" t="s">
        <v>35</v>
      </c>
      <c r="BD16" s="24" t="s">
        <v>1753</v>
      </c>
      <c r="BE16" s="24" t="s">
        <v>1304</v>
      </c>
      <c r="BF16" s="24" t="s">
        <v>35</v>
      </c>
      <c r="BG16" s="24" t="s">
        <v>1715</v>
      </c>
      <c r="BH16" s="31"/>
    </row>
    <row r="17" spans="1:60" s="2" customFormat="1" ht="45" customHeight="1">
      <c r="A17" s="18" t="s">
        <v>1687</v>
      </c>
      <c r="B17" s="24" t="s">
        <v>1754</v>
      </c>
      <c r="C17" s="37" t="s">
        <v>1745</v>
      </c>
      <c r="D17" s="40" t="s">
        <v>1755</v>
      </c>
      <c r="E17" s="40" t="s">
        <v>1748</v>
      </c>
      <c r="F17" s="40" t="s">
        <v>1756</v>
      </c>
      <c r="G17" s="40"/>
      <c r="H17" s="40"/>
      <c r="I17" s="250"/>
      <c r="J17" s="250"/>
      <c r="K17" s="30">
        <v>4157</v>
      </c>
      <c r="L17" s="24" t="s">
        <v>35</v>
      </c>
      <c r="M17" s="24" t="s">
        <v>1757</v>
      </c>
      <c r="N17" s="24" t="s">
        <v>1749</v>
      </c>
      <c r="O17" s="24" t="s">
        <v>1708</v>
      </c>
      <c r="P17" s="31" t="s">
        <v>1758</v>
      </c>
      <c r="Q17" s="24" t="s">
        <v>1720</v>
      </c>
      <c r="R17" s="24" t="s">
        <v>1543</v>
      </c>
      <c r="S17" s="24" t="s">
        <v>1710</v>
      </c>
      <c r="T17" s="31" t="s">
        <v>35</v>
      </c>
      <c r="U17" s="24" t="s">
        <v>35</v>
      </c>
      <c r="V17" s="24" t="s">
        <v>1319</v>
      </c>
      <c r="W17" s="24"/>
      <c r="X17" s="31" t="s">
        <v>35</v>
      </c>
      <c r="Y17" s="24"/>
      <c r="Z17" s="24" t="s">
        <v>1369</v>
      </c>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31" t="s">
        <v>6265</v>
      </c>
      <c r="BA17" s="31" t="s">
        <v>35</v>
      </c>
      <c r="BB17" s="31" t="s">
        <v>164</v>
      </c>
      <c r="BC17" s="24" t="s">
        <v>35</v>
      </c>
      <c r="BD17" s="24" t="s">
        <v>1753</v>
      </c>
      <c r="BE17" s="24" t="s">
        <v>1304</v>
      </c>
      <c r="BF17" s="24" t="s">
        <v>35</v>
      </c>
      <c r="BG17" s="24" t="s">
        <v>1715</v>
      </c>
      <c r="BH17" s="31"/>
    </row>
    <row r="18" spans="1:60" s="2" customFormat="1" ht="45" customHeight="1">
      <c r="A18" s="18" t="s">
        <v>1687</v>
      </c>
      <c r="B18" s="24" t="s">
        <v>1759</v>
      </c>
      <c r="C18" s="37" t="s">
        <v>1745</v>
      </c>
      <c r="D18" s="40" t="s">
        <v>1760</v>
      </c>
      <c r="E18" s="40" t="s">
        <v>1748</v>
      </c>
      <c r="F18" s="40" t="s">
        <v>1761</v>
      </c>
      <c r="G18" s="40"/>
      <c r="H18" s="40"/>
      <c r="I18" s="249" t="s">
        <v>8402</v>
      </c>
      <c r="J18" s="249" t="s">
        <v>8322</v>
      </c>
      <c r="K18" s="30">
        <v>9343.67</v>
      </c>
      <c r="L18" s="24" t="s">
        <v>35</v>
      </c>
      <c r="M18" s="24" t="s">
        <v>1763</v>
      </c>
      <c r="N18" s="24" t="s">
        <v>1762</v>
      </c>
      <c r="O18" s="24" t="s">
        <v>1708</v>
      </c>
      <c r="P18" s="31" t="s">
        <v>1758</v>
      </c>
      <c r="Q18" s="24" t="s">
        <v>1764</v>
      </c>
      <c r="R18" s="24" t="s">
        <v>1543</v>
      </c>
      <c r="S18" s="24" t="s">
        <v>1710</v>
      </c>
      <c r="T18" s="31" t="s">
        <v>35</v>
      </c>
      <c r="U18" s="24" t="s">
        <v>35</v>
      </c>
      <c r="V18" s="24" t="s">
        <v>1319</v>
      </c>
      <c r="W18" s="24"/>
      <c r="X18" s="31" t="s">
        <v>35</v>
      </c>
      <c r="Y18" s="24"/>
      <c r="Z18" s="24" t="s">
        <v>1369</v>
      </c>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31" t="s">
        <v>6265</v>
      </c>
      <c r="BA18" s="31" t="s">
        <v>35</v>
      </c>
      <c r="BB18" s="31" t="s">
        <v>164</v>
      </c>
      <c r="BC18" s="24" t="s">
        <v>35</v>
      </c>
      <c r="BD18" s="24" t="s">
        <v>1753</v>
      </c>
      <c r="BE18" s="24" t="s">
        <v>1304</v>
      </c>
      <c r="BF18" s="24" t="s">
        <v>35</v>
      </c>
      <c r="BG18" s="24" t="s">
        <v>1715</v>
      </c>
      <c r="BH18" s="31"/>
    </row>
    <row r="19" spans="1:60" s="2" customFormat="1" ht="45" customHeight="1">
      <c r="A19" s="18" t="s">
        <v>1687</v>
      </c>
      <c r="B19" s="24" t="s">
        <v>1765</v>
      </c>
      <c r="C19" s="37" t="s">
        <v>1766</v>
      </c>
      <c r="D19" s="40" t="s">
        <v>1767</v>
      </c>
      <c r="E19" s="40" t="s">
        <v>1769</v>
      </c>
      <c r="F19" s="40" t="s">
        <v>1768</v>
      </c>
      <c r="G19" s="40"/>
      <c r="H19" s="40"/>
      <c r="I19" s="250"/>
      <c r="J19" s="250"/>
      <c r="K19" s="30">
        <v>5290.33</v>
      </c>
      <c r="L19" s="24" t="s">
        <v>35</v>
      </c>
      <c r="M19" s="24" t="s">
        <v>1757</v>
      </c>
      <c r="N19" s="24" t="s">
        <v>1749</v>
      </c>
      <c r="O19" s="24" t="s">
        <v>1708</v>
      </c>
      <c r="P19" s="31" t="s">
        <v>1773</v>
      </c>
      <c r="Q19" s="24" t="s">
        <v>1772</v>
      </c>
      <c r="R19" s="24" t="s">
        <v>1770</v>
      </c>
      <c r="S19" s="24" t="s">
        <v>1771</v>
      </c>
      <c r="T19" s="31" t="s">
        <v>35</v>
      </c>
      <c r="U19" s="24" t="s">
        <v>35</v>
      </c>
      <c r="V19" s="24" t="s">
        <v>1319</v>
      </c>
      <c r="W19" s="24"/>
      <c r="X19" s="31" t="s">
        <v>35</v>
      </c>
      <c r="Y19" s="24"/>
      <c r="Z19" s="24" t="s">
        <v>1369</v>
      </c>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31" t="s">
        <v>6266</v>
      </c>
      <c r="BA19" s="31" t="s">
        <v>35</v>
      </c>
      <c r="BB19" s="31" t="s">
        <v>164</v>
      </c>
      <c r="BC19" s="24" t="s">
        <v>35</v>
      </c>
      <c r="BD19" s="24" t="s">
        <v>1714</v>
      </c>
      <c r="BE19" s="24" t="s">
        <v>1279</v>
      </c>
      <c r="BF19" s="24" t="s">
        <v>35</v>
      </c>
      <c r="BG19" s="24" t="s">
        <v>1774</v>
      </c>
      <c r="BH19" s="31"/>
    </row>
    <row r="20" spans="1:60" s="2" customFormat="1" ht="45" customHeight="1">
      <c r="A20" s="18" t="s">
        <v>1687</v>
      </c>
      <c r="B20" s="24" t="s">
        <v>1775</v>
      </c>
      <c r="C20" s="37" t="s">
        <v>1766</v>
      </c>
      <c r="D20" s="40" t="s">
        <v>1776</v>
      </c>
      <c r="E20" s="40" t="s">
        <v>1769</v>
      </c>
      <c r="F20" s="40" t="s">
        <v>1777</v>
      </c>
      <c r="G20" s="40"/>
      <c r="H20" s="40"/>
      <c r="I20" s="250"/>
      <c r="J20" s="250"/>
      <c r="K20" s="30">
        <v>11650.33</v>
      </c>
      <c r="L20" s="24" t="s">
        <v>35</v>
      </c>
      <c r="M20" s="24" t="s">
        <v>1779</v>
      </c>
      <c r="N20" s="24" t="s">
        <v>1778</v>
      </c>
      <c r="O20" s="24" t="s">
        <v>1708</v>
      </c>
      <c r="P20" s="31" t="s">
        <v>1781</v>
      </c>
      <c r="Q20" s="24" t="s">
        <v>1780</v>
      </c>
      <c r="R20" s="24" t="s">
        <v>1770</v>
      </c>
      <c r="S20" s="24" t="s">
        <v>1771</v>
      </c>
      <c r="T20" s="31" t="s">
        <v>35</v>
      </c>
      <c r="U20" s="24" t="s">
        <v>35</v>
      </c>
      <c r="V20" s="24" t="s">
        <v>1319</v>
      </c>
      <c r="W20" s="24"/>
      <c r="X20" s="31" t="s">
        <v>35</v>
      </c>
      <c r="Y20" s="24"/>
      <c r="Z20" s="24" t="s">
        <v>1369</v>
      </c>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31" t="s">
        <v>6266</v>
      </c>
      <c r="BA20" s="31" t="s">
        <v>35</v>
      </c>
      <c r="BB20" s="31" t="s">
        <v>164</v>
      </c>
      <c r="BC20" s="24" t="s">
        <v>35</v>
      </c>
      <c r="BD20" s="24" t="s">
        <v>1714</v>
      </c>
      <c r="BE20" s="24" t="s">
        <v>1279</v>
      </c>
      <c r="BF20" s="24" t="s">
        <v>35</v>
      </c>
      <c r="BG20" s="24" t="s">
        <v>1774</v>
      </c>
      <c r="BH20" s="31"/>
    </row>
    <row r="21" spans="1:60" s="2" customFormat="1" ht="45" customHeight="1">
      <c r="A21" s="18" t="s">
        <v>1687</v>
      </c>
      <c r="B21" s="24" t="s">
        <v>1782</v>
      </c>
      <c r="C21" s="37" t="s">
        <v>1783</v>
      </c>
      <c r="D21" s="40" t="s">
        <v>1784</v>
      </c>
      <c r="E21" s="40" t="s">
        <v>1785</v>
      </c>
      <c r="F21" s="40" t="s">
        <v>6633</v>
      </c>
      <c r="G21" s="40"/>
      <c r="H21" s="40"/>
      <c r="I21" s="249" t="s">
        <v>8403</v>
      </c>
      <c r="J21" s="249" t="s">
        <v>8322</v>
      </c>
      <c r="K21" s="30">
        <v>1402</v>
      </c>
      <c r="L21" s="24" t="s">
        <v>35</v>
      </c>
      <c r="M21" s="24" t="s">
        <v>1787</v>
      </c>
      <c r="N21" s="24" t="s">
        <v>1693</v>
      </c>
      <c r="O21" s="24" t="s">
        <v>1786</v>
      </c>
      <c r="P21" s="31" t="s">
        <v>1790</v>
      </c>
      <c r="Q21" s="24" t="s">
        <v>1788</v>
      </c>
      <c r="R21" s="24" t="s">
        <v>1692</v>
      </c>
      <c r="S21" s="24" t="s">
        <v>35</v>
      </c>
      <c r="T21" s="31" t="s">
        <v>35</v>
      </c>
      <c r="U21" s="24" t="s">
        <v>35</v>
      </c>
      <c r="V21" s="24" t="s">
        <v>1789</v>
      </c>
      <c r="W21" s="24"/>
      <c r="X21" s="31" t="s">
        <v>35</v>
      </c>
      <c r="Y21" s="24"/>
      <c r="Z21" s="24" t="s">
        <v>1698</v>
      </c>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31" t="s">
        <v>6267</v>
      </c>
      <c r="BA21" s="31" t="s">
        <v>35</v>
      </c>
      <c r="BB21" s="31" t="s">
        <v>158</v>
      </c>
      <c r="BC21" s="24" t="s">
        <v>35</v>
      </c>
      <c r="BD21" s="24" t="s">
        <v>35</v>
      </c>
      <c r="BE21" s="24" t="s">
        <v>1661</v>
      </c>
      <c r="BF21" s="24" t="s">
        <v>1701</v>
      </c>
      <c r="BG21" s="24" t="s">
        <v>1702</v>
      </c>
      <c r="BH21" s="31"/>
    </row>
    <row r="22" spans="1:60" s="2" customFormat="1" ht="45" customHeight="1">
      <c r="A22" s="18" t="s">
        <v>1687</v>
      </c>
      <c r="B22" s="24" t="s">
        <v>1791</v>
      </c>
      <c r="C22" s="37" t="s">
        <v>1792</v>
      </c>
      <c r="D22" s="40" t="s">
        <v>1793</v>
      </c>
      <c r="E22" s="40" t="s">
        <v>1794</v>
      </c>
      <c r="F22" s="40" t="s">
        <v>6634</v>
      </c>
      <c r="G22" s="40"/>
      <c r="H22" s="40"/>
      <c r="I22" s="249" t="s">
        <v>8404</v>
      </c>
      <c r="J22" s="249" t="s">
        <v>8322</v>
      </c>
      <c r="K22" s="30">
        <v>1482</v>
      </c>
      <c r="L22" s="24" t="s">
        <v>35</v>
      </c>
      <c r="M22" s="24" t="s">
        <v>1787</v>
      </c>
      <c r="N22" s="24" t="s">
        <v>1693</v>
      </c>
      <c r="O22" s="24" t="s">
        <v>1786</v>
      </c>
      <c r="P22" s="31" t="s">
        <v>1796</v>
      </c>
      <c r="Q22" s="24" t="s">
        <v>1795</v>
      </c>
      <c r="R22" s="24" t="s">
        <v>1543</v>
      </c>
      <c r="S22" s="24" t="s">
        <v>35</v>
      </c>
      <c r="T22" s="31" t="s">
        <v>35</v>
      </c>
      <c r="U22" s="24" t="s">
        <v>35</v>
      </c>
      <c r="V22" s="24" t="s">
        <v>1789</v>
      </c>
      <c r="W22" s="24"/>
      <c r="X22" s="31" t="s">
        <v>35</v>
      </c>
      <c r="Y22" s="24"/>
      <c r="Z22" s="24" t="s">
        <v>1698</v>
      </c>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31" t="s">
        <v>1797</v>
      </c>
      <c r="BA22" s="31" t="s">
        <v>35</v>
      </c>
      <c r="BB22" s="31" t="s">
        <v>164</v>
      </c>
      <c r="BC22" s="24" t="s">
        <v>35</v>
      </c>
      <c r="BD22" s="24" t="s">
        <v>35</v>
      </c>
      <c r="BE22" s="24" t="s">
        <v>1661</v>
      </c>
      <c r="BF22" s="24" t="s">
        <v>1701</v>
      </c>
      <c r="BG22" s="24" t="s">
        <v>1798</v>
      </c>
      <c r="BH22" s="31"/>
    </row>
    <row r="23" spans="1:60" s="2" customFormat="1" ht="45" customHeight="1">
      <c r="A23" s="18" t="s">
        <v>1687</v>
      </c>
      <c r="B23" s="24" t="s">
        <v>1799</v>
      </c>
      <c r="C23" s="37" t="s">
        <v>1792</v>
      </c>
      <c r="D23" s="40" t="s">
        <v>1800</v>
      </c>
      <c r="E23" s="40" t="s">
        <v>1794</v>
      </c>
      <c r="F23" s="40" t="s">
        <v>6635</v>
      </c>
      <c r="G23" s="40"/>
      <c r="H23" s="40"/>
      <c r="I23" s="249" t="s">
        <v>8405</v>
      </c>
      <c r="J23" s="249" t="s">
        <v>8322</v>
      </c>
      <c r="K23" s="30">
        <v>1508.67</v>
      </c>
      <c r="L23" s="24" t="s">
        <v>35</v>
      </c>
      <c r="M23" s="24" t="s">
        <v>1801</v>
      </c>
      <c r="N23" s="24" t="s">
        <v>1693</v>
      </c>
      <c r="O23" s="24" t="s">
        <v>1786</v>
      </c>
      <c r="P23" s="31" t="s">
        <v>1796</v>
      </c>
      <c r="Q23" s="24" t="s">
        <v>1802</v>
      </c>
      <c r="R23" s="24" t="s">
        <v>1543</v>
      </c>
      <c r="S23" s="24" t="s">
        <v>35</v>
      </c>
      <c r="T23" s="31" t="s">
        <v>35</v>
      </c>
      <c r="U23" s="24" t="s">
        <v>35</v>
      </c>
      <c r="V23" s="24" t="s">
        <v>1803</v>
      </c>
      <c r="W23" s="24"/>
      <c r="X23" s="31" t="s">
        <v>35</v>
      </c>
      <c r="Y23" s="24"/>
      <c r="Z23" s="24" t="s">
        <v>1698</v>
      </c>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31" t="s">
        <v>1797</v>
      </c>
      <c r="BA23" s="31" t="s">
        <v>35</v>
      </c>
      <c r="BB23" s="31" t="s">
        <v>164</v>
      </c>
      <c r="BC23" s="24" t="s">
        <v>35</v>
      </c>
      <c r="BD23" s="24" t="s">
        <v>35</v>
      </c>
      <c r="BE23" s="24" t="s">
        <v>1661</v>
      </c>
      <c r="BF23" s="24" t="s">
        <v>1701</v>
      </c>
      <c r="BG23" s="24" t="s">
        <v>1798</v>
      </c>
      <c r="BH23" s="31"/>
    </row>
    <row r="24" spans="1:60" s="2" customFormat="1" ht="45" customHeight="1">
      <c r="A24" s="39" t="s">
        <v>1687</v>
      </c>
      <c r="B24" s="42" t="s">
        <v>7084</v>
      </c>
      <c r="C24" s="10" t="s">
        <v>1792</v>
      </c>
      <c r="D24" s="35" t="s">
        <v>7085</v>
      </c>
      <c r="E24" s="35" t="s">
        <v>7086</v>
      </c>
      <c r="F24" s="35" t="s">
        <v>15110</v>
      </c>
      <c r="G24" s="11" t="s">
        <v>15061</v>
      </c>
      <c r="H24" s="11"/>
      <c r="I24" s="35"/>
      <c r="J24" s="35"/>
      <c r="K24" s="47">
        <v>1278.67</v>
      </c>
      <c r="L24" s="42" t="s">
        <v>35</v>
      </c>
      <c r="M24" s="42" t="s">
        <v>1787</v>
      </c>
      <c r="N24" s="42" t="s">
        <v>1693</v>
      </c>
      <c r="O24" s="42" t="s">
        <v>1786</v>
      </c>
      <c r="P24" s="41" t="s">
        <v>1790</v>
      </c>
      <c r="Q24" s="42" t="s">
        <v>7115</v>
      </c>
      <c r="R24" s="42" t="s">
        <v>1543</v>
      </c>
      <c r="S24" s="42" t="s">
        <v>35</v>
      </c>
      <c r="T24" s="41" t="s">
        <v>35</v>
      </c>
      <c r="U24" s="42" t="s">
        <v>35</v>
      </c>
      <c r="V24" s="42" t="s">
        <v>1803</v>
      </c>
      <c r="W24" s="42" t="s">
        <v>35</v>
      </c>
      <c r="X24" s="41" t="s">
        <v>35</v>
      </c>
      <c r="Y24" s="42"/>
      <c r="Z24" s="42" t="s">
        <v>1698</v>
      </c>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41" t="s">
        <v>1797</v>
      </c>
      <c r="BA24" s="41" t="s">
        <v>35</v>
      </c>
      <c r="BB24" s="41" t="s">
        <v>164</v>
      </c>
      <c r="BC24" s="42" t="s">
        <v>35</v>
      </c>
      <c r="BD24" s="42" t="s">
        <v>35</v>
      </c>
      <c r="BE24" s="42" t="s">
        <v>1279</v>
      </c>
      <c r="BF24" s="42" t="s">
        <v>1701</v>
      </c>
      <c r="BG24" s="42" t="s">
        <v>1798</v>
      </c>
      <c r="BH24" s="41"/>
    </row>
    <row r="25" spans="1:60" s="2" customFormat="1" ht="45" customHeight="1">
      <c r="A25" s="18" t="s">
        <v>1687</v>
      </c>
      <c r="B25" s="24" t="s">
        <v>1804</v>
      </c>
      <c r="C25" s="37" t="s">
        <v>1792</v>
      </c>
      <c r="D25" s="40" t="s">
        <v>1805</v>
      </c>
      <c r="E25" s="40"/>
      <c r="F25" s="40" t="s">
        <v>6636</v>
      </c>
      <c r="G25" s="40"/>
      <c r="H25" s="40"/>
      <c r="I25" s="250"/>
      <c r="J25" s="250"/>
      <c r="K25" s="30">
        <v>1332</v>
      </c>
      <c r="L25" s="24" t="s">
        <v>35</v>
      </c>
      <c r="M25" s="24" t="s">
        <v>1806</v>
      </c>
      <c r="N25" s="24" t="s">
        <v>1693</v>
      </c>
      <c r="O25" s="24" t="s">
        <v>1786</v>
      </c>
      <c r="P25" s="31" t="s">
        <v>1796</v>
      </c>
      <c r="Q25" s="24" t="s">
        <v>1807</v>
      </c>
      <c r="R25" s="24" t="s">
        <v>1543</v>
      </c>
      <c r="S25" s="24" t="s">
        <v>35</v>
      </c>
      <c r="T25" s="31" t="s">
        <v>35</v>
      </c>
      <c r="U25" s="24" t="s">
        <v>35</v>
      </c>
      <c r="V25" s="24" t="s">
        <v>1789</v>
      </c>
      <c r="W25" s="24"/>
      <c r="X25" s="31" t="s">
        <v>35</v>
      </c>
      <c r="Y25" s="24"/>
      <c r="Z25" s="24" t="s">
        <v>1269</v>
      </c>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31"/>
      <c r="BA25" s="31" t="s">
        <v>35</v>
      </c>
      <c r="BB25" s="31" t="s">
        <v>35</v>
      </c>
      <c r="BC25" s="24" t="s">
        <v>35</v>
      </c>
      <c r="BD25" s="24" t="s">
        <v>35</v>
      </c>
      <c r="BE25" s="24" t="s">
        <v>1661</v>
      </c>
      <c r="BF25" s="24"/>
      <c r="BG25" s="24"/>
      <c r="BH25" s="31"/>
    </row>
    <row r="26" spans="1:60" s="2" customFormat="1" ht="45" customHeight="1">
      <c r="A26" s="18" t="s">
        <v>1687</v>
      </c>
      <c r="B26" s="24" t="s">
        <v>1808</v>
      </c>
      <c r="C26" s="37" t="s">
        <v>1792</v>
      </c>
      <c r="D26" s="40" t="s">
        <v>1809</v>
      </c>
      <c r="E26" s="40"/>
      <c r="F26" s="40" t="s">
        <v>6637</v>
      </c>
      <c r="G26" s="40"/>
      <c r="H26" s="40"/>
      <c r="I26" s="250"/>
      <c r="J26" s="250"/>
      <c r="K26" s="30">
        <v>1372</v>
      </c>
      <c r="L26" s="24" t="s">
        <v>35</v>
      </c>
      <c r="M26" s="24" t="s">
        <v>1810</v>
      </c>
      <c r="N26" s="24" t="s">
        <v>1693</v>
      </c>
      <c r="O26" s="24" t="s">
        <v>1786</v>
      </c>
      <c r="P26" s="31" t="s">
        <v>1796</v>
      </c>
      <c r="Q26" s="24" t="s">
        <v>1802</v>
      </c>
      <c r="R26" s="24" t="s">
        <v>1543</v>
      </c>
      <c r="S26" s="24" t="s">
        <v>35</v>
      </c>
      <c r="T26" s="31" t="s">
        <v>35</v>
      </c>
      <c r="U26" s="24" t="s">
        <v>35</v>
      </c>
      <c r="V26" s="24" t="s">
        <v>1789</v>
      </c>
      <c r="W26" s="24"/>
      <c r="X26" s="31" t="s">
        <v>35</v>
      </c>
      <c r="Y26" s="24"/>
      <c r="Z26" s="24" t="s">
        <v>1269</v>
      </c>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31"/>
      <c r="BA26" s="31" t="s">
        <v>35</v>
      </c>
      <c r="BB26" s="31" t="s">
        <v>35</v>
      </c>
      <c r="BC26" s="24" t="s">
        <v>35</v>
      </c>
      <c r="BD26" s="24" t="s">
        <v>35</v>
      </c>
      <c r="BE26" s="24" t="s">
        <v>1661</v>
      </c>
      <c r="BF26" s="24"/>
      <c r="BG26" s="24"/>
      <c r="BH26" s="31"/>
    </row>
    <row r="27" spans="1:60" s="2" customFormat="1" ht="45" customHeight="1">
      <c r="A27" s="18" t="s">
        <v>1687</v>
      </c>
      <c r="B27" s="24" t="s">
        <v>1811</v>
      </c>
      <c r="C27" s="37" t="s">
        <v>1792</v>
      </c>
      <c r="D27" s="40" t="s">
        <v>1812</v>
      </c>
      <c r="E27" s="40"/>
      <c r="F27" s="40" t="s">
        <v>6638</v>
      </c>
      <c r="G27" s="40"/>
      <c r="H27" s="40"/>
      <c r="I27" s="249" t="s">
        <v>8406</v>
      </c>
      <c r="J27" s="249" t="s">
        <v>8322</v>
      </c>
      <c r="K27" s="30">
        <v>1465.33</v>
      </c>
      <c r="L27" s="24" t="s">
        <v>35</v>
      </c>
      <c r="M27" s="24" t="s">
        <v>1813</v>
      </c>
      <c r="N27" s="24" t="s">
        <v>1693</v>
      </c>
      <c r="O27" s="24" t="s">
        <v>1786</v>
      </c>
      <c r="P27" s="31" t="s">
        <v>1814</v>
      </c>
      <c r="Q27" s="24" t="s">
        <v>1807</v>
      </c>
      <c r="R27" s="24" t="s">
        <v>1543</v>
      </c>
      <c r="S27" s="24" t="s">
        <v>35</v>
      </c>
      <c r="T27" s="31" t="s">
        <v>35</v>
      </c>
      <c r="U27" s="24" t="s">
        <v>35</v>
      </c>
      <c r="V27" s="24" t="s">
        <v>1789</v>
      </c>
      <c r="W27" s="24"/>
      <c r="X27" s="31" t="s">
        <v>35</v>
      </c>
      <c r="Y27" s="24"/>
      <c r="Z27" s="24" t="s">
        <v>1269</v>
      </c>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31"/>
      <c r="BA27" s="31" t="s">
        <v>35</v>
      </c>
      <c r="BB27" s="31" t="s">
        <v>35</v>
      </c>
      <c r="BC27" s="24" t="s">
        <v>35</v>
      </c>
      <c r="BD27" s="24" t="s">
        <v>35</v>
      </c>
      <c r="BE27" s="24" t="s">
        <v>1661</v>
      </c>
      <c r="BF27" s="24"/>
      <c r="BG27" s="24"/>
      <c r="BH27" s="31"/>
    </row>
    <row r="28" spans="1:60" s="2" customFormat="1" ht="45" customHeight="1">
      <c r="A28" s="18" t="s">
        <v>1687</v>
      </c>
      <c r="B28" s="24" t="s">
        <v>1815</v>
      </c>
      <c r="C28" s="37" t="s">
        <v>1792</v>
      </c>
      <c r="D28" s="40" t="s">
        <v>1816</v>
      </c>
      <c r="E28" s="40"/>
      <c r="F28" s="40" t="s">
        <v>6639</v>
      </c>
      <c r="G28" s="40"/>
      <c r="H28" s="40"/>
      <c r="I28" s="250"/>
      <c r="J28" s="250"/>
      <c r="K28" s="30">
        <v>2078.66</v>
      </c>
      <c r="L28" s="24" t="s">
        <v>35</v>
      </c>
      <c r="M28" s="24" t="s">
        <v>1818</v>
      </c>
      <c r="N28" s="24" t="s">
        <v>1817</v>
      </c>
      <c r="O28" s="24" t="s">
        <v>1786</v>
      </c>
      <c r="P28" s="31" t="s">
        <v>1820</v>
      </c>
      <c r="Q28" s="24" t="s">
        <v>1819</v>
      </c>
      <c r="R28" s="24" t="s">
        <v>1543</v>
      </c>
      <c r="S28" s="24" t="s">
        <v>35</v>
      </c>
      <c r="T28" s="31" t="s">
        <v>35</v>
      </c>
      <c r="U28" s="24" t="s">
        <v>35</v>
      </c>
      <c r="V28" s="24" t="s">
        <v>1803</v>
      </c>
      <c r="W28" s="24"/>
      <c r="X28" s="31" t="s">
        <v>35</v>
      </c>
      <c r="Y28" s="24"/>
      <c r="Z28" s="24" t="s">
        <v>1269</v>
      </c>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31"/>
      <c r="BA28" s="31" t="s">
        <v>35</v>
      </c>
      <c r="BB28" s="31" t="s">
        <v>35</v>
      </c>
      <c r="BC28" s="24" t="s">
        <v>35</v>
      </c>
      <c r="BD28" s="24" t="s">
        <v>35</v>
      </c>
      <c r="BE28" s="24" t="s">
        <v>1661</v>
      </c>
      <c r="BF28" s="24"/>
      <c r="BG28" s="24"/>
      <c r="BH28" s="31"/>
    </row>
    <row r="29" spans="1:60" s="2" customFormat="1" ht="45" customHeight="1">
      <c r="A29" s="18" t="s">
        <v>1687</v>
      </c>
      <c r="B29" s="24" t="s">
        <v>1821</v>
      </c>
      <c r="C29" s="37" t="s">
        <v>1792</v>
      </c>
      <c r="D29" s="40" t="s">
        <v>1822</v>
      </c>
      <c r="E29" s="40"/>
      <c r="F29" s="40" t="s">
        <v>6640</v>
      </c>
      <c r="G29" s="40"/>
      <c r="H29" s="40"/>
      <c r="I29" s="249" t="s">
        <v>8407</v>
      </c>
      <c r="J29" s="249" t="s">
        <v>8322</v>
      </c>
      <c r="K29" s="30">
        <v>1932</v>
      </c>
      <c r="L29" s="24" t="s">
        <v>35</v>
      </c>
      <c r="M29" s="24" t="s">
        <v>1823</v>
      </c>
      <c r="N29" s="24" t="s">
        <v>1817</v>
      </c>
      <c r="O29" s="24" t="s">
        <v>1786</v>
      </c>
      <c r="P29" s="31" t="s">
        <v>1796</v>
      </c>
      <c r="Q29" s="24" t="s">
        <v>1807</v>
      </c>
      <c r="R29" s="24" t="s">
        <v>1543</v>
      </c>
      <c r="S29" s="24" t="s">
        <v>35</v>
      </c>
      <c r="T29" s="31" t="s">
        <v>35</v>
      </c>
      <c r="U29" s="24" t="s">
        <v>35</v>
      </c>
      <c r="V29" s="24" t="s">
        <v>1789</v>
      </c>
      <c r="W29" s="24"/>
      <c r="X29" s="31" t="s">
        <v>35</v>
      </c>
      <c r="Y29" s="24"/>
      <c r="Z29" s="24" t="s">
        <v>1269</v>
      </c>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31"/>
      <c r="BA29" s="31" t="s">
        <v>35</v>
      </c>
      <c r="BB29" s="31" t="s">
        <v>35</v>
      </c>
      <c r="BC29" s="24" t="s">
        <v>35</v>
      </c>
      <c r="BD29" s="24" t="s">
        <v>35</v>
      </c>
      <c r="BE29" s="24" t="s">
        <v>1661</v>
      </c>
      <c r="BF29" s="24"/>
      <c r="BG29" s="24"/>
      <c r="BH29" s="31"/>
    </row>
    <row r="30" spans="1:60" s="2" customFormat="1" ht="45" customHeight="1">
      <c r="A30" s="18" t="s">
        <v>1687</v>
      </c>
      <c r="B30" s="24" t="s">
        <v>1824</v>
      </c>
      <c r="C30" s="37" t="s">
        <v>1783</v>
      </c>
      <c r="D30" s="40" t="s">
        <v>1825</v>
      </c>
      <c r="E30" s="40"/>
      <c r="F30" s="40" t="s">
        <v>6641</v>
      </c>
      <c r="G30" s="40"/>
      <c r="H30" s="40"/>
      <c r="I30" s="250"/>
      <c r="J30" s="250"/>
      <c r="K30" s="30">
        <v>1388.67</v>
      </c>
      <c r="L30" s="24" t="s">
        <v>35</v>
      </c>
      <c r="M30" s="24" t="s">
        <v>1806</v>
      </c>
      <c r="N30" s="24" t="s">
        <v>1693</v>
      </c>
      <c r="O30" s="24" t="s">
        <v>1786</v>
      </c>
      <c r="P30" s="31" t="s">
        <v>1796</v>
      </c>
      <c r="Q30" s="24" t="s">
        <v>1697</v>
      </c>
      <c r="R30" s="24" t="s">
        <v>1692</v>
      </c>
      <c r="S30" s="24" t="s">
        <v>35</v>
      </c>
      <c r="T30" s="31" t="s">
        <v>35</v>
      </c>
      <c r="U30" s="24" t="s">
        <v>35</v>
      </c>
      <c r="V30" s="24" t="s">
        <v>1789</v>
      </c>
      <c r="W30" s="24"/>
      <c r="X30" s="31" t="s">
        <v>35</v>
      </c>
      <c r="Y30" s="24"/>
      <c r="Z30" s="24" t="s">
        <v>1269</v>
      </c>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31"/>
      <c r="BA30" s="31" t="s">
        <v>35</v>
      </c>
      <c r="BB30" s="31" t="s">
        <v>35</v>
      </c>
      <c r="BC30" s="24" t="s">
        <v>35</v>
      </c>
      <c r="BD30" s="24" t="s">
        <v>35</v>
      </c>
      <c r="BE30" s="24" t="s">
        <v>1661</v>
      </c>
      <c r="BF30" s="24"/>
      <c r="BG30" s="24"/>
      <c r="BH30" s="31"/>
    </row>
    <row r="31" spans="1:60" s="2" customFormat="1" ht="45" customHeight="1">
      <c r="A31" s="18" t="s">
        <v>1687</v>
      </c>
      <c r="B31" s="24" t="s">
        <v>1826</v>
      </c>
      <c r="C31" s="37" t="s">
        <v>1783</v>
      </c>
      <c r="D31" s="40" t="s">
        <v>1827</v>
      </c>
      <c r="E31" s="40"/>
      <c r="F31" s="40" t="s">
        <v>6642</v>
      </c>
      <c r="G31" s="40"/>
      <c r="H31" s="40"/>
      <c r="I31" s="249" t="s">
        <v>8408</v>
      </c>
      <c r="J31" s="249" t="s">
        <v>8322</v>
      </c>
      <c r="K31" s="30">
        <v>1882</v>
      </c>
      <c r="L31" s="24" t="s">
        <v>35</v>
      </c>
      <c r="M31" s="24" t="s">
        <v>1829</v>
      </c>
      <c r="N31" s="24" t="s">
        <v>1828</v>
      </c>
      <c r="O31" s="24" t="s">
        <v>1786</v>
      </c>
      <c r="P31" s="31" t="s">
        <v>1796</v>
      </c>
      <c r="Q31" s="24" t="s">
        <v>1830</v>
      </c>
      <c r="R31" s="24" t="s">
        <v>1692</v>
      </c>
      <c r="S31" s="24" t="s">
        <v>35</v>
      </c>
      <c r="T31" s="31" t="s">
        <v>35</v>
      </c>
      <c r="U31" s="24" t="s">
        <v>35</v>
      </c>
      <c r="V31" s="24" t="s">
        <v>1789</v>
      </c>
      <c r="W31" s="24"/>
      <c r="X31" s="31" t="s">
        <v>35</v>
      </c>
      <c r="Y31" s="24"/>
      <c r="Z31" s="24" t="s">
        <v>1269</v>
      </c>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31"/>
      <c r="BA31" s="31" t="s">
        <v>35</v>
      </c>
      <c r="BB31" s="31" t="s">
        <v>35</v>
      </c>
      <c r="BC31" s="24" t="s">
        <v>35</v>
      </c>
      <c r="BD31" s="24" t="s">
        <v>35</v>
      </c>
      <c r="BE31" s="24" t="s">
        <v>1661</v>
      </c>
      <c r="BF31" s="24"/>
      <c r="BG31" s="24"/>
      <c r="BH31" s="31"/>
    </row>
    <row r="32" spans="1:60" s="2" customFormat="1" ht="45" customHeight="1">
      <c r="A32" s="18" t="s">
        <v>1687</v>
      </c>
      <c r="B32" s="24" t="s">
        <v>1831</v>
      </c>
      <c r="C32" s="37" t="s">
        <v>1783</v>
      </c>
      <c r="D32" s="40" t="s">
        <v>1832</v>
      </c>
      <c r="E32" s="40"/>
      <c r="F32" s="40" t="s">
        <v>6268</v>
      </c>
      <c r="G32" s="40"/>
      <c r="H32" s="40"/>
      <c r="I32" s="250"/>
      <c r="J32" s="250"/>
      <c r="K32" s="30">
        <v>1922</v>
      </c>
      <c r="L32" s="24" t="s">
        <v>35</v>
      </c>
      <c r="M32" s="24" t="s">
        <v>1810</v>
      </c>
      <c r="N32" s="24" t="s">
        <v>1828</v>
      </c>
      <c r="O32" s="24" t="s">
        <v>1786</v>
      </c>
      <c r="P32" s="31" t="s">
        <v>1796</v>
      </c>
      <c r="Q32" s="24" t="s">
        <v>1833</v>
      </c>
      <c r="R32" s="24" t="s">
        <v>1692</v>
      </c>
      <c r="S32" s="24" t="s">
        <v>35</v>
      </c>
      <c r="T32" s="31" t="s">
        <v>35</v>
      </c>
      <c r="U32" s="24" t="s">
        <v>35</v>
      </c>
      <c r="V32" s="24" t="s">
        <v>1789</v>
      </c>
      <c r="W32" s="24"/>
      <c r="X32" s="31" t="s">
        <v>35</v>
      </c>
      <c r="Y32" s="24"/>
      <c r="Z32" s="24" t="s">
        <v>1269</v>
      </c>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31"/>
      <c r="BA32" s="31" t="s">
        <v>35</v>
      </c>
      <c r="BB32" s="31" t="s">
        <v>35</v>
      </c>
      <c r="BC32" s="24" t="s">
        <v>35</v>
      </c>
      <c r="BD32" s="24" t="s">
        <v>35</v>
      </c>
      <c r="BE32" s="24" t="s">
        <v>1661</v>
      </c>
      <c r="BF32" s="24"/>
      <c r="BG32" s="24"/>
      <c r="BH32" s="31"/>
    </row>
    <row r="33" spans="1:60" s="2" customFormat="1" ht="45" customHeight="1">
      <c r="A33" s="18" t="s">
        <v>1687</v>
      </c>
      <c r="B33" s="24" t="s">
        <v>1834</v>
      </c>
      <c r="C33" s="37" t="s">
        <v>1783</v>
      </c>
      <c r="D33" s="40" t="s">
        <v>1835</v>
      </c>
      <c r="E33" s="40"/>
      <c r="F33" s="40" t="s">
        <v>6269</v>
      </c>
      <c r="G33" s="40"/>
      <c r="H33" s="40"/>
      <c r="I33" s="249" t="s">
        <v>8409</v>
      </c>
      <c r="J33" s="249" t="s">
        <v>8322</v>
      </c>
      <c r="K33" s="30">
        <v>1922</v>
      </c>
      <c r="L33" s="24" t="s">
        <v>35</v>
      </c>
      <c r="M33" s="24" t="s">
        <v>1813</v>
      </c>
      <c r="N33" s="24" t="s">
        <v>1828</v>
      </c>
      <c r="O33" s="24" t="s">
        <v>1786</v>
      </c>
      <c r="P33" s="31" t="s">
        <v>1820</v>
      </c>
      <c r="Q33" s="24" t="s">
        <v>1836</v>
      </c>
      <c r="R33" s="24" t="s">
        <v>1692</v>
      </c>
      <c r="S33" s="24" t="s">
        <v>35</v>
      </c>
      <c r="T33" s="31" t="s">
        <v>35</v>
      </c>
      <c r="U33" s="24" t="s">
        <v>35</v>
      </c>
      <c r="V33" s="24" t="s">
        <v>1789</v>
      </c>
      <c r="W33" s="24"/>
      <c r="X33" s="31" t="s">
        <v>35</v>
      </c>
      <c r="Y33" s="24"/>
      <c r="Z33" s="24" t="s">
        <v>1269</v>
      </c>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31"/>
      <c r="BA33" s="31" t="s">
        <v>35</v>
      </c>
      <c r="BB33" s="31" t="s">
        <v>35</v>
      </c>
      <c r="BC33" s="24" t="s">
        <v>35</v>
      </c>
      <c r="BD33" s="24" t="s">
        <v>35</v>
      </c>
      <c r="BE33" s="24" t="s">
        <v>1661</v>
      </c>
      <c r="BF33" s="24"/>
      <c r="BG33" s="24"/>
      <c r="BH33" s="31"/>
    </row>
    <row r="34" spans="1:60" s="2" customFormat="1" ht="45" customHeight="1">
      <c r="A34" s="18" t="s">
        <v>1687</v>
      </c>
      <c r="B34" s="24" t="s">
        <v>1837</v>
      </c>
      <c r="C34" s="37" t="s">
        <v>1783</v>
      </c>
      <c r="D34" s="40" t="s">
        <v>1838</v>
      </c>
      <c r="E34" s="40"/>
      <c r="F34" s="40" t="s">
        <v>6270</v>
      </c>
      <c r="G34" s="40"/>
      <c r="H34" s="40"/>
      <c r="I34" s="250"/>
      <c r="J34" s="250"/>
      <c r="K34" s="30">
        <v>2722</v>
      </c>
      <c r="L34" s="24" t="s">
        <v>35</v>
      </c>
      <c r="M34" s="24" t="s">
        <v>1823</v>
      </c>
      <c r="N34" s="24" t="s">
        <v>1817</v>
      </c>
      <c r="O34" s="24" t="s">
        <v>1786</v>
      </c>
      <c r="P34" s="31" t="s">
        <v>1840</v>
      </c>
      <c r="Q34" s="24" t="s">
        <v>1839</v>
      </c>
      <c r="R34" s="24" t="s">
        <v>1692</v>
      </c>
      <c r="S34" s="24" t="s">
        <v>35</v>
      </c>
      <c r="T34" s="31" t="s">
        <v>35</v>
      </c>
      <c r="U34" s="24" t="s">
        <v>35</v>
      </c>
      <c r="V34" s="24" t="s">
        <v>1789</v>
      </c>
      <c r="W34" s="24"/>
      <c r="X34" s="31" t="s">
        <v>35</v>
      </c>
      <c r="Y34" s="24"/>
      <c r="Z34" s="24" t="s">
        <v>1269</v>
      </c>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31"/>
      <c r="BA34" s="31" t="s">
        <v>35</v>
      </c>
      <c r="BB34" s="31" t="s">
        <v>35</v>
      </c>
      <c r="BC34" s="24" t="s">
        <v>35</v>
      </c>
      <c r="BD34" s="24" t="s">
        <v>35</v>
      </c>
      <c r="BE34" s="24" t="s">
        <v>1661</v>
      </c>
      <c r="BF34" s="24"/>
      <c r="BG34" s="24"/>
      <c r="BH34" s="31"/>
    </row>
    <row r="35" spans="1:60" s="2" customFormat="1" ht="45" customHeight="1">
      <c r="A35" s="18" t="s">
        <v>1687</v>
      </c>
      <c r="B35" s="24" t="s">
        <v>1841</v>
      </c>
      <c r="C35" s="37" t="s">
        <v>1783</v>
      </c>
      <c r="D35" s="40" t="s">
        <v>1842</v>
      </c>
      <c r="E35" s="40"/>
      <c r="F35" s="40" t="s">
        <v>6643</v>
      </c>
      <c r="G35" s="40"/>
      <c r="H35" s="40"/>
      <c r="I35" s="249" t="s">
        <v>8410</v>
      </c>
      <c r="J35" s="249" t="s">
        <v>8322</v>
      </c>
      <c r="K35" s="30">
        <v>2215.33</v>
      </c>
      <c r="L35" s="24" t="s">
        <v>35</v>
      </c>
      <c r="M35" s="24" t="s">
        <v>1823</v>
      </c>
      <c r="N35" s="24"/>
      <c r="O35" s="24" t="s">
        <v>1786</v>
      </c>
      <c r="P35" s="31" t="s">
        <v>1840</v>
      </c>
      <c r="Q35" s="24" t="s">
        <v>1843</v>
      </c>
      <c r="R35" s="24" t="s">
        <v>1692</v>
      </c>
      <c r="S35" s="24" t="s">
        <v>1693</v>
      </c>
      <c r="T35" s="31" t="s">
        <v>35</v>
      </c>
      <c r="U35" s="24" t="s">
        <v>35</v>
      </c>
      <c r="V35" s="24" t="s">
        <v>1789</v>
      </c>
      <c r="W35" s="24"/>
      <c r="X35" s="31" t="s">
        <v>35</v>
      </c>
      <c r="Y35" s="24"/>
      <c r="Z35" s="24" t="s">
        <v>1269</v>
      </c>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31"/>
      <c r="BA35" s="31" t="s">
        <v>35</v>
      </c>
      <c r="BB35" s="31" t="s">
        <v>35</v>
      </c>
      <c r="BC35" s="24" t="s">
        <v>35</v>
      </c>
      <c r="BD35" s="24" t="s">
        <v>35</v>
      </c>
      <c r="BE35" s="24" t="s">
        <v>1661</v>
      </c>
      <c r="BF35" s="24"/>
      <c r="BG35" s="24"/>
      <c r="BH35" s="31"/>
    </row>
    <row r="36" spans="1:60" s="2" customFormat="1" ht="45" customHeight="1">
      <c r="A36" s="18" t="s">
        <v>1687</v>
      </c>
      <c r="B36" s="24" t="s">
        <v>15113</v>
      </c>
      <c r="C36" s="37" t="s">
        <v>1783</v>
      </c>
      <c r="D36" s="40" t="s">
        <v>15086</v>
      </c>
      <c r="E36" s="40"/>
      <c r="F36" s="40" t="s">
        <v>15114</v>
      </c>
      <c r="G36" s="40"/>
      <c r="H36" s="40"/>
      <c r="I36" s="249" t="s">
        <v>15116</v>
      </c>
      <c r="J36" s="249" t="s">
        <v>8322</v>
      </c>
      <c r="K36" s="30">
        <v>1722</v>
      </c>
      <c r="L36" s="24" t="s">
        <v>35</v>
      </c>
      <c r="M36" s="24" t="s">
        <v>1823</v>
      </c>
      <c r="N36" s="24" t="s">
        <v>1828</v>
      </c>
      <c r="O36" s="24" t="s">
        <v>1786</v>
      </c>
      <c r="P36" s="31" t="s">
        <v>1796</v>
      </c>
      <c r="Q36" s="24" t="s">
        <v>15115</v>
      </c>
      <c r="R36" s="24" t="s">
        <v>1692</v>
      </c>
      <c r="S36" s="24" t="s">
        <v>35</v>
      </c>
      <c r="T36" s="31" t="s">
        <v>35</v>
      </c>
      <c r="U36" s="24" t="s">
        <v>35</v>
      </c>
      <c r="V36" s="24" t="s">
        <v>1789</v>
      </c>
      <c r="W36" s="24"/>
      <c r="X36" s="31" t="s">
        <v>35</v>
      </c>
      <c r="Y36" s="24"/>
      <c r="Z36" s="24" t="s">
        <v>1269</v>
      </c>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1491"/>
      <c r="BA36" s="1491" t="s">
        <v>35</v>
      </c>
      <c r="BB36" s="1491" t="s">
        <v>35</v>
      </c>
      <c r="BC36" s="1491" t="s">
        <v>35</v>
      </c>
      <c r="BD36" s="1491" t="s">
        <v>35</v>
      </c>
      <c r="BE36" s="1491" t="s">
        <v>1661</v>
      </c>
      <c r="BF36" s="1491"/>
      <c r="BG36" s="24"/>
      <c r="BH36" s="31"/>
    </row>
    <row r="37" spans="1:60" s="2" customFormat="1" ht="45" customHeight="1">
      <c r="A37" s="18" t="s">
        <v>1687</v>
      </c>
      <c r="B37" s="24" t="s">
        <v>1844</v>
      </c>
      <c r="C37" s="37" t="s">
        <v>1783</v>
      </c>
      <c r="D37" s="40" t="s">
        <v>1845</v>
      </c>
      <c r="E37" s="40"/>
      <c r="F37" s="40" t="s">
        <v>6644</v>
      </c>
      <c r="G37" s="40"/>
      <c r="H37" s="40"/>
      <c r="I37" s="249" t="s">
        <v>8411</v>
      </c>
      <c r="J37" s="249" t="s">
        <v>8322</v>
      </c>
      <c r="K37" s="30">
        <v>1788.67</v>
      </c>
      <c r="L37" s="24" t="s">
        <v>35</v>
      </c>
      <c r="M37" s="24" t="s">
        <v>1823</v>
      </c>
      <c r="N37" s="24" t="s">
        <v>1828</v>
      </c>
      <c r="O37" s="24" t="s">
        <v>1786</v>
      </c>
      <c r="P37" s="31" t="s">
        <v>1796</v>
      </c>
      <c r="Q37" s="24" t="s">
        <v>1846</v>
      </c>
      <c r="R37" s="24" t="s">
        <v>1692</v>
      </c>
      <c r="S37" s="24" t="s">
        <v>35</v>
      </c>
      <c r="T37" s="31" t="s">
        <v>35</v>
      </c>
      <c r="U37" s="24" t="s">
        <v>35</v>
      </c>
      <c r="V37" s="24" t="s">
        <v>1789</v>
      </c>
      <c r="W37" s="24"/>
      <c r="X37" s="31" t="s">
        <v>35</v>
      </c>
      <c r="Y37" s="24"/>
      <c r="Z37" s="24" t="s">
        <v>1269</v>
      </c>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31"/>
      <c r="BA37" s="31" t="s">
        <v>35</v>
      </c>
      <c r="BB37" s="31" t="s">
        <v>35</v>
      </c>
      <c r="BC37" s="24" t="s">
        <v>35</v>
      </c>
      <c r="BD37" s="24" t="s">
        <v>35</v>
      </c>
      <c r="BE37" s="24" t="s">
        <v>1661</v>
      </c>
      <c r="BF37" s="24"/>
      <c r="BG37" s="24"/>
      <c r="BH37" s="31"/>
    </row>
    <row r="38" spans="1:60" s="2" customFormat="1" ht="45" customHeight="1">
      <c r="A38" s="18" t="s">
        <v>1687</v>
      </c>
      <c r="B38" s="24" t="s">
        <v>1847</v>
      </c>
      <c r="C38" s="37" t="s">
        <v>1848</v>
      </c>
      <c r="D38" s="40" t="s">
        <v>1849</v>
      </c>
      <c r="E38" s="40"/>
      <c r="F38" s="40" t="s">
        <v>6645</v>
      </c>
      <c r="G38" s="40"/>
      <c r="H38" s="40"/>
      <c r="I38" s="249" t="s">
        <v>8412</v>
      </c>
      <c r="J38" s="249" t="s">
        <v>8322</v>
      </c>
      <c r="K38" s="30">
        <v>1498.57</v>
      </c>
      <c r="L38" s="24" t="s">
        <v>1855</v>
      </c>
      <c r="M38" s="24" t="s">
        <v>1853</v>
      </c>
      <c r="N38" s="24" t="s">
        <v>57</v>
      </c>
      <c r="O38" s="24" t="s">
        <v>1850</v>
      </c>
      <c r="P38" s="31" t="s">
        <v>631</v>
      </c>
      <c r="Q38" s="24" t="s">
        <v>1854</v>
      </c>
      <c r="R38" s="24" t="s">
        <v>1851</v>
      </c>
      <c r="S38" s="24" t="s">
        <v>1852</v>
      </c>
      <c r="T38" s="31" t="s">
        <v>35</v>
      </c>
      <c r="U38" s="24" t="s">
        <v>121</v>
      </c>
      <c r="V38" s="24" t="s">
        <v>1856</v>
      </c>
      <c r="W38" s="24"/>
      <c r="X38" s="31" t="s">
        <v>1857</v>
      </c>
      <c r="Y38" s="24"/>
      <c r="Z38" s="24" t="s">
        <v>1269</v>
      </c>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31"/>
      <c r="BA38" s="31" t="s">
        <v>35</v>
      </c>
      <c r="BB38" s="31" t="s">
        <v>35</v>
      </c>
      <c r="BC38" s="24" t="s">
        <v>159</v>
      </c>
      <c r="BD38" s="24" t="s">
        <v>35</v>
      </c>
      <c r="BE38" s="24" t="s">
        <v>1661</v>
      </c>
      <c r="BF38" s="24"/>
      <c r="BG38" s="24"/>
      <c r="BH38" s="31"/>
    </row>
    <row r="39" spans="1:60" s="2" customFormat="1" ht="45" customHeight="1">
      <c r="A39" s="18" t="s">
        <v>1687</v>
      </c>
      <c r="B39" s="24" t="s">
        <v>1858</v>
      </c>
      <c r="C39" s="37" t="s">
        <v>1848</v>
      </c>
      <c r="D39" s="40" t="s">
        <v>1859</v>
      </c>
      <c r="E39" s="40"/>
      <c r="F39" s="40" t="s">
        <v>6646</v>
      </c>
      <c r="G39" s="40"/>
      <c r="H39" s="40"/>
      <c r="I39" s="249" t="s">
        <v>8413</v>
      </c>
      <c r="J39" s="249" t="s">
        <v>8322</v>
      </c>
      <c r="K39" s="30">
        <v>1970</v>
      </c>
      <c r="L39" s="24" t="s">
        <v>682</v>
      </c>
      <c r="M39" s="24" t="s">
        <v>1860</v>
      </c>
      <c r="N39" s="24" t="s">
        <v>57</v>
      </c>
      <c r="O39" s="24" t="s">
        <v>1850</v>
      </c>
      <c r="P39" s="31" t="s">
        <v>631</v>
      </c>
      <c r="Q39" s="24" t="s">
        <v>1854</v>
      </c>
      <c r="R39" s="24" t="s">
        <v>1851</v>
      </c>
      <c r="S39" s="24" t="s">
        <v>1852</v>
      </c>
      <c r="T39" s="31" t="s">
        <v>35</v>
      </c>
      <c r="U39" s="24" t="s">
        <v>121</v>
      </c>
      <c r="V39" s="24" t="s">
        <v>1856</v>
      </c>
      <c r="W39" s="24"/>
      <c r="X39" s="31" t="s">
        <v>1857</v>
      </c>
      <c r="Y39" s="24"/>
      <c r="Z39" s="24" t="s">
        <v>1269</v>
      </c>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31"/>
      <c r="BA39" s="31" t="s">
        <v>35</v>
      </c>
      <c r="BB39" s="31" t="s">
        <v>35</v>
      </c>
      <c r="BC39" s="24" t="s">
        <v>159</v>
      </c>
      <c r="BD39" s="24" t="s">
        <v>35</v>
      </c>
      <c r="BE39" s="24" t="s">
        <v>495</v>
      </c>
      <c r="BF39" s="24"/>
      <c r="BG39" s="24"/>
      <c r="BH39" s="31"/>
    </row>
    <row r="40" spans="1:60" s="2" customFormat="1" ht="45" customHeight="1">
      <c r="A40" s="18" t="s">
        <v>1687</v>
      </c>
      <c r="B40" s="24" t="s">
        <v>6271</v>
      </c>
      <c r="C40" s="37" t="s">
        <v>6272</v>
      </c>
      <c r="D40" s="40" t="s">
        <v>6273</v>
      </c>
      <c r="E40" s="40"/>
      <c r="F40" s="40" t="s">
        <v>6274</v>
      </c>
      <c r="G40" s="40"/>
      <c r="H40" s="40"/>
      <c r="I40" s="249" t="s">
        <v>8414</v>
      </c>
      <c r="J40" s="249" t="s">
        <v>8322</v>
      </c>
      <c r="K40" s="30">
        <v>2855.71</v>
      </c>
      <c r="L40" s="24" t="s">
        <v>6280</v>
      </c>
      <c r="M40" s="24" t="s">
        <v>6278</v>
      </c>
      <c r="N40" s="24" t="s">
        <v>6276</v>
      </c>
      <c r="O40" s="24" t="s">
        <v>1786</v>
      </c>
      <c r="P40" s="31" t="s">
        <v>6281</v>
      </c>
      <c r="Q40" s="24" t="s">
        <v>6279</v>
      </c>
      <c r="R40" s="24" t="s">
        <v>6275</v>
      </c>
      <c r="S40" s="24" t="s">
        <v>6277</v>
      </c>
      <c r="T40" s="31" t="s">
        <v>35</v>
      </c>
      <c r="U40" s="24" t="s">
        <v>121</v>
      </c>
      <c r="V40" s="24" t="s">
        <v>1856</v>
      </c>
      <c r="W40" s="24"/>
      <c r="X40" s="31" t="s">
        <v>6283</v>
      </c>
      <c r="Y40" s="24"/>
      <c r="Z40" s="24" t="s">
        <v>1269</v>
      </c>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31"/>
      <c r="BA40" s="31" t="s">
        <v>35</v>
      </c>
      <c r="BB40" s="31" t="s">
        <v>35</v>
      </c>
      <c r="BC40" s="24" t="s">
        <v>6282</v>
      </c>
      <c r="BD40" s="24"/>
      <c r="BE40" s="24" t="s">
        <v>1661</v>
      </c>
      <c r="BF40" s="24"/>
      <c r="BG40" s="24"/>
      <c r="BH40" s="31"/>
    </row>
    <row r="41" spans="1:60" s="2" customFormat="1" ht="45" customHeight="1">
      <c r="A41" s="18" t="s">
        <v>1687</v>
      </c>
      <c r="B41" s="24" t="s">
        <v>6284</v>
      </c>
      <c r="C41" s="37" t="s">
        <v>6285</v>
      </c>
      <c r="D41" s="40" t="s">
        <v>6286</v>
      </c>
      <c r="E41" s="40"/>
      <c r="F41" s="40" t="s">
        <v>6287</v>
      </c>
      <c r="G41" s="40"/>
      <c r="H41" s="40"/>
      <c r="I41" s="249" t="s">
        <v>8415</v>
      </c>
      <c r="J41" s="249" t="s">
        <v>8322</v>
      </c>
      <c r="K41" s="30">
        <v>2969.71</v>
      </c>
      <c r="L41" s="24" t="s">
        <v>6292</v>
      </c>
      <c r="M41" s="24" t="s">
        <v>6290</v>
      </c>
      <c r="N41" s="24" t="s">
        <v>6288</v>
      </c>
      <c r="O41" s="24" t="s">
        <v>59</v>
      </c>
      <c r="P41" s="31" t="s">
        <v>6294</v>
      </c>
      <c r="Q41" s="24" t="s">
        <v>6291</v>
      </c>
      <c r="R41" s="24" t="s">
        <v>35</v>
      </c>
      <c r="S41" s="24" t="s">
        <v>6289</v>
      </c>
      <c r="T41" s="31" t="s">
        <v>35</v>
      </c>
      <c r="U41" s="24" t="s">
        <v>121</v>
      </c>
      <c r="V41" s="24" t="s">
        <v>80</v>
      </c>
      <c r="W41" s="24"/>
      <c r="X41" s="31" t="s">
        <v>6296</v>
      </c>
      <c r="Y41" s="24"/>
      <c r="Z41" s="24" t="s">
        <v>6293</v>
      </c>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31" t="s">
        <v>6489</v>
      </c>
      <c r="BA41" s="31" t="s">
        <v>35</v>
      </c>
      <c r="BB41" s="31" t="s">
        <v>35</v>
      </c>
      <c r="BC41" s="24" t="s">
        <v>6295</v>
      </c>
      <c r="BD41" s="24"/>
      <c r="BE41" s="24" t="s">
        <v>35</v>
      </c>
      <c r="BF41" s="24" t="s">
        <v>6297</v>
      </c>
      <c r="BG41" s="24" t="s">
        <v>6298</v>
      </c>
      <c r="BH41" s="31"/>
    </row>
    <row r="42" spans="1:60" s="2" customFormat="1" ht="45" customHeight="1">
      <c r="A42" s="18" t="s">
        <v>1687</v>
      </c>
      <c r="B42" s="24" t="s">
        <v>6299</v>
      </c>
      <c r="C42" s="37" t="s">
        <v>6285</v>
      </c>
      <c r="D42" s="40" t="s">
        <v>6300</v>
      </c>
      <c r="E42" s="40"/>
      <c r="F42" s="40" t="s">
        <v>6301</v>
      </c>
      <c r="G42" s="40"/>
      <c r="H42" s="40"/>
      <c r="I42" s="250"/>
      <c r="J42" s="250"/>
      <c r="K42" s="30">
        <v>3326.85</v>
      </c>
      <c r="L42" s="24" t="s">
        <v>6303</v>
      </c>
      <c r="M42" s="24" t="s">
        <v>6290</v>
      </c>
      <c r="N42" s="24" t="s">
        <v>6302</v>
      </c>
      <c r="O42" s="24" t="s">
        <v>59</v>
      </c>
      <c r="P42" s="31" t="s">
        <v>6304</v>
      </c>
      <c r="Q42" s="24" t="s">
        <v>6291</v>
      </c>
      <c r="R42" s="24" t="s">
        <v>35</v>
      </c>
      <c r="S42" s="24" t="s">
        <v>6289</v>
      </c>
      <c r="T42" s="31" t="s">
        <v>35</v>
      </c>
      <c r="U42" s="24" t="s">
        <v>121</v>
      </c>
      <c r="V42" s="24" t="s">
        <v>80</v>
      </c>
      <c r="W42" s="24"/>
      <c r="X42" s="31" t="s">
        <v>6296</v>
      </c>
      <c r="Y42" s="24"/>
      <c r="Z42" s="24" t="s">
        <v>6293</v>
      </c>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31" t="s">
        <v>6489</v>
      </c>
      <c r="BA42" s="31" t="s">
        <v>35</v>
      </c>
      <c r="BB42" s="31" t="s">
        <v>35</v>
      </c>
      <c r="BC42" s="24" t="s">
        <v>6305</v>
      </c>
      <c r="BD42" s="24"/>
      <c r="BE42" s="24" t="s">
        <v>35</v>
      </c>
      <c r="BF42" s="24" t="s">
        <v>6297</v>
      </c>
      <c r="BG42" s="24" t="s">
        <v>6298</v>
      </c>
      <c r="BH42" s="31"/>
    </row>
    <row r="43" spans="1:60" s="2" customFormat="1" ht="45" customHeight="1">
      <c r="A43" s="18" t="s">
        <v>1687</v>
      </c>
      <c r="B43" s="24" t="s">
        <v>6306</v>
      </c>
      <c r="C43" s="37" t="s">
        <v>6285</v>
      </c>
      <c r="D43" s="40" t="s">
        <v>6307</v>
      </c>
      <c r="E43" s="40"/>
      <c r="F43" s="40" t="s">
        <v>6308</v>
      </c>
      <c r="G43" s="40"/>
      <c r="H43" s="40"/>
      <c r="I43" s="249" t="s">
        <v>8416</v>
      </c>
      <c r="J43" s="249" t="s">
        <v>8322</v>
      </c>
      <c r="K43" s="30">
        <v>4095.85</v>
      </c>
      <c r="L43" s="24" t="s">
        <v>6303</v>
      </c>
      <c r="M43" s="24" t="s">
        <v>6290</v>
      </c>
      <c r="N43" s="24" t="s">
        <v>6309</v>
      </c>
      <c r="O43" s="24" t="s">
        <v>59</v>
      </c>
      <c r="P43" s="31" t="s">
        <v>6310</v>
      </c>
      <c r="Q43" s="24" t="s">
        <v>6291</v>
      </c>
      <c r="R43" s="24" t="s">
        <v>35</v>
      </c>
      <c r="S43" s="24" t="s">
        <v>6289</v>
      </c>
      <c r="T43" s="31" t="s">
        <v>35</v>
      </c>
      <c r="U43" s="24" t="s">
        <v>121</v>
      </c>
      <c r="V43" s="24" t="s">
        <v>80</v>
      </c>
      <c r="W43" s="24"/>
      <c r="X43" s="31" t="s">
        <v>6296</v>
      </c>
      <c r="Y43" s="24"/>
      <c r="Z43" s="24" t="s">
        <v>6293</v>
      </c>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31" t="s">
        <v>6489</v>
      </c>
      <c r="BA43" s="31" t="s">
        <v>35</v>
      </c>
      <c r="BB43" s="31" t="s">
        <v>35</v>
      </c>
      <c r="BC43" s="24" t="s">
        <v>6311</v>
      </c>
      <c r="BD43" s="24"/>
      <c r="BE43" s="24" t="s">
        <v>35</v>
      </c>
      <c r="BF43" s="24" t="s">
        <v>6297</v>
      </c>
      <c r="BG43" s="24" t="s">
        <v>6298</v>
      </c>
      <c r="BH43" s="31"/>
    </row>
    <row r="44" spans="1:60" s="2" customFormat="1" ht="45" customHeight="1">
      <c r="A44" s="18" t="s">
        <v>1687</v>
      </c>
      <c r="B44" s="24" t="s">
        <v>6312</v>
      </c>
      <c r="C44" s="37" t="s">
        <v>6272</v>
      </c>
      <c r="D44" s="40" t="s">
        <v>6313</v>
      </c>
      <c r="E44" s="40"/>
      <c r="F44" s="40" t="s">
        <v>6314</v>
      </c>
      <c r="G44" s="40"/>
      <c r="H44" s="40"/>
      <c r="I44" s="249" t="s">
        <v>8417</v>
      </c>
      <c r="J44" s="249" t="s">
        <v>8322</v>
      </c>
      <c r="K44" s="30">
        <v>3569.71</v>
      </c>
      <c r="L44" s="24" t="s">
        <v>6318</v>
      </c>
      <c r="M44" s="24" t="s">
        <v>6316</v>
      </c>
      <c r="N44" s="24" t="s">
        <v>6315</v>
      </c>
      <c r="O44" s="24" t="s">
        <v>59</v>
      </c>
      <c r="P44" s="31" t="s">
        <v>6281</v>
      </c>
      <c r="Q44" s="24" t="s">
        <v>6317</v>
      </c>
      <c r="R44" s="24" t="s">
        <v>6275</v>
      </c>
      <c r="S44" s="24" t="s">
        <v>6277</v>
      </c>
      <c r="T44" s="31" t="s">
        <v>35</v>
      </c>
      <c r="U44" s="24" t="s">
        <v>121</v>
      </c>
      <c r="V44" s="24" t="s">
        <v>683</v>
      </c>
      <c r="W44" s="24"/>
      <c r="X44" s="31" t="s">
        <v>6319</v>
      </c>
      <c r="Y44" s="24"/>
      <c r="Z44" s="24" t="s">
        <v>6293</v>
      </c>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31" t="s">
        <v>6321</v>
      </c>
      <c r="BA44" s="31" t="s">
        <v>35</v>
      </c>
      <c r="BB44" s="31" t="s">
        <v>35</v>
      </c>
      <c r="BC44" s="24" t="s">
        <v>159</v>
      </c>
      <c r="BD44" s="24"/>
      <c r="BE44" s="24" t="s">
        <v>1661</v>
      </c>
      <c r="BF44" s="24" t="s">
        <v>6320</v>
      </c>
      <c r="BG44" s="24" t="s">
        <v>6322</v>
      </c>
      <c r="BH44" s="31"/>
    </row>
    <row r="45" spans="1:60" s="2" customFormat="1" ht="45" customHeight="1">
      <c r="A45" s="18" t="s">
        <v>1687</v>
      </c>
      <c r="B45" s="24" t="s">
        <v>6323</v>
      </c>
      <c r="C45" s="37" t="s">
        <v>6272</v>
      </c>
      <c r="D45" s="40" t="s">
        <v>6324</v>
      </c>
      <c r="E45" s="40"/>
      <c r="F45" s="40" t="s">
        <v>6325</v>
      </c>
      <c r="G45" s="40"/>
      <c r="H45" s="40"/>
      <c r="I45" s="249" t="s">
        <v>8418</v>
      </c>
      <c r="J45" s="249" t="s">
        <v>8322</v>
      </c>
      <c r="K45" s="30">
        <v>4858.71</v>
      </c>
      <c r="L45" s="24" t="s">
        <v>6318</v>
      </c>
      <c r="M45" s="24" t="s">
        <v>6327</v>
      </c>
      <c r="N45" s="24" t="s">
        <v>6326</v>
      </c>
      <c r="O45" s="24" t="s">
        <v>59</v>
      </c>
      <c r="P45" s="31" t="s">
        <v>6310</v>
      </c>
      <c r="Q45" s="24" t="s">
        <v>6328</v>
      </c>
      <c r="R45" s="24" t="s">
        <v>6275</v>
      </c>
      <c r="S45" s="24" t="s">
        <v>6277</v>
      </c>
      <c r="T45" s="31" t="s">
        <v>35</v>
      </c>
      <c r="U45" s="24" t="s">
        <v>121</v>
      </c>
      <c r="V45" s="24" t="s">
        <v>683</v>
      </c>
      <c r="W45" s="24"/>
      <c r="X45" s="31" t="s">
        <v>6319</v>
      </c>
      <c r="Y45" s="24"/>
      <c r="Z45" s="24" t="s">
        <v>6293</v>
      </c>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31" t="s">
        <v>6329</v>
      </c>
      <c r="BA45" s="31" t="s">
        <v>35</v>
      </c>
      <c r="BB45" s="31" t="s">
        <v>35</v>
      </c>
      <c r="BC45" s="24" t="s">
        <v>159</v>
      </c>
      <c r="BD45" s="24"/>
      <c r="BE45" s="24" t="s">
        <v>1661</v>
      </c>
      <c r="BF45" s="24" t="s">
        <v>6320</v>
      </c>
      <c r="BG45" s="24" t="s">
        <v>6322</v>
      </c>
      <c r="BH45" s="31"/>
    </row>
    <row r="46" spans="1:60" s="2" customFormat="1" ht="45" customHeight="1">
      <c r="A46" s="18" t="s">
        <v>1687</v>
      </c>
      <c r="B46" s="24" t="s">
        <v>6330</v>
      </c>
      <c r="C46" s="37" t="s">
        <v>6272</v>
      </c>
      <c r="D46" s="40" t="s">
        <v>6331</v>
      </c>
      <c r="E46" s="40"/>
      <c r="F46" s="40" t="s">
        <v>6332</v>
      </c>
      <c r="G46" s="40"/>
      <c r="H46" s="40"/>
      <c r="I46" s="250"/>
      <c r="J46" s="250"/>
      <c r="K46" s="30">
        <v>8314.7099999999991</v>
      </c>
      <c r="L46" s="24" t="s">
        <v>6318</v>
      </c>
      <c r="M46" s="24" t="s">
        <v>6333</v>
      </c>
      <c r="N46" s="24" t="s">
        <v>6326</v>
      </c>
      <c r="O46" s="24" t="s">
        <v>59</v>
      </c>
      <c r="P46" s="31" t="s">
        <v>6335</v>
      </c>
      <c r="Q46" s="24" t="s">
        <v>6334</v>
      </c>
      <c r="R46" s="24" t="s">
        <v>6275</v>
      </c>
      <c r="S46" s="24" t="s">
        <v>6277</v>
      </c>
      <c r="T46" s="31" t="s">
        <v>35</v>
      </c>
      <c r="U46" s="24" t="s">
        <v>121</v>
      </c>
      <c r="V46" s="24" t="s">
        <v>683</v>
      </c>
      <c r="W46" s="24"/>
      <c r="X46" s="31" t="s">
        <v>6319</v>
      </c>
      <c r="Y46" s="24"/>
      <c r="Z46" s="24" t="s">
        <v>6293</v>
      </c>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31" t="s">
        <v>6336</v>
      </c>
      <c r="BA46" s="31" t="s">
        <v>35</v>
      </c>
      <c r="BB46" s="31" t="s">
        <v>35</v>
      </c>
      <c r="BC46" s="24" t="s">
        <v>159</v>
      </c>
      <c r="BD46" s="24"/>
      <c r="BE46" s="24" t="s">
        <v>1661</v>
      </c>
      <c r="BF46" s="24" t="s">
        <v>6320</v>
      </c>
      <c r="BG46" s="24" t="s">
        <v>6322</v>
      </c>
      <c r="BH46" s="31"/>
    </row>
    <row r="47" spans="1:60" s="2" customFormat="1" ht="45" customHeight="1">
      <c r="A47" s="39" t="s">
        <v>1687</v>
      </c>
      <c r="B47" s="42" t="s">
        <v>7055</v>
      </c>
      <c r="C47" s="10" t="s">
        <v>7056</v>
      </c>
      <c r="D47" s="35" t="s">
        <v>7057</v>
      </c>
      <c r="E47" s="35"/>
      <c r="F47" s="35" t="s">
        <v>7058</v>
      </c>
      <c r="G47" s="11" t="s">
        <v>15111</v>
      </c>
      <c r="H47" s="11"/>
      <c r="I47" s="35"/>
      <c r="J47" s="35"/>
      <c r="K47" s="47">
        <v>159.99</v>
      </c>
      <c r="L47" s="42" t="s">
        <v>35</v>
      </c>
      <c r="M47" s="42"/>
      <c r="N47" s="42"/>
      <c r="O47" s="42"/>
      <c r="P47" s="41"/>
      <c r="Q47" s="42" t="s">
        <v>7055</v>
      </c>
      <c r="R47" s="42" t="s">
        <v>6807</v>
      </c>
      <c r="S47" s="42"/>
      <c r="T47" s="41"/>
      <c r="U47" s="42" t="s">
        <v>35</v>
      </c>
      <c r="V47" s="42"/>
      <c r="W47" s="42" t="s">
        <v>35</v>
      </c>
      <c r="X47" s="41" t="s">
        <v>35</v>
      </c>
      <c r="Y47" s="42"/>
      <c r="Z47" s="42"/>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41"/>
      <c r="BA47" s="41"/>
      <c r="BB47" s="41"/>
      <c r="BC47" s="41"/>
      <c r="BD47" s="41"/>
      <c r="BE47" s="41"/>
      <c r="BF47" s="41"/>
      <c r="BG47" s="42"/>
      <c r="BH47" s="41"/>
    </row>
    <row r="48" spans="1:60" s="2" customFormat="1" ht="45" customHeight="1">
      <c r="A48" s="18" t="s">
        <v>1687</v>
      </c>
      <c r="B48" s="24" t="s">
        <v>1861</v>
      </c>
      <c r="C48" s="37" t="s">
        <v>1862</v>
      </c>
      <c r="D48" s="40" t="s">
        <v>1863</v>
      </c>
      <c r="E48" s="40"/>
      <c r="F48" s="40" t="s">
        <v>1864</v>
      </c>
      <c r="G48" s="40"/>
      <c r="H48" s="40"/>
      <c r="I48" s="250"/>
      <c r="J48" s="250"/>
      <c r="K48" s="30">
        <v>44.99</v>
      </c>
      <c r="L48" s="24"/>
      <c r="M48" s="24"/>
      <c r="N48" s="24"/>
      <c r="O48" s="24"/>
      <c r="P48" s="31"/>
      <c r="Q48" s="24"/>
      <c r="R48" s="24"/>
      <c r="S48" s="24"/>
      <c r="T48" s="31"/>
      <c r="U48" s="24"/>
      <c r="V48" s="24"/>
      <c r="W48" s="24"/>
      <c r="X48" s="31"/>
      <c r="Y48" s="24"/>
      <c r="Z48" s="24"/>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31"/>
      <c r="BA48" s="31"/>
      <c r="BB48" s="31"/>
      <c r="BC48" s="24"/>
      <c r="BD48" s="24"/>
      <c r="BE48" s="24"/>
      <c r="BF48" s="24"/>
      <c r="BG48" s="24"/>
      <c r="BH48" s="31"/>
    </row>
    <row r="49" spans="1:60" s="2" customFormat="1" ht="45" customHeight="1">
      <c r="A49" s="18" t="s">
        <v>1687</v>
      </c>
      <c r="B49" s="24" t="s">
        <v>1865</v>
      </c>
      <c r="C49" s="37" t="s">
        <v>1865</v>
      </c>
      <c r="D49" s="40" t="s">
        <v>1866</v>
      </c>
      <c r="E49" s="40"/>
      <c r="F49" s="40" t="s">
        <v>1867</v>
      </c>
      <c r="G49" s="40"/>
      <c r="H49" s="40"/>
      <c r="I49" s="250"/>
      <c r="J49" s="250"/>
      <c r="K49" s="30"/>
      <c r="L49" s="24"/>
      <c r="M49" s="24"/>
      <c r="N49" s="24"/>
      <c r="O49" s="24"/>
      <c r="P49" s="31"/>
      <c r="Q49" s="24"/>
      <c r="R49" s="24"/>
      <c r="S49" s="24"/>
      <c r="T49" s="31"/>
      <c r="U49" s="24"/>
      <c r="V49" s="24"/>
      <c r="W49" s="24"/>
      <c r="X49" s="31"/>
      <c r="Y49" s="24"/>
      <c r="Z49" s="24"/>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31"/>
      <c r="BA49" s="31"/>
      <c r="BB49" s="31"/>
      <c r="BC49" s="24"/>
      <c r="BD49" s="24"/>
      <c r="BE49" s="24"/>
      <c r="BF49" s="24"/>
      <c r="BG49" s="24"/>
      <c r="BH49" s="31"/>
    </row>
    <row r="50" spans="1:60" s="2" customFormat="1" ht="45" customHeight="1">
      <c r="A50" s="18" t="s">
        <v>1687</v>
      </c>
      <c r="B50" s="24" t="s">
        <v>1868</v>
      </c>
      <c r="C50" s="37" t="s">
        <v>1868</v>
      </c>
      <c r="D50" s="40" t="s">
        <v>1869</v>
      </c>
      <c r="E50" s="40"/>
      <c r="F50" s="40" t="s">
        <v>1870</v>
      </c>
      <c r="G50" s="40"/>
      <c r="H50" s="40"/>
      <c r="I50" s="250"/>
      <c r="J50" s="250"/>
      <c r="K50" s="30"/>
      <c r="L50" s="24"/>
      <c r="M50" s="24"/>
      <c r="N50" s="24"/>
      <c r="O50" s="24"/>
      <c r="P50" s="31"/>
      <c r="Q50" s="24"/>
      <c r="R50" s="24"/>
      <c r="S50" s="24"/>
      <c r="T50" s="31"/>
      <c r="U50" s="24"/>
      <c r="V50" s="24"/>
      <c r="W50" s="24"/>
      <c r="X50" s="31"/>
      <c r="Y50" s="24"/>
      <c r="Z50" s="24"/>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31"/>
      <c r="BA50" s="31"/>
      <c r="BB50" s="31"/>
      <c r="BC50" s="24"/>
      <c r="BD50" s="24"/>
      <c r="BE50" s="24"/>
      <c r="BF50" s="24"/>
      <c r="BG50" s="24"/>
      <c r="BH50" s="31"/>
    </row>
    <row r="51" spans="1:60" s="2" customFormat="1" ht="45" customHeight="1">
      <c r="A51" s="39" t="s">
        <v>1687</v>
      </c>
      <c r="B51" s="42" t="s">
        <v>7059</v>
      </c>
      <c r="C51" s="10" t="s">
        <v>7060</v>
      </c>
      <c r="D51" s="35" t="s">
        <v>7061</v>
      </c>
      <c r="E51" s="35"/>
      <c r="F51" s="35" t="s">
        <v>7062</v>
      </c>
      <c r="G51" s="11" t="s">
        <v>15112</v>
      </c>
      <c r="H51" s="11"/>
      <c r="I51" s="35"/>
      <c r="J51" s="35"/>
      <c r="K51" s="47">
        <v>169.99</v>
      </c>
      <c r="L51" s="42" t="s">
        <v>35</v>
      </c>
      <c r="M51" s="42"/>
      <c r="N51" s="42"/>
      <c r="O51" s="42"/>
      <c r="P51" s="41"/>
      <c r="Q51" s="42"/>
      <c r="R51" s="42" t="s">
        <v>6807</v>
      </c>
      <c r="S51" s="42"/>
      <c r="T51" s="41"/>
      <c r="U51" s="42" t="s">
        <v>35</v>
      </c>
      <c r="V51" s="42"/>
      <c r="W51" s="42" t="s">
        <v>35</v>
      </c>
      <c r="X51" s="41" t="s">
        <v>35</v>
      </c>
      <c r="Y51" s="42"/>
      <c r="Z51" s="42"/>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41"/>
      <c r="BA51" s="41"/>
      <c r="BB51" s="41"/>
      <c r="BC51" s="41"/>
      <c r="BD51" s="41"/>
      <c r="BE51" s="41"/>
      <c r="BF51" s="41"/>
      <c r="BG51" s="42"/>
      <c r="BH51" s="41"/>
    </row>
    <row r="52" spans="1:60" s="2" customFormat="1" ht="45" customHeight="1">
      <c r="A52" s="18" t="s">
        <v>1687</v>
      </c>
      <c r="B52" s="24" t="s">
        <v>1871</v>
      </c>
      <c r="C52" s="37" t="s">
        <v>1872</v>
      </c>
      <c r="D52" s="40" t="s">
        <v>1873</v>
      </c>
      <c r="E52" s="40" t="s">
        <v>1875</v>
      </c>
      <c r="F52" s="40" t="s">
        <v>1874</v>
      </c>
      <c r="G52" s="40"/>
      <c r="H52" s="40"/>
      <c r="I52" s="250"/>
      <c r="J52" s="250"/>
      <c r="K52" s="30">
        <v>169.99</v>
      </c>
      <c r="L52" s="24"/>
      <c r="M52" s="24"/>
      <c r="N52" s="24"/>
      <c r="O52" s="24"/>
      <c r="P52" s="31"/>
      <c r="Q52" s="24"/>
      <c r="R52" s="24"/>
      <c r="S52" s="24"/>
      <c r="T52" s="31"/>
      <c r="U52" s="24"/>
      <c r="V52" s="24"/>
      <c r="W52" s="24"/>
      <c r="X52" s="31"/>
      <c r="Y52" s="24"/>
      <c r="Z52" s="24"/>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31"/>
      <c r="BA52" s="31"/>
      <c r="BB52" s="31"/>
      <c r="BC52" s="24"/>
      <c r="BD52" s="24"/>
      <c r="BE52" s="24"/>
      <c r="BF52" s="24"/>
      <c r="BG52" s="24"/>
      <c r="BH52" s="31"/>
    </row>
    <row r="53" spans="1:60" ht="45" customHeight="1">
      <c r="A53" s="18" t="s">
        <v>1687</v>
      </c>
      <c r="B53" s="24" t="s">
        <v>15091</v>
      </c>
      <c r="C53" s="3" t="s">
        <v>7072</v>
      </c>
      <c r="D53" s="40" t="s">
        <v>15087</v>
      </c>
      <c r="E53" s="40"/>
      <c r="F53" s="40" t="s">
        <v>15095</v>
      </c>
      <c r="G53" s="40" t="s">
        <v>15099</v>
      </c>
      <c r="H53" s="40"/>
      <c r="I53" s="1490"/>
      <c r="J53" s="1490"/>
      <c r="K53" s="30">
        <v>3784.29</v>
      </c>
      <c r="L53" s="24" t="s">
        <v>15100</v>
      </c>
      <c r="M53" s="24" t="s">
        <v>15101</v>
      </c>
      <c r="N53" s="24" t="s">
        <v>6315</v>
      </c>
      <c r="O53" s="24" t="s">
        <v>1374</v>
      </c>
      <c r="P53" s="31" t="s">
        <v>6310</v>
      </c>
      <c r="Q53" s="24" t="s">
        <v>15102</v>
      </c>
      <c r="R53" s="24" t="s">
        <v>6275</v>
      </c>
      <c r="S53" s="24" t="s">
        <v>7103</v>
      </c>
      <c r="T53" s="31" t="s">
        <v>35</v>
      </c>
      <c r="U53" s="24" t="s">
        <v>121</v>
      </c>
      <c r="V53" s="24" t="s">
        <v>1856</v>
      </c>
      <c r="W53" s="24"/>
      <c r="X53" s="31" t="s">
        <v>35</v>
      </c>
      <c r="Y53" s="24"/>
      <c r="Z53" s="24" t="s">
        <v>43</v>
      </c>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1491" t="s">
        <v>15107</v>
      </c>
      <c r="BA53" s="1491" t="s">
        <v>35</v>
      </c>
      <c r="BB53" s="1491" t="s">
        <v>527</v>
      </c>
      <c r="BC53" s="1491" t="s">
        <v>159</v>
      </c>
      <c r="BD53" s="1491"/>
      <c r="BE53" s="1491" t="s">
        <v>35</v>
      </c>
      <c r="BF53" s="1491" t="s">
        <v>15108</v>
      </c>
      <c r="BG53" s="24" t="s">
        <v>15109</v>
      </c>
      <c r="BH53" s="31"/>
    </row>
    <row r="54" spans="1:60" ht="45" customHeight="1">
      <c r="A54" s="18" t="s">
        <v>1687</v>
      </c>
      <c r="B54" s="24" t="s">
        <v>15092</v>
      </c>
      <c r="C54" s="3" t="s">
        <v>7072</v>
      </c>
      <c r="D54" s="40" t="s">
        <v>15088</v>
      </c>
      <c r="E54" s="40"/>
      <c r="F54" s="40" t="s">
        <v>15096</v>
      </c>
      <c r="G54" s="40" t="s">
        <v>15099</v>
      </c>
      <c r="H54" s="40"/>
      <c r="I54" s="1490"/>
      <c r="J54" s="1490"/>
      <c r="K54" s="30">
        <v>2920</v>
      </c>
      <c r="L54" s="24" t="s">
        <v>15103</v>
      </c>
      <c r="M54" s="24" t="s">
        <v>15104</v>
      </c>
      <c r="N54" s="24" t="s">
        <v>6315</v>
      </c>
      <c r="O54" s="24" t="s">
        <v>1374</v>
      </c>
      <c r="P54" s="31" t="s">
        <v>6281</v>
      </c>
      <c r="Q54" s="24" t="s">
        <v>15105</v>
      </c>
      <c r="R54" s="24" t="s">
        <v>6275</v>
      </c>
      <c r="S54" s="24" t="s">
        <v>7103</v>
      </c>
      <c r="T54" s="31" t="s">
        <v>35</v>
      </c>
      <c r="U54" s="24" t="s">
        <v>388</v>
      </c>
      <c r="V54" s="24" t="s">
        <v>1856</v>
      </c>
      <c r="W54" s="24"/>
      <c r="X54" s="31" t="s">
        <v>15106</v>
      </c>
      <c r="Y54" s="24"/>
      <c r="Z54" s="24" t="s">
        <v>43</v>
      </c>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1491" t="s">
        <v>15107</v>
      </c>
      <c r="BA54" s="1491" t="s">
        <v>35</v>
      </c>
      <c r="BB54" s="1491" t="s">
        <v>527</v>
      </c>
      <c r="BC54" s="1491" t="s">
        <v>159</v>
      </c>
      <c r="BD54" s="1491" t="s">
        <v>35</v>
      </c>
      <c r="BE54" s="1491" t="s">
        <v>1279</v>
      </c>
      <c r="BF54" s="1491" t="s">
        <v>15108</v>
      </c>
      <c r="BG54" s="24" t="s">
        <v>15109</v>
      </c>
      <c r="BH54" s="31"/>
    </row>
    <row r="55" spans="1:60" ht="45" customHeight="1">
      <c r="A55" s="18" t="s">
        <v>1687</v>
      </c>
      <c r="B55" s="24" t="s">
        <v>15093</v>
      </c>
      <c r="C55" s="3" t="s">
        <v>7072</v>
      </c>
      <c r="D55" s="40" t="s">
        <v>15089</v>
      </c>
      <c r="E55" s="40"/>
      <c r="F55" s="40" t="s">
        <v>15097</v>
      </c>
      <c r="G55" s="40" t="s">
        <v>15099</v>
      </c>
      <c r="H55" s="40"/>
      <c r="I55" s="1490"/>
      <c r="J55" s="1490"/>
      <c r="K55" s="30">
        <v>2327.14</v>
      </c>
      <c r="L55" s="24" t="s">
        <v>15103</v>
      </c>
      <c r="M55" s="24" t="s">
        <v>15104</v>
      </c>
      <c r="N55" s="24" t="s">
        <v>460</v>
      </c>
      <c r="O55" s="24" t="s">
        <v>1374</v>
      </c>
      <c r="P55" s="31" t="s">
        <v>460</v>
      </c>
      <c r="Q55" s="24" t="s">
        <v>7102</v>
      </c>
      <c r="R55" s="24" t="s">
        <v>6275</v>
      </c>
      <c r="S55" s="24" t="s">
        <v>7103</v>
      </c>
      <c r="T55" s="31" t="s">
        <v>35</v>
      </c>
      <c r="U55" s="24" t="s">
        <v>121</v>
      </c>
      <c r="V55" s="24" t="s">
        <v>1856</v>
      </c>
      <c r="W55" s="24"/>
      <c r="X55" s="31" t="s">
        <v>35</v>
      </c>
      <c r="Y55" s="24"/>
      <c r="Z55" s="24" t="s">
        <v>43</v>
      </c>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1491" t="s">
        <v>15107</v>
      </c>
      <c r="BA55" s="1491" t="s">
        <v>35</v>
      </c>
      <c r="BB55" s="1491" t="s">
        <v>527</v>
      </c>
      <c r="BC55" s="1491" t="s">
        <v>159</v>
      </c>
      <c r="BD55" s="1491"/>
      <c r="BE55" s="1491" t="s">
        <v>1279</v>
      </c>
      <c r="BF55" s="1491" t="s">
        <v>15108</v>
      </c>
      <c r="BG55" s="24" t="s">
        <v>15109</v>
      </c>
      <c r="BH55" s="31"/>
    </row>
    <row r="56" spans="1:60" ht="45" customHeight="1">
      <c r="A56" s="18" t="s">
        <v>1687</v>
      </c>
      <c r="B56" s="24" t="s">
        <v>15094</v>
      </c>
      <c r="C56" s="3" t="s">
        <v>7072</v>
      </c>
      <c r="D56" s="40" t="s">
        <v>15090</v>
      </c>
      <c r="E56" s="40"/>
      <c r="F56" s="40" t="s">
        <v>15098</v>
      </c>
      <c r="G56" s="40" t="s">
        <v>15099</v>
      </c>
      <c r="H56" s="40"/>
      <c r="I56" s="1490"/>
      <c r="J56" s="1490"/>
      <c r="K56" s="30">
        <v>2234.29</v>
      </c>
      <c r="L56" s="24" t="s">
        <v>15103</v>
      </c>
      <c r="M56" s="24" t="s">
        <v>6327</v>
      </c>
      <c r="N56" s="24" t="s">
        <v>460</v>
      </c>
      <c r="O56" s="24" t="s">
        <v>1374</v>
      </c>
      <c r="P56" s="31" t="s">
        <v>6281</v>
      </c>
      <c r="Q56" s="24" t="s">
        <v>15105</v>
      </c>
      <c r="R56" s="24" t="s">
        <v>6275</v>
      </c>
      <c r="S56" s="24" t="s">
        <v>7103</v>
      </c>
      <c r="T56" s="31" t="s">
        <v>35</v>
      </c>
      <c r="U56" s="24" t="s">
        <v>121</v>
      </c>
      <c r="V56" s="24" t="s">
        <v>1856</v>
      </c>
      <c r="W56" s="24"/>
      <c r="X56" s="31" t="s">
        <v>35</v>
      </c>
      <c r="Y56" s="24"/>
      <c r="Z56" s="24" t="s">
        <v>43</v>
      </c>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1491" t="s">
        <v>15107</v>
      </c>
      <c r="BA56" s="1491" t="s">
        <v>35</v>
      </c>
      <c r="BB56" s="1491" t="s">
        <v>527</v>
      </c>
      <c r="BC56" s="1491" t="s">
        <v>159</v>
      </c>
      <c r="BD56" s="1491"/>
      <c r="BE56" s="1491" t="s">
        <v>1661</v>
      </c>
      <c r="BF56" s="1491" t="s">
        <v>15108</v>
      </c>
      <c r="BG56" s="24" t="s">
        <v>15109</v>
      </c>
      <c r="BH56" s="31"/>
    </row>
  </sheetData>
  <mergeCells count="5">
    <mergeCell ref="C1:E1"/>
    <mergeCell ref="AB1:AD1"/>
    <mergeCell ref="AV1:AY1"/>
    <mergeCell ref="AE1:AL1"/>
    <mergeCell ref="AM1:AU1"/>
  </mergeCells>
  <pageMargins left="0.7" right="0.7" top="0.75" bottom="0.75" header="0.3" footer="0.3"/>
  <pageSetup orientation="portrait" verticalDpi="597" r:id="rId1"/>
  <headerFooter>
    <oddFooter>&amp;L&amp;"museo sans for dell,Bold"&amp;KAAAAAA                 Dell - Internal Use - Confidential</oddFooter>
    <evenFooter>&amp;L&amp;"museo sans for dell,Bold"&amp;KAAAAAA                 Dell - Internal Use - Confidential</evenFooter>
    <firstFooter>&amp;L&amp;"museo sans for dell,Bold"&amp;KAAAAAA                 Dell - Internal Use - Confidential</first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6"/>
  <sheetViews>
    <sheetView zoomScale="80" zoomScaleNormal="80" workbookViewId="0">
      <pane ySplit="2" topLeftCell="A3" activePane="bottomLeft" state="frozen"/>
      <selection pane="bottomLeft" activeCell="A3" sqref="A3"/>
    </sheetView>
  </sheetViews>
  <sheetFormatPr defaultRowHeight="15"/>
  <cols>
    <col min="1" max="1" width="16.7109375" customWidth="1"/>
    <col min="2" max="3" width="40.7109375" customWidth="1"/>
    <col min="4" max="4" width="28.7109375" customWidth="1"/>
    <col min="5" max="5" width="18.7109375" customWidth="1"/>
    <col min="6" max="6" width="20.7109375" customWidth="1"/>
    <col min="7" max="8" width="15.7109375" customWidth="1"/>
    <col min="9" max="9" width="20.7109375" customWidth="1"/>
    <col min="10" max="10" width="22.7109375" customWidth="1"/>
    <col min="11" max="11" width="18.7109375" style="1" customWidth="1"/>
    <col min="12" max="12" width="18.7109375" customWidth="1"/>
    <col min="13" max="13" width="20.7109375" customWidth="1"/>
    <col min="14" max="15" width="25.7109375" customWidth="1"/>
    <col min="16" max="16" width="35.7109375" customWidth="1"/>
    <col min="17" max="17" width="18.7109375" style="26" customWidth="1"/>
    <col min="18" max="18" width="18.7109375" customWidth="1"/>
    <col min="19" max="19" width="22.7109375" customWidth="1"/>
    <col min="20" max="20" width="15.7109375" customWidth="1"/>
    <col min="21" max="21" width="15.7109375" style="26" customWidth="1"/>
    <col min="22" max="22" width="20.7109375" customWidth="1"/>
    <col min="23" max="23" width="35.7109375" customWidth="1"/>
    <col min="24" max="27" width="20.7109375" customWidth="1"/>
    <col min="29" max="29" width="15.7109375" customWidth="1"/>
    <col min="30" max="30" width="18.7109375" style="26" customWidth="1"/>
    <col min="31" max="31" width="25.7109375" customWidth="1"/>
  </cols>
  <sheetData>
    <row r="1" spans="1:30" ht="80.099999999999994" customHeight="1">
      <c r="C1" s="1234" t="s">
        <v>6761</v>
      </c>
      <c r="D1" s="1235"/>
      <c r="J1" s="26"/>
      <c r="K1"/>
      <c r="L1" s="1"/>
      <c r="Q1"/>
      <c r="R1" s="26"/>
      <c r="W1" s="26"/>
      <c r="Y1" s="26"/>
      <c r="Z1" s="26"/>
      <c r="AD1"/>
    </row>
    <row r="2" spans="1:30" ht="60" customHeight="1">
      <c r="A2" s="17" t="s">
        <v>1</v>
      </c>
      <c r="B2" s="16" t="s">
        <v>2</v>
      </c>
      <c r="C2" s="16" t="s">
        <v>0</v>
      </c>
      <c r="D2" s="16" t="s">
        <v>3522</v>
      </c>
      <c r="E2" s="16" t="s">
        <v>6754</v>
      </c>
      <c r="F2" s="15" t="s">
        <v>6982</v>
      </c>
      <c r="G2" s="16" t="s">
        <v>6756</v>
      </c>
      <c r="H2" s="16" t="s">
        <v>7127</v>
      </c>
      <c r="I2" s="9" t="s">
        <v>6983</v>
      </c>
      <c r="J2" s="16" t="s">
        <v>15</v>
      </c>
      <c r="K2" s="16" t="s">
        <v>3523</v>
      </c>
      <c r="L2" s="13" t="s">
        <v>3524</v>
      </c>
      <c r="M2" s="16" t="s">
        <v>3525</v>
      </c>
      <c r="N2" s="13" t="s">
        <v>3526</v>
      </c>
      <c r="O2" s="16" t="s">
        <v>3527</v>
      </c>
      <c r="P2" s="16" t="s">
        <v>8</v>
      </c>
      <c r="Q2" s="16" t="s">
        <v>5</v>
      </c>
      <c r="R2" s="16" t="s">
        <v>10</v>
      </c>
      <c r="S2" s="16" t="s">
        <v>3528</v>
      </c>
      <c r="T2" s="16" t="s">
        <v>3529</v>
      </c>
      <c r="U2" s="16" t="s">
        <v>3530</v>
      </c>
      <c r="V2" s="16" t="s">
        <v>24</v>
      </c>
      <c r="W2" s="16" t="s">
        <v>11</v>
      </c>
      <c r="X2" s="16" t="s">
        <v>23</v>
      </c>
      <c r="Y2" s="16" t="s">
        <v>25</v>
      </c>
      <c r="Z2" s="20" t="s">
        <v>27</v>
      </c>
      <c r="AD2"/>
    </row>
    <row r="3" spans="1:30" s="2" customFormat="1" ht="45" customHeight="1">
      <c r="A3" s="18" t="s">
        <v>15127</v>
      </c>
      <c r="B3" s="3" t="s">
        <v>7216</v>
      </c>
      <c r="C3" s="24" t="s">
        <v>7217</v>
      </c>
      <c r="D3" s="31"/>
      <c r="E3" s="40" t="s">
        <v>7218</v>
      </c>
      <c r="F3" s="40" t="s">
        <v>7219</v>
      </c>
      <c r="G3" s="40"/>
      <c r="H3" s="24" t="s">
        <v>7128</v>
      </c>
      <c r="I3" s="49">
        <v>12750</v>
      </c>
      <c r="J3" s="31" t="s">
        <v>7324</v>
      </c>
      <c r="K3" s="24"/>
      <c r="L3" s="23" t="s">
        <v>7325</v>
      </c>
      <c r="M3" s="24" t="s">
        <v>3538</v>
      </c>
      <c r="N3" s="24" t="s">
        <v>7334</v>
      </c>
      <c r="O3" s="24" t="s">
        <v>7335</v>
      </c>
      <c r="P3" s="24" t="s">
        <v>7337</v>
      </c>
      <c r="Q3" s="24" t="s">
        <v>7338</v>
      </c>
      <c r="R3" s="31"/>
      <c r="S3" s="24" t="s">
        <v>7339</v>
      </c>
      <c r="T3" s="24" t="s">
        <v>7340</v>
      </c>
      <c r="U3" s="31"/>
      <c r="V3" s="24"/>
      <c r="W3" s="24" t="s">
        <v>7347</v>
      </c>
      <c r="X3" s="24"/>
      <c r="Y3" s="31"/>
      <c r="Z3" s="31"/>
    </row>
    <row r="4" spans="1:30" s="2" customFormat="1" ht="45" customHeight="1">
      <c r="A4" s="18" t="s">
        <v>15127</v>
      </c>
      <c r="B4" s="3" t="s">
        <v>7227</v>
      </c>
      <c r="C4" s="24" t="s">
        <v>7228</v>
      </c>
      <c r="D4" s="31"/>
      <c r="E4" s="40" t="s">
        <v>7229</v>
      </c>
      <c r="F4" s="40" t="s">
        <v>7223</v>
      </c>
      <c r="G4" s="40"/>
      <c r="H4" s="24" t="s">
        <v>7131</v>
      </c>
      <c r="I4" s="49">
        <v>12708</v>
      </c>
      <c r="J4" s="31" t="s">
        <v>7324</v>
      </c>
      <c r="K4" s="24"/>
      <c r="L4" s="23" t="s">
        <v>7325</v>
      </c>
      <c r="M4" s="24" t="s">
        <v>3538</v>
      </c>
      <c r="N4" s="24" t="s">
        <v>7334</v>
      </c>
      <c r="O4" s="24" t="s">
        <v>7335</v>
      </c>
      <c r="P4" s="24" t="s">
        <v>7337</v>
      </c>
      <c r="Q4" s="24" t="s">
        <v>7338</v>
      </c>
      <c r="R4" s="31"/>
      <c r="S4" s="24" t="s">
        <v>7339</v>
      </c>
      <c r="T4" s="24" t="s">
        <v>7340</v>
      </c>
      <c r="U4" s="31"/>
      <c r="V4" s="24"/>
      <c r="W4" s="24" t="s">
        <v>7347</v>
      </c>
      <c r="X4" s="24"/>
      <c r="Y4" s="31"/>
      <c r="Z4" s="31"/>
    </row>
    <row r="5" spans="1:30" s="2" customFormat="1" ht="45" customHeight="1">
      <c r="A5" s="18" t="s">
        <v>15127</v>
      </c>
      <c r="B5" s="3" t="s">
        <v>7220</v>
      </c>
      <c r="C5" s="24" t="s">
        <v>7221</v>
      </c>
      <c r="D5" s="31"/>
      <c r="E5" s="40" t="s">
        <v>7222</v>
      </c>
      <c r="F5" s="40" t="s">
        <v>7223</v>
      </c>
      <c r="G5" s="40"/>
      <c r="H5" s="24" t="s">
        <v>7129</v>
      </c>
      <c r="I5" s="49">
        <v>17199</v>
      </c>
      <c r="J5" s="31" t="s">
        <v>7326</v>
      </c>
      <c r="K5" s="24"/>
      <c r="L5" s="23" t="s">
        <v>7325</v>
      </c>
      <c r="M5" s="24" t="s">
        <v>3538</v>
      </c>
      <c r="N5" s="24" t="s">
        <v>7334</v>
      </c>
      <c r="O5" s="24" t="s">
        <v>7335</v>
      </c>
      <c r="P5" s="24" t="s">
        <v>7341</v>
      </c>
      <c r="Q5" s="24" t="s">
        <v>7338</v>
      </c>
      <c r="R5" s="31"/>
      <c r="S5" s="24" t="s">
        <v>7339</v>
      </c>
      <c r="T5" s="24" t="s">
        <v>7340</v>
      </c>
      <c r="U5" s="31"/>
      <c r="V5" s="24"/>
      <c r="W5" s="24" t="s">
        <v>7347</v>
      </c>
      <c r="X5" s="24"/>
      <c r="Y5" s="31"/>
      <c r="Z5" s="31"/>
    </row>
    <row r="6" spans="1:30" s="2" customFormat="1" ht="45" customHeight="1">
      <c r="A6" s="18" t="s">
        <v>15127</v>
      </c>
      <c r="B6" s="3" t="s">
        <v>7224</v>
      </c>
      <c r="C6" s="24" t="s">
        <v>7225</v>
      </c>
      <c r="D6" s="31"/>
      <c r="E6" s="40" t="s">
        <v>7226</v>
      </c>
      <c r="F6" s="40" t="s">
        <v>7219</v>
      </c>
      <c r="G6" s="40"/>
      <c r="H6" s="24" t="s">
        <v>7130</v>
      </c>
      <c r="I6" s="49">
        <v>17254</v>
      </c>
      <c r="J6" s="31" t="s">
        <v>7326</v>
      </c>
      <c r="K6" s="24"/>
      <c r="L6" s="23" t="s">
        <v>7325</v>
      </c>
      <c r="M6" s="24" t="s">
        <v>3538</v>
      </c>
      <c r="N6" s="24" t="s">
        <v>7334</v>
      </c>
      <c r="O6" s="24" t="s">
        <v>7335</v>
      </c>
      <c r="P6" s="24" t="s">
        <v>7341</v>
      </c>
      <c r="Q6" s="24" t="s">
        <v>7338</v>
      </c>
      <c r="R6" s="31"/>
      <c r="S6" s="24" t="s">
        <v>7339</v>
      </c>
      <c r="T6" s="24" t="s">
        <v>7340</v>
      </c>
      <c r="U6" s="31"/>
      <c r="V6" s="24"/>
      <c r="W6" s="24" t="s">
        <v>7347</v>
      </c>
      <c r="X6" s="24"/>
      <c r="Y6" s="31"/>
      <c r="Z6" s="31"/>
    </row>
    <row r="7" spans="1:30" s="2" customFormat="1" ht="45" customHeight="1">
      <c r="A7" s="18" t="s">
        <v>3536</v>
      </c>
      <c r="B7" s="3" t="s">
        <v>3540</v>
      </c>
      <c r="C7" s="24" t="s">
        <v>3539</v>
      </c>
      <c r="D7" s="31"/>
      <c r="E7" s="40" t="s">
        <v>3541</v>
      </c>
      <c r="F7" s="40" t="s">
        <v>3542</v>
      </c>
      <c r="G7" s="40" t="s">
        <v>3543</v>
      </c>
      <c r="H7" s="24" t="s">
        <v>7266</v>
      </c>
      <c r="I7" s="49">
        <v>337</v>
      </c>
      <c r="J7" s="31" t="s">
        <v>3544</v>
      </c>
      <c r="K7" s="24"/>
      <c r="L7" s="23" t="s">
        <v>3545</v>
      </c>
      <c r="M7" s="24" t="s">
        <v>3546</v>
      </c>
      <c r="N7" s="24" t="s">
        <v>3547</v>
      </c>
      <c r="O7" s="24" t="s">
        <v>3548</v>
      </c>
      <c r="P7" s="24" t="s">
        <v>3549</v>
      </c>
      <c r="Q7" s="24" t="s">
        <v>3550</v>
      </c>
      <c r="R7" s="31"/>
      <c r="S7" s="24"/>
      <c r="T7" s="24"/>
      <c r="U7" s="31"/>
      <c r="V7" s="24"/>
      <c r="W7" s="24" t="s">
        <v>3551</v>
      </c>
      <c r="X7" s="24"/>
      <c r="Y7" s="31"/>
      <c r="Z7" s="31"/>
    </row>
    <row r="8" spans="1:30" s="2" customFormat="1" ht="45" customHeight="1">
      <c r="A8" s="18" t="s">
        <v>3536</v>
      </c>
      <c r="B8" s="3" t="s">
        <v>3540</v>
      </c>
      <c r="C8" s="5" t="s">
        <v>3552</v>
      </c>
      <c r="D8" s="8"/>
      <c r="E8" s="40" t="s">
        <v>3553</v>
      </c>
      <c r="F8" s="40" t="s">
        <v>3554</v>
      </c>
      <c r="G8" s="40" t="s">
        <v>3555</v>
      </c>
      <c r="H8" s="24" t="s">
        <v>7269</v>
      </c>
      <c r="I8" s="49">
        <v>604</v>
      </c>
      <c r="J8" s="31" t="s">
        <v>3544</v>
      </c>
      <c r="K8" s="24"/>
      <c r="L8" s="23" t="s">
        <v>3556</v>
      </c>
      <c r="M8" s="24" t="s">
        <v>3546</v>
      </c>
      <c r="N8" s="24" t="s">
        <v>3557</v>
      </c>
      <c r="O8" s="24" t="s">
        <v>3548</v>
      </c>
      <c r="P8" s="24" t="s">
        <v>3558</v>
      </c>
      <c r="Q8" s="24" t="s">
        <v>3550</v>
      </c>
      <c r="R8" s="31"/>
      <c r="S8" s="24"/>
      <c r="T8" s="24"/>
      <c r="U8" s="38"/>
      <c r="V8" s="24"/>
      <c r="W8" s="24" t="s">
        <v>3551</v>
      </c>
      <c r="X8" s="24"/>
      <c r="Y8" s="31"/>
      <c r="Z8" s="31"/>
    </row>
    <row r="9" spans="1:30" s="2" customFormat="1" ht="45" customHeight="1">
      <c r="A9" s="18" t="s">
        <v>3536</v>
      </c>
      <c r="B9" s="3" t="s">
        <v>15129</v>
      </c>
      <c r="C9" s="5" t="s">
        <v>3559</v>
      </c>
      <c r="D9" s="8" t="s">
        <v>3560</v>
      </c>
      <c r="E9" s="40" t="s">
        <v>3561</v>
      </c>
      <c r="F9" s="40" t="s">
        <v>35</v>
      </c>
      <c r="G9" s="40" t="s">
        <v>3562</v>
      </c>
      <c r="H9" s="24" t="s">
        <v>7271</v>
      </c>
      <c r="I9" s="49">
        <v>9418</v>
      </c>
      <c r="J9" s="31" t="s">
        <v>3563</v>
      </c>
      <c r="K9" s="24" t="s">
        <v>3564</v>
      </c>
      <c r="L9" s="23" t="s">
        <v>3565</v>
      </c>
      <c r="M9" s="24" t="s">
        <v>3566</v>
      </c>
      <c r="N9" s="24" t="s">
        <v>3567</v>
      </c>
      <c r="O9" s="24" t="s">
        <v>3568</v>
      </c>
      <c r="P9" s="24" t="s">
        <v>3569</v>
      </c>
      <c r="Q9" s="24" t="s">
        <v>3570</v>
      </c>
      <c r="R9" s="31"/>
      <c r="S9" s="24"/>
      <c r="T9" s="24"/>
      <c r="U9" s="31"/>
      <c r="V9" s="24"/>
      <c r="W9" s="24" t="s">
        <v>3571</v>
      </c>
      <c r="X9" s="24"/>
      <c r="Y9" s="31"/>
      <c r="Z9" s="31"/>
    </row>
    <row r="10" spans="1:30" s="2" customFormat="1" ht="45" customHeight="1">
      <c r="A10" s="18" t="s">
        <v>3536</v>
      </c>
      <c r="B10" s="3" t="s">
        <v>15129</v>
      </c>
      <c r="C10" s="5" t="s">
        <v>3572</v>
      </c>
      <c r="D10" s="8" t="s">
        <v>3573</v>
      </c>
      <c r="E10" s="40" t="s">
        <v>3574</v>
      </c>
      <c r="F10" s="40" t="s">
        <v>35</v>
      </c>
      <c r="G10" s="40" t="s">
        <v>3575</v>
      </c>
      <c r="H10" s="24" t="s">
        <v>7272</v>
      </c>
      <c r="I10" s="49">
        <v>6621</v>
      </c>
      <c r="J10" s="31" t="s">
        <v>3576</v>
      </c>
      <c r="K10" s="24" t="s">
        <v>3577</v>
      </c>
      <c r="L10" s="23" t="s">
        <v>3578</v>
      </c>
      <c r="M10" s="24" t="s">
        <v>3566</v>
      </c>
      <c r="N10" s="24" t="s">
        <v>3579</v>
      </c>
      <c r="O10" s="24" t="s">
        <v>3580</v>
      </c>
      <c r="P10" s="24" t="s">
        <v>3581</v>
      </c>
      <c r="Q10" s="24" t="s">
        <v>3570</v>
      </c>
      <c r="R10" s="31"/>
      <c r="S10" s="24"/>
      <c r="T10" s="24"/>
      <c r="U10" s="31"/>
      <c r="V10" s="24"/>
      <c r="W10" s="24" t="s">
        <v>3582</v>
      </c>
      <c r="X10" s="24"/>
      <c r="Y10" s="31"/>
      <c r="Z10" s="31"/>
    </row>
    <row r="11" spans="1:30" s="2" customFormat="1" ht="45" customHeight="1">
      <c r="A11" s="18" t="s">
        <v>3584</v>
      </c>
      <c r="B11" s="3" t="s">
        <v>15129</v>
      </c>
      <c r="C11" s="5" t="s">
        <v>3583</v>
      </c>
      <c r="D11" s="8" t="s">
        <v>3573</v>
      </c>
      <c r="E11" s="40" t="s">
        <v>3585</v>
      </c>
      <c r="F11" s="40" t="s">
        <v>35</v>
      </c>
      <c r="G11" s="40" t="s">
        <v>3586</v>
      </c>
      <c r="H11" s="24" t="s">
        <v>7273</v>
      </c>
      <c r="I11" s="49">
        <v>11399</v>
      </c>
      <c r="J11" s="31" t="s">
        <v>3587</v>
      </c>
      <c r="K11" s="24" t="s">
        <v>3588</v>
      </c>
      <c r="L11" s="23" t="s">
        <v>3589</v>
      </c>
      <c r="M11" s="24" t="s">
        <v>3566</v>
      </c>
      <c r="N11" s="24" t="s">
        <v>3590</v>
      </c>
      <c r="O11" s="24" t="s">
        <v>3568</v>
      </c>
      <c r="P11" s="24" t="s">
        <v>3591</v>
      </c>
      <c r="Q11" s="24" t="s">
        <v>3592</v>
      </c>
      <c r="R11" s="31"/>
      <c r="S11" s="24"/>
      <c r="T11" s="24"/>
      <c r="U11" s="31"/>
      <c r="V11" s="24"/>
      <c r="W11" s="24" t="s">
        <v>3593</v>
      </c>
      <c r="X11" s="24"/>
      <c r="Y11" s="31"/>
      <c r="Z11" s="31"/>
    </row>
    <row r="12" spans="1:30" s="2" customFormat="1" ht="45" customHeight="1">
      <c r="A12" s="18" t="s">
        <v>3584</v>
      </c>
      <c r="B12" s="3" t="s">
        <v>15129</v>
      </c>
      <c r="C12" s="5" t="s">
        <v>3594</v>
      </c>
      <c r="D12" s="8" t="s">
        <v>3573</v>
      </c>
      <c r="E12" s="40" t="s">
        <v>3595</v>
      </c>
      <c r="F12" s="40" t="s">
        <v>35</v>
      </c>
      <c r="G12" s="40" t="s">
        <v>3596</v>
      </c>
      <c r="H12" s="24" t="s">
        <v>7274</v>
      </c>
      <c r="I12" s="49">
        <v>6162</v>
      </c>
      <c r="J12" s="31" t="s">
        <v>3576</v>
      </c>
      <c r="K12" s="24" t="s">
        <v>3597</v>
      </c>
      <c r="L12" s="23" t="s">
        <v>3578</v>
      </c>
      <c r="M12" s="24" t="s">
        <v>3566</v>
      </c>
      <c r="N12" s="24" t="s">
        <v>3579</v>
      </c>
      <c r="O12" s="24" t="s">
        <v>3580</v>
      </c>
      <c r="P12" s="24" t="s">
        <v>3598</v>
      </c>
      <c r="Q12" s="24" t="s">
        <v>3570</v>
      </c>
      <c r="R12" s="31"/>
      <c r="S12" s="24"/>
      <c r="T12" s="24"/>
      <c r="U12" s="31"/>
      <c r="V12" s="24"/>
      <c r="W12" s="24"/>
      <c r="X12" s="24"/>
      <c r="Y12" s="31"/>
      <c r="Z12" s="31"/>
    </row>
    <row r="13" spans="1:30" s="2" customFormat="1" ht="45" customHeight="1">
      <c r="A13" s="18" t="s">
        <v>3584</v>
      </c>
      <c r="B13" s="3" t="s">
        <v>15129</v>
      </c>
      <c r="C13" s="5" t="s">
        <v>3599</v>
      </c>
      <c r="D13" s="8" t="s">
        <v>3573</v>
      </c>
      <c r="E13" s="40" t="s">
        <v>3600</v>
      </c>
      <c r="F13" s="40" t="s">
        <v>35</v>
      </c>
      <c r="G13" s="40" t="s">
        <v>3601</v>
      </c>
      <c r="H13" s="24" t="s">
        <v>7275</v>
      </c>
      <c r="I13" s="49">
        <v>10799</v>
      </c>
      <c r="J13" s="31" t="s">
        <v>3587</v>
      </c>
      <c r="K13" s="24" t="s">
        <v>3597</v>
      </c>
      <c r="L13" s="23" t="s">
        <v>3589</v>
      </c>
      <c r="M13" s="24" t="s">
        <v>3566</v>
      </c>
      <c r="N13" s="24" t="s">
        <v>3590</v>
      </c>
      <c r="O13" s="24" t="s">
        <v>3568</v>
      </c>
      <c r="P13" s="24" t="s">
        <v>3602</v>
      </c>
      <c r="Q13" s="24" t="s">
        <v>3592</v>
      </c>
      <c r="R13" s="31"/>
      <c r="S13" s="24"/>
      <c r="T13" s="24"/>
      <c r="U13" s="31"/>
      <c r="V13" s="24"/>
      <c r="W13" s="24"/>
      <c r="X13" s="24"/>
      <c r="Y13" s="31"/>
      <c r="Z13" s="31"/>
    </row>
    <row r="14" spans="1:30" s="2" customFormat="1" ht="45" customHeight="1">
      <c r="A14" s="18" t="s">
        <v>3584</v>
      </c>
      <c r="B14" s="3" t="s">
        <v>15129</v>
      </c>
      <c r="C14" s="5" t="s">
        <v>3603</v>
      </c>
      <c r="D14" s="8" t="s">
        <v>3573</v>
      </c>
      <c r="E14" s="40" t="s">
        <v>3604</v>
      </c>
      <c r="F14" s="40" t="s">
        <v>35</v>
      </c>
      <c r="G14" s="40" t="s">
        <v>3605</v>
      </c>
      <c r="H14" s="24" t="s">
        <v>7276</v>
      </c>
      <c r="I14" s="49">
        <v>7830</v>
      </c>
      <c r="J14" s="31" t="s">
        <v>3576</v>
      </c>
      <c r="K14" s="24" t="s">
        <v>3588</v>
      </c>
      <c r="L14" s="23" t="s">
        <v>3578</v>
      </c>
      <c r="M14" s="24" t="s">
        <v>3566</v>
      </c>
      <c r="N14" s="24" t="s">
        <v>3606</v>
      </c>
      <c r="O14" s="24" t="s">
        <v>3568</v>
      </c>
      <c r="P14" s="24" t="s">
        <v>3607</v>
      </c>
      <c r="Q14" s="24" t="s">
        <v>3592</v>
      </c>
      <c r="R14" s="31"/>
      <c r="S14" s="24"/>
      <c r="T14" s="24"/>
      <c r="U14" s="31"/>
      <c r="V14" s="24"/>
      <c r="W14" s="24" t="s">
        <v>3593</v>
      </c>
      <c r="X14" s="24"/>
      <c r="Y14" s="31"/>
      <c r="Z14" s="31"/>
    </row>
    <row r="15" spans="1:30" s="2" customFormat="1" ht="45" customHeight="1">
      <c r="A15" s="18" t="s">
        <v>3584</v>
      </c>
      <c r="B15" s="3" t="s">
        <v>15129</v>
      </c>
      <c r="C15" s="5" t="s">
        <v>3608</v>
      </c>
      <c r="D15" s="8" t="s">
        <v>3573</v>
      </c>
      <c r="E15" s="40" t="s">
        <v>3609</v>
      </c>
      <c r="F15" s="40" t="s">
        <v>35</v>
      </c>
      <c r="G15" s="40" t="s">
        <v>3610</v>
      </c>
      <c r="H15" s="24" t="s">
        <v>7277</v>
      </c>
      <c r="I15" s="49">
        <v>12639</v>
      </c>
      <c r="J15" s="31" t="s">
        <v>3611</v>
      </c>
      <c r="K15" s="24" t="s">
        <v>3612</v>
      </c>
      <c r="L15" s="23" t="s">
        <v>3613</v>
      </c>
      <c r="M15" s="24" t="s">
        <v>3614</v>
      </c>
      <c r="N15" s="24" t="s">
        <v>3615</v>
      </c>
      <c r="O15" s="24" t="s">
        <v>3568</v>
      </c>
      <c r="P15" s="24" t="s">
        <v>3616</v>
      </c>
      <c r="Q15" s="24" t="s">
        <v>3617</v>
      </c>
      <c r="R15" s="31"/>
      <c r="S15" s="24"/>
      <c r="T15" s="24"/>
      <c r="U15" s="31"/>
      <c r="V15" s="24"/>
      <c r="W15" s="24" t="s">
        <v>3593</v>
      </c>
      <c r="X15" s="24"/>
      <c r="Y15" s="31"/>
      <c r="Z15" s="31"/>
    </row>
    <row r="16" spans="1:30" s="2" customFormat="1" ht="45" customHeight="1">
      <c r="A16" s="18" t="s">
        <v>3584</v>
      </c>
      <c r="B16" s="3" t="s">
        <v>15129</v>
      </c>
      <c r="C16" s="5" t="s">
        <v>3618</v>
      </c>
      <c r="D16" s="8" t="s">
        <v>3573</v>
      </c>
      <c r="E16" s="40" t="s">
        <v>3619</v>
      </c>
      <c r="F16" s="40" t="s">
        <v>35</v>
      </c>
      <c r="G16" s="40" t="s">
        <v>3620</v>
      </c>
      <c r="H16" s="24" t="s">
        <v>7278</v>
      </c>
      <c r="I16" s="49">
        <v>12059</v>
      </c>
      <c r="J16" s="31" t="s">
        <v>3611</v>
      </c>
      <c r="K16" s="24" t="s">
        <v>3612</v>
      </c>
      <c r="L16" s="23" t="s">
        <v>3621</v>
      </c>
      <c r="M16" s="24" t="s">
        <v>3622</v>
      </c>
      <c r="N16" s="24" t="s">
        <v>3623</v>
      </c>
      <c r="O16" s="24" t="s">
        <v>3568</v>
      </c>
      <c r="P16" s="24" t="s">
        <v>3624</v>
      </c>
      <c r="Q16" s="24" t="s">
        <v>3625</v>
      </c>
      <c r="R16" s="31"/>
      <c r="S16" s="24"/>
      <c r="T16" s="24"/>
      <c r="U16" s="31"/>
      <c r="V16" s="24"/>
      <c r="W16" s="24" t="s">
        <v>3593</v>
      </c>
      <c r="X16" s="24"/>
      <c r="Y16" s="31"/>
      <c r="Z16" s="31"/>
    </row>
    <row r="17" spans="1:26" s="2" customFormat="1" ht="45" customHeight="1">
      <c r="A17" s="18" t="s">
        <v>3536</v>
      </c>
      <c r="B17" s="3" t="s">
        <v>15130</v>
      </c>
      <c r="C17" s="24" t="s">
        <v>3626</v>
      </c>
      <c r="D17" s="31" t="s">
        <v>3573</v>
      </c>
      <c r="E17" s="40" t="s">
        <v>3627</v>
      </c>
      <c r="F17" s="40" t="s">
        <v>3628</v>
      </c>
      <c r="G17" s="40" t="s">
        <v>3629</v>
      </c>
      <c r="H17" s="24" t="s">
        <v>7279</v>
      </c>
      <c r="I17" s="49">
        <v>5864</v>
      </c>
      <c r="J17" s="31" t="s">
        <v>3630</v>
      </c>
      <c r="K17" s="24" t="s">
        <v>3631</v>
      </c>
      <c r="L17" s="23" t="s">
        <v>3632</v>
      </c>
      <c r="M17" s="24" t="s">
        <v>1143</v>
      </c>
      <c r="N17" s="24" t="s">
        <v>3633</v>
      </c>
      <c r="O17" s="24" t="s">
        <v>3634</v>
      </c>
      <c r="P17" s="24" t="s">
        <v>3635</v>
      </c>
      <c r="Q17" s="24" t="s">
        <v>3636</v>
      </c>
      <c r="R17" s="31"/>
      <c r="S17" s="24"/>
      <c r="T17" s="24"/>
      <c r="U17" s="31"/>
      <c r="V17" s="24"/>
      <c r="W17" s="24" t="s">
        <v>3637</v>
      </c>
      <c r="X17" s="24"/>
      <c r="Y17" s="31"/>
      <c r="Z17" s="31"/>
    </row>
    <row r="18" spans="1:26" s="2" customFormat="1" ht="45" customHeight="1">
      <c r="A18" s="18" t="s">
        <v>3536</v>
      </c>
      <c r="B18" s="3" t="s">
        <v>15130</v>
      </c>
      <c r="C18" s="5" t="s">
        <v>3638</v>
      </c>
      <c r="D18" s="8" t="s">
        <v>3573</v>
      </c>
      <c r="E18" s="40" t="s">
        <v>3639</v>
      </c>
      <c r="F18" s="40"/>
      <c r="G18" s="40" t="s">
        <v>3640</v>
      </c>
      <c r="H18" s="24" t="s">
        <v>7280</v>
      </c>
      <c r="I18" s="49">
        <v>8721</v>
      </c>
      <c r="J18" s="31" t="s">
        <v>3641</v>
      </c>
      <c r="K18" s="24" t="s">
        <v>3642</v>
      </c>
      <c r="L18" s="23" t="s">
        <v>3643</v>
      </c>
      <c r="M18" s="24" t="s">
        <v>1143</v>
      </c>
      <c r="N18" s="24" t="s">
        <v>3644</v>
      </c>
      <c r="O18" s="24" t="s">
        <v>3645</v>
      </c>
      <c r="P18" s="24" t="s">
        <v>3646</v>
      </c>
      <c r="Q18" s="24" t="s">
        <v>3636</v>
      </c>
      <c r="R18" s="31"/>
      <c r="S18" s="24"/>
      <c r="T18" s="24"/>
      <c r="U18" s="31"/>
      <c r="V18" s="24"/>
      <c r="W18" s="24" t="s">
        <v>3637</v>
      </c>
      <c r="X18" s="24"/>
      <c r="Y18" s="31"/>
      <c r="Z18" s="31"/>
    </row>
    <row r="19" spans="1:26" s="2" customFormat="1" ht="45" customHeight="1">
      <c r="A19" s="18" t="s">
        <v>3536</v>
      </c>
      <c r="B19" s="3" t="s">
        <v>15130</v>
      </c>
      <c r="C19" s="24" t="s">
        <v>3647</v>
      </c>
      <c r="D19" s="31" t="s">
        <v>3573</v>
      </c>
      <c r="E19" s="40" t="s">
        <v>3648</v>
      </c>
      <c r="F19" s="40"/>
      <c r="G19" s="40" t="s">
        <v>3649</v>
      </c>
      <c r="H19" s="24" t="s">
        <v>7281</v>
      </c>
      <c r="I19" s="49">
        <v>6273</v>
      </c>
      <c r="J19" s="31" t="s">
        <v>3630</v>
      </c>
      <c r="K19" s="24" t="s">
        <v>3642</v>
      </c>
      <c r="L19" s="23" t="s">
        <v>3643</v>
      </c>
      <c r="M19" s="24" t="s">
        <v>3650</v>
      </c>
      <c r="N19" s="24" t="s">
        <v>3644</v>
      </c>
      <c r="O19" s="24" t="s">
        <v>3634</v>
      </c>
      <c r="P19" s="24" t="s">
        <v>3651</v>
      </c>
      <c r="Q19" s="24" t="s">
        <v>3636</v>
      </c>
      <c r="R19" s="31"/>
      <c r="S19" s="24"/>
      <c r="T19" s="24"/>
      <c r="U19" s="31"/>
      <c r="V19" s="24"/>
      <c r="W19" s="24" t="s">
        <v>3637</v>
      </c>
      <c r="X19" s="24"/>
      <c r="Y19" s="31"/>
      <c r="Z19" s="31"/>
    </row>
    <row r="20" spans="1:26" s="2" customFormat="1" ht="45" customHeight="1">
      <c r="A20" s="18" t="s">
        <v>3536</v>
      </c>
      <c r="B20" s="3" t="s">
        <v>15130</v>
      </c>
      <c r="C20" s="24" t="s">
        <v>3652</v>
      </c>
      <c r="D20" s="31"/>
      <c r="E20" s="40" t="s">
        <v>3654</v>
      </c>
      <c r="F20" s="40"/>
      <c r="G20" s="40" t="s">
        <v>3653</v>
      </c>
      <c r="H20" s="24" t="s">
        <v>7282</v>
      </c>
      <c r="I20" s="49">
        <v>10421</v>
      </c>
      <c r="J20" s="31" t="s">
        <v>3641</v>
      </c>
      <c r="K20" s="24" t="s">
        <v>3631</v>
      </c>
      <c r="L20" s="23" t="s">
        <v>3643</v>
      </c>
      <c r="M20" s="24" t="s">
        <v>1143</v>
      </c>
      <c r="N20" s="24" t="s">
        <v>3655</v>
      </c>
      <c r="O20" s="24" t="s">
        <v>3645</v>
      </c>
      <c r="P20" s="24" t="s">
        <v>3656</v>
      </c>
      <c r="Q20" s="24" t="s">
        <v>3636</v>
      </c>
      <c r="R20" s="31"/>
      <c r="S20" s="24"/>
      <c r="T20" s="24"/>
      <c r="U20" s="31"/>
      <c r="V20" s="24"/>
      <c r="W20" s="24" t="s">
        <v>3637</v>
      </c>
      <c r="X20" s="24"/>
      <c r="Y20" s="31"/>
      <c r="Z20" s="31"/>
    </row>
    <row r="21" spans="1:26" s="2" customFormat="1" ht="45" customHeight="1">
      <c r="A21" s="18" t="s">
        <v>3536</v>
      </c>
      <c r="B21" s="3" t="s">
        <v>15130</v>
      </c>
      <c r="C21" s="24" t="s">
        <v>3657</v>
      </c>
      <c r="D21" s="31" t="s">
        <v>3573</v>
      </c>
      <c r="E21" s="40" t="s">
        <v>3658</v>
      </c>
      <c r="F21" s="40"/>
      <c r="G21" s="40" t="s">
        <v>3659</v>
      </c>
      <c r="H21" s="24" t="s">
        <v>7283</v>
      </c>
      <c r="I21" s="49">
        <v>7152</v>
      </c>
      <c r="J21" s="31" t="s">
        <v>3630</v>
      </c>
      <c r="K21" s="24" t="s">
        <v>3642</v>
      </c>
      <c r="L21" s="23"/>
      <c r="M21" s="24" t="s">
        <v>3538</v>
      </c>
      <c r="N21" s="24" t="s">
        <v>3644</v>
      </c>
      <c r="O21" s="24" t="s">
        <v>3645</v>
      </c>
      <c r="P21" s="24" t="s">
        <v>3660</v>
      </c>
      <c r="Q21" s="24" t="s">
        <v>3636</v>
      </c>
      <c r="R21" s="31"/>
      <c r="S21" s="24"/>
      <c r="T21" s="24"/>
      <c r="U21" s="31"/>
      <c r="V21" s="24"/>
      <c r="W21" s="24" t="s">
        <v>3637</v>
      </c>
      <c r="X21" s="24"/>
      <c r="Y21" s="31"/>
      <c r="Z21" s="31"/>
    </row>
    <row r="22" spans="1:26" s="2" customFormat="1" ht="45" customHeight="1">
      <c r="A22" s="18" t="s">
        <v>3536</v>
      </c>
      <c r="B22" s="3" t="s">
        <v>15130</v>
      </c>
      <c r="C22" s="24" t="s">
        <v>3661</v>
      </c>
      <c r="D22" s="31" t="s">
        <v>3573</v>
      </c>
      <c r="E22" s="40" t="s">
        <v>3662</v>
      </c>
      <c r="F22" s="40" t="s">
        <v>3628</v>
      </c>
      <c r="G22" s="40" t="s">
        <v>3663</v>
      </c>
      <c r="H22" s="24" t="s">
        <v>7284</v>
      </c>
      <c r="I22" s="49">
        <v>11651</v>
      </c>
      <c r="J22" s="31" t="s">
        <v>3641</v>
      </c>
      <c r="K22" s="24" t="s">
        <v>3642</v>
      </c>
      <c r="L22" s="23" t="s">
        <v>3643</v>
      </c>
      <c r="M22" s="24" t="s">
        <v>1143</v>
      </c>
      <c r="N22" s="24" t="s">
        <v>3633</v>
      </c>
      <c r="O22" s="24" t="s">
        <v>3645</v>
      </c>
      <c r="P22" s="24" t="s">
        <v>3664</v>
      </c>
      <c r="Q22" s="24" t="s">
        <v>3665</v>
      </c>
      <c r="R22" s="31"/>
      <c r="S22" s="24"/>
      <c r="T22" s="24"/>
      <c r="U22" s="31"/>
      <c r="V22" s="24"/>
      <c r="W22" s="24" t="s">
        <v>3666</v>
      </c>
      <c r="X22" s="24"/>
      <c r="Y22" s="31"/>
      <c r="Z22" s="31"/>
    </row>
    <row r="23" spans="1:26" s="2" customFormat="1" ht="45" customHeight="1">
      <c r="A23" s="18" t="s">
        <v>3536</v>
      </c>
      <c r="B23" s="3" t="s">
        <v>15130</v>
      </c>
      <c r="C23" s="24" t="s">
        <v>3667</v>
      </c>
      <c r="D23" s="31" t="s">
        <v>3573</v>
      </c>
      <c r="E23" s="40" t="s">
        <v>3668</v>
      </c>
      <c r="F23" s="40" t="s">
        <v>3628</v>
      </c>
      <c r="G23" s="40" t="s">
        <v>3669</v>
      </c>
      <c r="H23" s="24" t="s">
        <v>7285</v>
      </c>
      <c r="I23" s="49">
        <v>10801</v>
      </c>
      <c r="J23" s="31" t="s">
        <v>3641</v>
      </c>
      <c r="K23" s="24" t="s">
        <v>3642</v>
      </c>
      <c r="L23" s="23" t="s">
        <v>3643</v>
      </c>
      <c r="M23" s="24" t="s">
        <v>1143</v>
      </c>
      <c r="N23" s="24" t="s">
        <v>3655</v>
      </c>
      <c r="O23" s="24" t="s">
        <v>3645</v>
      </c>
      <c r="P23" s="24" t="s">
        <v>3670</v>
      </c>
      <c r="Q23" s="24" t="s">
        <v>3665</v>
      </c>
      <c r="R23" s="31"/>
      <c r="S23" s="24"/>
      <c r="T23" s="24"/>
      <c r="U23" s="31"/>
      <c r="V23" s="24"/>
      <c r="W23" s="24" t="s">
        <v>3637</v>
      </c>
      <c r="X23" s="24"/>
      <c r="Y23" s="31"/>
      <c r="Z23" s="31"/>
    </row>
    <row r="24" spans="1:26" s="2" customFormat="1" ht="45" customHeight="1">
      <c r="A24" s="18" t="s">
        <v>3536</v>
      </c>
      <c r="B24" s="3" t="s">
        <v>15129</v>
      </c>
      <c r="C24" s="24" t="s">
        <v>3671</v>
      </c>
      <c r="D24" s="31" t="s">
        <v>3672</v>
      </c>
      <c r="E24" s="40" t="s">
        <v>3673</v>
      </c>
      <c r="F24" s="40" t="s">
        <v>3674</v>
      </c>
      <c r="G24" s="40" t="s">
        <v>3675</v>
      </c>
      <c r="H24" s="24" t="s">
        <v>7286</v>
      </c>
      <c r="I24" s="49">
        <v>6960</v>
      </c>
      <c r="J24" s="31" t="s">
        <v>3676</v>
      </c>
      <c r="K24" s="24"/>
      <c r="L24" s="23" t="s">
        <v>3677</v>
      </c>
      <c r="M24" s="24" t="s">
        <v>3678</v>
      </c>
      <c r="N24" s="24" t="s">
        <v>3679</v>
      </c>
      <c r="O24" s="24" t="s">
        <v>3645</v>
      </c>
      <c r="P24" s="24" t="s">
        <v>3680</v>
      </c>
      <c r="Q24" s="24" t="s">
        <v>3681</v>
      </c>
      <c r="R24" s="31"/>
      <c r="S24" s="24"/>
      <c r="T24" s="24"/>
      <c r="U24" s="31" t="s">
        <v>3682</v>
      </c>
      <c r="V24" s="24"/>
      <c r="W24" s="24" t="s">
        <v>3683</v>
      </c>
      <c r="X24" s="24"/>
      <c r="Y24" s="31"/>
      <c r="Z24" s="31"/>
    </row>
    <row r="25" spans="1:26" s="2" customFormat="1" ht="45" customHeight="1">
      <c r="A25" s="18" t="s">
        <v>3536</v>
      </c>
      <c r="B25" s="3" t="s">
        <v>15129</v>
      </c>
      <c r="C25" s="24" t="s">
        <v>3684</v>
      </c>
      <c r="D25" s="31" t="s">
        <v>3672</v>
      </c>
      <c r="E25" s="40" t="s">
        <v>3685</v>
      </c>
      <c r="F25" s="40" t="s">
        <v>3674</v>
      </c>
      <c r="G25" s="40" t="s">
        <v>3686</v>
      </c>
      <c r="H25" s="24" t="s">
        <v>7287</v>
      </c>
      <c r="I25" s="49">
        <v>4246</v>
      </c>
      <c r="J25" s="31" t="s">
        <v>3687</v>
      </c>
      <c r="K25" s="24"/>
      <c r="L25" s="23" t="s">
        <v>3677</v>
      </c>
      <c r="M25" s="24" t="s">
        <v>3678</v>
      </c>
      <c r="N25" s="24" t="s">
        <v>3688</v>
      </c>
      <c r="O25" s="24" t="s">
        <v>3645</v>
      </c>
      <c r="P25" s="24" t="s">
        <v>3689</v>
      </c>
      <c r="Q25" s="24" t="s">
        <v>3690</v>
      </c>
      <c r="R25" s="31"/>
      <c r="S25" s="24"/>
      <c r="T25" s="24"/>
      <c r="U25" s="31" t="s">
        <v>3682</v>
      </c>
      <c r="V25" s="24"/>
      <c r="W25" s="24" t="s">
        <v>3683</v>
      </c>
      <c r="X25" s="24"/>
      <c r="Y25" s="31"/>
      <c r="Z25" s="31"/>
    </row>
    <row r="26" spans="1:26" s="2" customFormat="1" ht="45" customHeight="1">
      <c r="A26" s="18" t="s">
        <v>3536</v>
      </c>
      <c r="B26" s="3" t="s">
        <v>15129</v>
      </c>
      <c r="C26" s="24" t="s">
        <v>3691</v>
      </c>
      <c r="D26" s="31" t="s">
        <v>3672</v>
      </c>
      <c r="E26" s="40" t="s">
        <v>3692</v>
      </c>
      <c r="F26" s="40" t="s">
        <v>3674</v>
      </c>
      <c r="G26" s="40" t="s">
        <v>3693</v>
      </c>
      <c r="H26" s="24" t="s">
        <v>7288</v>
      </c>
      <c r="I26" s="49">
        <v>4995</v>
      </c>
      <c r="J26" s="31" t="s">
        <v>3687</v>
      </c>
      <c r="K26" s="24"/>
      <c r="L26" s="23" t="s">
        <v>3694</v>
      </c>
      <c r="M26" s="24" t="s">
        <v>3678</v>
      </c>
      <c r="N26" s="24" t="s">
        <v>3679</v>
      </c>
      <c r="O26" s="24" t="s">
        <v>3645</v>
      </c>
      <c r="P26" s="24" t="s">
        <v>3689</v>
      </c>
      <c r="Q26" s="24" t="s">
        <v>3695</v>
      </c>
      <c r="R26" s="31"/>
      <c r="S26" s="24"/>
      <c r="T26" s="24"/>
      <c r="U26" s="31" t="s">
        <v>3682</v>
      </c>
      <c r="V26" s="24"/>
      <c r="W26" s="24" t="s">
        <v>3683</v>
      </c>
      <c r="X26" s="24"/>
      <c r="Y26" s="31"/>
      <c r="Z26" s="31"/>
    </row>
    <row r="27" spans="1:26" s="2" customFormat="1" ht="45" customHeight="1">
      <c r="A27" s="18" t="s">
        <v>3536</v>
      </c>
      <c r="B27" s="3" t="s">
        <v>15129</v>
      </c>
      <c r="C27" s="24" t="s">
        <v>3696</v>
      </c>
      <c r="D27" s="31" t="s">
        <v>3672</v>
      </c>
      <c r="E27" s="40" t="s">
        <v>3697</v>
      </c>
      <c r="F27" s="40" t="s">
        <v>3674</v>
      </c>
      <c r="G27" s="40" t="s">
        <v>3698</v>
      </c>
      <c r="H27" s="24" t="s">
        <v>7289</v>
      </c>
      <c r="I27" s="49">
        <v>10140</v>
      </c>
      <c r="J27" s="31" t="s">
        <v>3699</v>
      </c>
      <c r="K27" s="24"/>
      <c r="L27" s="23" t="s">
        <v>3677</v>
      </c>
      <c r="M27" s="24" t="s">
        <v>3678</v>
      </c>
      <c r="N27" s="24" t="s">
        <v>3679</v>
      </c>
      <c r="O27" s="24" t="s">
        <v>3645</v>
      </c>
      <c r="P27" s="24" t="s">
        <v>3700</v>
      </c>
      <c r="Q27" s="24" t="s">
        <v>3695</v>
      </c>
      <c r="R27" s="31"/>
      <c r="S27" s="24"/>
      <c r="T27" s="24"/>
      <c r="U27" s="31" t="s">
        <v>3682</v>
      </c>
      <c r="V27" s="24"/>
      <c r="W27" s="24" t="s">
        <v>3683</v>
      </c>
      <c r="X27" s="24"/>
      <c r="Y27" s="31"/>
      <c r="Z27" s="31"/>
    </row>
    <row r="28" spans="1:26" s="2" customFormat="1" ht="45" customHeight="1">
      <c r="A28" s="18" t="s">
        <v>3536</v>
      </c>
      <c r="B28" s="3" t="s">
        <v>15129</v>
      </c>
      <c r="C28" s="24" t="s">
        <v>3701</v>
      </c>
      <c r="D28" s="31" t="s">
        <v>3672</v>
      </c>
      <c r="E28" s="40" t="s">
        <v>3702</v>
      </c>
      <c r="F28" s="40"/>
      <c r="G28" s="40" t="s">
        <v>3703</v>
      </c>
      <c r="H28" s="24" t="s">
        <v>7290</v>
      </c>
      <c r="I28" s="49">
        <v>6438</v>
      </c>
      <c r="J28" s="31" t="s">
        <v>3704</v>
      </c>
      <c r="K28" s="24"/>
      <c r="L28" s="23" t="s">
        <v>3677</v>
      </c>
      <c r="M28" s="24" t="s">
        <v>3678</v>
      </c>
      <c r="N28" s="24" t="s">
        <v>3688</v>
      </c>
      <c r="O28" s="24" t="s">
        <v>3645</v>
      </c>
      <c r="P28" s="24" t="s">
        <v>3705</v>
      </c>
      <c r="Q28" s="24" t="s">
        <v>3681</v>
      </c>
      <c r="R28" s="31"/>
      <c r="S28" s="24"/>
      <c r="T28" s="24"/>
      <c r="U28" s="31" t="s">
        <v>3682</v>
      </c>
      <c r="V28" s="24"/>
      <c r="W28" s="24" t="s">
        <v>3683</v>
      </c>
      <c r="X28" s="24"/>
      <c r="Y28" s="31"/>
      <c r="Z28" s="31"/>
    </row>
    <row r="29" spans="1:26" s="2" customFormat="1" ht="45" customHeight="1">
      <c r="A29" s="18" t="s">
        <v>3536</v>
      </c>
      <c r="B29" s="3" t="s">
        <v>15129</v>
      </c>
      <c r="C29" s="24" t="s">
        <v>3706</v>
      </c>
      <c r="D29" s="31" t="s">
        <v>3672</v>
      </c>
      <c r="E29" s="40" t="s">
        <v>3707</v>
      </c>
      <c r="F29" s="40" t="s">
        <v>3674</v>
      </c>
      <c r="G29" s="40" t="s">
        <v>3708</v>
      </c>
      <c r="H29" s="24" t="s">
        <v>7291</v>
      </c>
      <c r="I29" s="49">
        <v>3945</v>
      </c>
      <c r="J29" s="31" t="s">
        <v>3709</v>
      </c>
      <c r="K29" s="24"/>
      <c r="L29" s="23" t="s">
        <v>3677</v>
      </c>
      <c r="M29" s="24" t="s">
        <v>3678</v>
      </c>
      <c r="N29" s="24" t="s">
        <v>3688</v>
      </c>
      <c r="O29" s="24" t="s">
        <v>3645</v>
      </c>
      <c r="P29" s="24" t="s">
        <v>3710</v>
      </c>
      <c r="Q29" s="24" t="s">
        <v>3711</v>
      </c>
      <c r="R29" s="31"/>
      <c r="S29" s="24"/>
      <c r="T29" s="24"/>
      <c r="U29" s="31" t="s">
        <v>3682</v>
      </c>
      <c r="V29" s="24"/>
      <c r="W29" s="24" t="s">
        <v>3683</v>
      </c>
      <c r="X29" s="24"/>
      <c r="Y29" s="31"/>
      <c r="Z29" s="31"/>
    </row>
    <row r="30" spans="1:26" s="2" customFormat="1" ht="45" customHeight="1">
      <c r="A30" s="18" t="s">
        <v>3536</v>
      </c>
      <c r="B30" s="3" t="s">
        <v>15129</v>
      </c>
      <c r="C30" s="24" t="s">
        <v>3712</v>
      </c>
      <c r="D30" s="31" t="s">
        <v>3672</v>
      </c>
      <c r="E30" s="40" t="s">
        <v>3713</v>
      </c>
      <c r="F30" s="40" t="s">
        <v>3674</v>
      </c>
      <c r="G30" s="40" t="s">
        <v>3714</v>
      </c>
      <c r="H30" s="24" t="s">
        <v>7292</v>
      </c>
      <c r="I30" s="49">
        <v>11876</v>
      </c>
      <c r="J30" s="31" t="s">
        <v>3715</v>
      </c>
      <c r="K30" s="24"/>
      <c r="L30" s="23" t="s">
        <v>3677</v>
      </c>
      <c r="M30" s="24" t="s">
        <v>3678</v>
      </c>
      <c r="N30" s="24" t="s">
        <v>3716</v>
      </c>
      <c r="O30" s="24" t="s">
        <v>3645</v>
      </c>
      <c r="P30" s="24" t="s">
        <v>3717</v>
      </c>
      <c r="Q30" s="24" t="s">
        <v>3695</v>
      </c>
      <c r="R30" s="31"/>
      <c r="S30" s="24"/>
      <c r="T30" s="24"/>
      <c r="U30" s="31" t="s">
        <v>3682</v>
      </c>
      <c r="V30" s="24"/>
      <c r="W30" s="24" t="s">
        <v>3683</v>
      </c>
      <c r="X30" s="24"/>
      <c r="Y30" s="31"/>
      <c r="Z30" s="31"/>
    </row>
    <row r="31" spans="1:26" s="2" customFormat="1" ht="45" customHeight="1">
      <c r="A31" s="18" t="s">
        <v>3536</v>
      </c>
      <c r="B31" s="3" t="s">
        <v>15129</v>
      </c>
      <c r="C31" s="24" t="s">
        <v>3718</v>
      </c>
      <c r="D31" s="31" t="s">
        <v>3672</v>
      </c>
      <c r="E31" s="40" t="s">
        <v>3719</v>
      </c>
      <c r="F31" s="40" t="s">
        <v>3674</v>
      </c>
      <c r="G31" s="40" t="s">
        <v>3720</v>
      </c>
      <c r="H31" s="24" t="s">
        <v>7293</v>
      </c>
      <c r="I31" s="49">
        <v>5704</v>
      </c>
      <c r="J31" s="31" t="s">
        <v>3721</v>
      </c>
      <c r="K31" s="24"/>
      <c r="L31" s="23" t="s">
        <v>3677</v>
      </c>
      <c r="M31" s="24" t="s">
        <v>3678</v>
      </c>
      <c r="N31" s="24" t="s">
        <v>3716</v>
      </c>
      <c r="O31" s="24" t="s">
        <v>3645</v>
      </c>
      <c r="P31" s="24" t="s">
        <v>3722</v>
      </c>
      <c r="Q31" s="24" t="s">
        <v>3711</v>
      </c>
      <c r="R31" s="31"/>
      <c r="S31" s="24"/>
      <c r="T31" s="24"/>
      <c r="U31" s="31" t="s">
        <v>3682</v>
      </c>
      <c r="V31" s="24"/>
      <c r="W31" s="24" t="s">
        <v>3683</v>
      </c>
      <c r="X31" s="24"/>
      <c r="Y31" s="31"/>
      <c r="Z31" s="31"/>
    </row>
    <row r="32" spans="1:26" s="2" customFormat="1" ht="45" customHeight="1">
      <c r="A32" s="18" t="s">
        <v>3536</v>
      </c>
      <c r="B32" s="3" t="s">
        <v>15129</v>
      </c>
      <c r="C32" s="24" t="s">
        <v>3723</v>
      </c>
      <c r="D32" s="31" t="s">
        <v>3672</v>
      </c>
      <c r="E32" s="40" t="s">
        <v>3724</v>
      </c>
      <c r="F32" s="40" t="s">
        <v>3674</v>
      </c>
      <c r="G32" s="40" t="s">
        <v>3725</v>
      </c>
      <c r="H32" s="24" t="s">
        <v>7294</v>
      </c>
      <c r="I32" s="49">
        <v>7054</v>
      </c>
      <c r="J32" s="31" t="s">
        <v>3721</v>
      </c>
      <c r="K32" s="24"/>
      <c r="L32" s="23" t="s">
        <v>3677</v>
      </c>
      <c r="M32" s="24" t="s">
        <v>3678</v>
      </c>
      <c r="N32" s="24" t="s">
        <v>3716</v>
      </c>
      <c r="O32" s="24" t="s">
        <v>3645</v>
      </c>
      <c r="P32" s="24" t="s">
        <v>3700</v>
      </c>
      <c r="Q32" s="24" t="s">
        <v>3695</v>
      </c>
      <c r="R32" s="31"/>
      <c r="S32" s="24"/>
      <c r="T32" s="24"/>
      <c r="U32" s="31" t="s">
        <v>3682</v>
      </c>
      <c r="V32" s="24"/>
      <c r="W32" s="24" t="s">
        <v>3683</v>
      </c>
      <c r="X32" s="24"/>
      <c r="Y32" s="31"/>
      <c r="Z32" s="31"/>
    </row>
    <row r="33" spans="1:26" s="2" customFormat="1" ht="45" customHeight="1">
      <c r="A33" s="18" t="s">
        <v>3536</v>
      </c>
      <c r="B33" s="3" t="s">
        <v>3727</v>
      </c>
      <c r="C33" s="24" t="s">
        <v>3726</v>
      </c>
      <c r="D33" s="31" t="s">
        <v>3728</v>
      </c>
      <c r="E33" s="40" t="s">
        <v>3729</v>
      </c>
      <c r="F33" s="40" t="s">
        <v>3730</v>
      </c>
      <c r="G33" s="40" t="s">
        <v>3731</v>
      </c>
      <c r="H33" s="24" t="s">
        <v>7295</v>
      </c>
      <c r="I33" s="49">
        <v>780</v>
      </c>
      <c r="J33" s="31" t="s">
        <v>3732</v>
      </c>
      <c r="K33" s="24" t="s">
        <v>3733</v>
      </c>
      <c r="L33" s="23" t="s">
        <v>3734</v>
      </c>
      <c r="M33" s="24" t="s">
        <v>3735</v>
      </c>
      <c r="N33" s="24" t="s">
        <v>3736</v>
      </c>
      <c r="O33" s="24" t="s">
        <v>3737</v>
      </c>
      <c r="P33" s="24" t="s">
        <v>3738</v>
      </c>
      <c r="Q33" s="24" t="s">
        <v>3739</v>
      </c>
      <c r="R33" s="31" t="s">
        <v>3740</v>
      </c>
      <c r="S33" s="24" t="s">
        <v>3741</v>
      </c>
      <c r="T33" s="24" t="s">
        <v>3742</v>
      </c>
      <c r="U33" s="31" t="s">
        <v>3743</v>
      </c>
      <c r="V33" s="24" t="s">
        <v>3745</v>
      </c>
      <c r="W33" s="24" t="s">
        <v>3744</v>
      </c>
      <c r="X33" s="24"/>
      <c r="Y33" s="31" t="s">
        <v>3746</v>
      </c>
      <c r="Z33" s="31" t="s">
        <v>3747</v>
      </c>
    </row>
    <row r="34" spans="1:26" s="2" customFormat="1" ht="45" customHeight="1">
      <c r="A34" s="18" t="s">
        <v>3536</v>
      </c>
      <c r="B34" s="3" t="s">
        <v>3727</v>
      </c>
      <c r="C34" s="24" t="s">
        <v>3748</v>
      </c>
      <c r="D34" s="31" t="s">
        <v>3728</v>
      </c>
      <c r="E34" s="40" t="s">
        <v>3749</v>
      </c>
      <c r="F34" s="40" t="s">
        <v>3730</v>
      </c>
      <c r="G34" s="40" t="s">
        <v>3750</v>
      </c>
      <c r="H34" s="24" t="s">
        <v>7296</v>
      </c>
      <c r="I34" s="49">
        <v>1193</v>
      </c>
      <c r="J34" s="31" t="s">
        <v>3751</v>
      </c>
      <c r="K34" s="24" t="s">
        <v>3733</v>
      </c>
      <c r="L34" s="23" t="s">
        <v>3734</v>
      </c>
      <c r="M34" s="24" t="s">
        <v>3735</v>
      </c>
      <c r="N34" s="24" t="s">
        <v>3752</v>
      </c>
      <c r="O34" s="24" t="s">
        <v>3737</v>
      </c>
      <c r="P34" s="24" t="s">
        <v>3753</v>
      </c>
      <c r="Q34" s="24" t="s">
        <v>3739</v>
      </c>
      <c r="R34" s="31" t="s">
        <v>3740</v>
      </c>
      <c r="S34" s="24" t="s">
        <v>3741</v>
      </c>
      <c r="T34" s="24" t="s">
        <v>3742</v>
      </c>
      <c r="U34" s="31" t="s">
        <v>3743</v>
      </c>
      <c r="V34" s="24" t="s">
        <v>3745</v>
      </c>
      <c r="W34" s="24" t="s">
        <v>3744</v>
      </c>
      <c r="X34" s="24"/>
      <c r="Y34" s="31" t="s">
        <v>3746</v>
      </c>
      <c r="Z34" s="31"/>
    </row>
    <row r="35" spans="1:26" s="2" customFormat="1" ht="45" customHeight="1">
      <c r="A35" s="18" t="s">
        <v>3536</v>
      </c>
      <c r="B35" s="3" t="s">
        <v>3727</v>
      </c>
      <c r="C35" s="24" t="s">
        <v>3754</v>
      </c>
      <c r="D35" s="31" t="s">
        <v>3728</v>
      </c>
      <c r="E35" s="40" t="s">
        <v>3755</v>
      </c>
      <c r="F35" s="40" t="s">
        <v>3730</v>
      </c>
      <c r="G35" s="40" t="s">
        <v>3756</v>
      </c>
      <c r="H35" s="24" t="s">
        <v>7297</v>
      </c>
      <c r="I35" s="49">
        <v>1298</v>
      </c>
      <c r="J35" s="31" t="s">
        <v>3751</v>
      </c>
      <c r="K35" s="24" t="s">
        <v>3733</v>
      </c>
      <c r="L35" s="23" t="s">
        <v>3757</v>
      </c>
      <c r="M35" s="24" t="s">
        <v>3735</v>
      </c>
      <c r="N35" s="24" t="s">
        <v>3752</v>
      </c>
      <c r="O35" s="24" t="s">
        <v>3737</v>
      </c>
      <c r="P35" s="24" t="s">
        <v>3758</v>
      </c>
      <c r="Q35" s="24" t="s">
        <v>3739</v>
      </c>
      <c r="R35" s="31" t="s">
        <v>3740</v>
      </c>
      <c r="S35" s="24" t="s">
        <v>3741</v>
      </c>
      <c r="T35" s="24" t="s">
        <v>3742</v>
      </c>
      <c r="U35" s="31" t="s">
        <v>3743</v>
      </c>
      <c r="V35" s="24" t="s">
        <v>3745</v>
      </c>
      <c r="W35" s="24" t="s">
        <v>3744</v>
      </c>
      <c r="X35" s="24"/>
      <c r="Y35" s="31" t="s">
        <v>3746</v>
      </c>
      <c r="Z35" s="31"/>
    </row>
    <row r="36" spans="1:26" s="2" customFormat="1" ht="45" customHeight="1">
      <c r="A36" s="18" t="s">
        <v>3536</v>
      </c>
      <c r="B36" s="3" t="s">
        <v>3760</v>
      </c>
      <c r="C36" s="24" t="s">
        <v>3759</v>
      </c>
      <c r="D36" s="31" t="s">
        <v>3761</v>
      </c>
      <c r="E36" s="40" t="s">
        <v>3762</v>
      </c>
      <c r="F36" s="40" t="s">
        <v>3763</v>
      </c>
      <c r="G36" s="40" t="s">
        <v>3764</v>
      </c>
      <c r="H36" s="24" t="s">
        <v>7298</v>
      </c>
      <c r="I36" s="49">
        <v>1750</v>
      </c>
      <c r="J36" s="31" t="s">
        <v>3765</v>
      </c>
      <c r="K36" s="24" t="s">
        <v>3766</v>
      </c>
      <c r="L36" s="23" t="s">
        <v>3767</v>
      </c>
      <c r="M36" s="24" t="s">
        <v>3768</v>
      </c>
      <c r="N36" s="24" t="s">
        <v>3769</v>
      </c>
      <c r="O36" s="24" t="s">
        <v>3770</v>
      </c>
      <c r="P36" s="24" t="s">
        <v>3771</v>
      </c>
      <c r="Q36" s="24" t="s">
        <v>3772</v>
      </c>
      <c r="R36" s="31"/>
      <c r="S36" s="24" t="s">
        <v>3773</v>
      </c>
      <c r="T36" s="24" t="s">
        <v>3742</v>
      </c>
      <c r="U36" s="31" t="s">
        <v>3774</v>
      </c>
      <c r="V36" s="24"/>
      <c r="W36" s="24" t="s">
        <v>3775</v>
      </c>
      <c r="X36" s="24"/>
      <c r="Y36" s="31"/>
      <c r="Z36" s="31"/>
    </row>
    <row r="37" spans="1:26" s="2" customFormat="1" ht="45" customHeight="1">
      <c r="A37" s="18" t="s">
        <v>3536</v>
      </c>
      <c r="B37" s="3" t="s">
        <v>3760</v>
      </c>
      <c r="C37" s="24" t="s">
        <v>3776</v>
      </c>
      <c r="D37" s="31" t="s">
        <v>3761</v>
      </c>
      <c r="E37" s="40" t="s">
        <v>3777</v>
      </c>
      <c r="F37" s="40" t="s">
        <v>3763</v>
      </c>
      <c r="G37" s="40" t="s">
        <v>3778</v>
      </c>
      <c r="H37" s="24" t="s">
        <v>7299</v>
      </c>
      <c r="I37" s="49">
        <v>2160</v>
      </c>
      <c r="J37" s="31" t="s">
        <v>3779</v>
      </c>
      <c r="K37" s="24" t="s">
        <v>3766</v>
      </c>
      <c r="L37" s="23" t="s">
        <v>3780</v>
      </c>
      <c r="M37" s="24" t="s">
        <v>3768</v>
      </c>
      <c r="N37" s="24" t="s">
        <v>3769</v>
      </c>
      <c r="O37" s="24" t="s">
        <v>3770</v>
      </c>
      <c r="P37" s="24" t="s">
        <v>3781</v>
      </c>
      <c r="Q37" s="24" t="s">
        <v>3772</v>
      </c>
      <c r="R37" s="31"/>
      <c r="S37" s="24"/>
      <c r="T37" s="24"/>
      <c r="U37" s="31"/>
      <c r="V37" s="24"/>
      <c r="W37" s="24" t="s">
        <v>3782</v>
      </c>
      <c r="X37" s="24"/>
      <c r="Y37" s="31"/>
      <c r="Z37" s="31"/>
    </row>
    <row r="38" spans="1:26" s="2" customFormat="1" ht="45" customHeight="1">
      <c r="A38" s="18" t="s">
        <v>3536</v>
      </c>
      <c r="B38" s="3" t="s">
        <v>3784</v>
      </c>
      <c r="C38" s="24" t="s">
        <v>3783</v>
      </c>
      <c r="D38" s="31" t="s">
        <v>3785</v>
      </c>
      <c r="E38" s="40" t="s">
        <v>3786</v>
      </c>
      <c r="F38" s="40" t="s">
        <v>3787</v>
      </c>
      <c r="G38" s="40" t="s">
        <v>3788</v>
      </c>
      <c r="H38" s="24" t="s">
        <v>7300</v>
      </c>
      <c r="I38" s="49">
        <v>2299</v>
      </c>
      <c r="J38" s="31" t="s">
        <v>3789</v>
      </c>
      <c r="K38" s="24" t="s">
        <v>3790</v>
      </c>
      <c r="L38" s="23" t="s">
        <v>3767</v>
      </c>
      <c r="M38" s="24" t="s">
        <v>3768</v>
      </c>
      <c r="N38" s="24" t="s">
        <v>3791</v>
      </c>
      <c r="O38" s="24" t="s">
        <v>3634</v>
      </c>
      <c r="P38" s="24" t="s">
        <v>3792</v>
      </c>
      <c r="Q38" s="24" t="s">
        <v>3772</v>
      </c>
      <c r="R38" s="31"/>
      <c r="S38" s="24" t="s">
        <v>3793</v>
      </c>
      <c r="T38" s="24"/>
      <c r="U38" s="31" t="s">
        <v>3794</v>
      </c>
      <c r="V38" s="24"/>
      <c r="W38" s="24" t="s">
        <v>3795</v>
      </c>
      <c r="X38" s="24"/>
      <c r="Y38" s="31"/>
      <c r="Z38" s="31"/>
    </row>
    <row r="39" spans="1:26" s="2" customFormat="1" ht="45" customHeight="1">
      <c r="A39" s="18" t="s">
        <v>3536</v>
      </c>
      <c r="B39" s="3" t="s">
        <v>3784</v>
      </c>
      <c r="C39" s="24" t="s">
        <v>3796</v>
      </c>
      <c r="D39" s="31" t="s">
        <v>3797</v>
      </c>
      <c r="E39" s="40" t="s">
        <v>3798</v>
      </c>
      <c r="F39" s="40" t="s">
        <v>3787</v>
      </c>
      <c r="G39" s="40" t="s">
        <v>3799</v>
      </c>
      <c r="H39" s="24" t="s">
        <v>7301</v>
      </c>
      <c r="I39" s="49">
        <v>2659</v>
      </c>
      <c r="J39" s="31" t="s">
        <v>3800</v>
      </c>
      <c r="K39" s="24" t="s">
        <v>3790</v>
      </c>
      <c r="L39" s="23" t="s">
        <v>3801</v>
      </c>
      <c r="M39" s="24" t="s">
        <v>3768</v>
      </c>
      <c r="N39" s="24" t="s">
        <v>3791</v>
      </c>
      <c r="O39" s="24" t="s">
        <v>3634</v>
      </c>
      <c r="P39" s="24" t="s">
        <v>3781</v>
      </c>
      <c r="Q39" s="24" t="s">
        <v>3772</v>
      </c>
      <c r="R39" s="31"/>
      <c r="S39" s="24"/>
      <c r="T39" s="24"/>
      <c r="U39" s="31" t="s">
        <v>3794</v>
      </c>
      <c r="V39" s="24"/>
      <c r="W39" s="24" t="s">
        <v>3795</v>
      </c>
      <c r="X39" s="24"/>
      <c r="Y39" s="31"/>
      <c r="Z39" s="31"/>
    </row>
    <row r="40" spans="1:26" s="2" customFormat="1" ht="45" customHeight="1">
      <c r="A40" s="18" t="s">
        <v>3536</v>
      </c>
      <c r="B40" s="3" t="s">
        <v>3803</v>
      </c>
      <c r="C40" s="24" t="s">
        <v>3802</v>
      </c>
      <c r="D40" s="31" t="s">
        <v>3785</v>
      </c>
      <c r="E40" s="40" t="s">
        <v>3804</v>
      </c>
      <c r="F40" s="40" t="s">
        <v>3805</v>
      </c>
      <c r="G40" s="40" t="s">
        <v>3806</v>
      </c>
      <c r="H40" s="24" t="s">
        <v>7302</v>
      </c>
      <c r="I40" s="49">
        <v>2116</v>
      </c>
      <c r="J40" s="31" t="s">
        <v>3807</v>
      </c>
      <c r="K40" s="24" t="s">
        <v>3808</v>
      </c>
      <c r="L40" s="23" t="s">
        <v>3809</v>
      </c>
      <c r="M40" s="24" t="s">
        <v>3768</v>
      </c>
      <c r="N40" s="24" t="s">
        <v>3791</v>
      </c>
      <c r="O40" s="24" t="s">
        <v>3634</v>
      </c>
      <c r="P40" s="24" t="s">
        <v>3810</v>
      </c>
      <c r="Q40" s="24" t="s">
        <v>3772</v>
      </c>
      <c r="R40" s="31"/>
      <c r="S40" s="24" t="s">
        <v>3811</v>
      </c>
      <c r="T40" s="24"/>
      <c r="U40" s="31" t="s">
        <v>3812</v>
      </c>
      <c r="V40" s="24"/>
      <c r="W40" s="24" t="s">
        <v>3813</v>
      </c>
      <c r="X40" s="24"/>
      <c r="Y40" s="31"/>
      <c r="Z40" s="31"/>
    </row>
    <row r="41" spans="1:26" s="2" customFormat="1" ht="45" customHeight="1">
      <c r="A41" s="18" t="s">
        <v>3536</v>
      </c>
      <c r="B41" s="3" t="s">
        <v>3803</v>
      </c>
      <c r="C41" s="24" t="s">
        <v>3814</v>
      </c>
      <c r="D41" s="31" t="s">
        <v>3785</v>
      </c>
      <c r="E41" s="40" t="s">
        <v>3815</v>
      </c>
      <c r="F41" s="40" t="s">
        <v>3805</v>
      </c>
      <c r="G41" s="40" t="s">
        <v>3816</v>
      </c>
      <c r="H41" s="24" t="s">
        <v>7303</v>
      </c>
      <c r="I41" s="49">
        <v>2935</v>
      </c>
      <c r="J41" s="31" t="s">
        <v>3817</v>
      </c>
      <c r="K41" s="24" t="s">
        <v>3808</v>
      </c>
      <c r="L41" s="23" t="s">
        <v>3809</v>
      </c>
      <c r="M41" s="24" t="s">
        <v>3768</v>
      </c>
      <c r="N41" s="24" t="s">
        <v>3818</v>
      </c>
      <c r="O41" s="24" t="s">
        <v>3645</v>
      </c>
      <c r="P41" s="24" t="s">
        <v>3819</v>
      </c>
      <c r="Q41" s="24" t="s">
        <v>3772</v>
      </c>
      <c r="R41" s="31"/>
      <c r="S41" s="24" t="s">
        <v>3811</v>
      </c>
      <c r="T41" s="24"/>
      <c r="U41" s="31" t="s">
        <v>3812</v>
      </c>
      <c r="V41" s="24"/>
      <c r="W41" s="24" t="s">
        <v>3813</v>
      </c>
      <c r="X41" s="24"/>
      <c r="Y41" s="31"/>
      <c r="Z41" s="31"/>
    </row>
    <row r="42" spans="1:26" s="2" customFormat="1" ht="45" customHeight="1">
      <c r="A42" s="18" t="s">
        <v>3536</v>
      </c>
      <c r="B42" s="3" t="s">
        <v>3803</v>
      </c>
      <c r="C42" s="24" t="s">
        <v>3820</v>
      </c>
      <c r="D42" s="31" t="s">
        <v>3821</v>
      </c>
      <c r="E42" s="40" t="s">
        <v>3822</v>
      </c>
      <c r="F42" s="40" t="s">
        <v>3805</v>
      </c>
      <c r="G42" s="40" t="s">
        <v>3823</v>
      </c>
      <c r="H42" s="24" t="s">
        <v>7304</v>
      </c>
      <c r="I42" s="49">
        <v>3395</v>
      </c>
      <c r="J42" s="31" t="s">
        <v>3817</v>
      </c>
      <c r="K42" s="24" t="s">
        <v>3808</v>
      </c>
      <c r="L42" s="23" t="s">
        <v>3824</v>
      </c>
      <c r="M42" s="24" t="s">
        <v>3768</v>
      </c>
      <c r="N42" s="24" t="s">
        <v>3818</v>
      </c>
      <c r="O42" s="24" t="s">
        <v>3645</v>
      </c>
      <c r="P42" s="24" t="s">
        <v>3819</v>
      </c>
      <c r="Q42" s="24" t="s">
        <v>3772</v>
      </c>
      <c r="R42" s="31"/>
      <c r="S42" s="24" t="s">
        <v>3811</v>
      </c>
      <c r="T42" s="24"/>
      <c r="U42" s="31" t="s">
        <v>3812</v>
      </c>
      <c r="V42" s="24"/>
      <c r="W42" s="24" t="s">
        <v>3813</v>
      </c>
      <c r="X42" s="24"/>
      <c r="Y42" s="31"/>
      <c r="Z42" s="31"/>
    </row>
    <row r="43" spans="1:26" s="2" customFormat="1" ht="45" customHeight="1">
      <c r="A43" s="18" t="s">
        <v>3536</v>
      </c>
      <c r="B43" s="3" t="s">
        <v>3803</v>
      </c>
      <c r="C43" s="24" t="s">
        <v>3825</v>
      </c>
      <c r="D43" s="31" t="s">
        <v>3821</v>
      </c>
      <c r="E43" s="40" t="s">
        <v>3826</v>
      </c>
      <c r="F43" s="40" t="s">
        <v>3805</v>
      </c>
      <c r="G43" s="40" t="s">
        <v>3827</v>
      </c>
      <c r="H43" s="24" t="s">
        <v>7305</v>
      </c>
      <c r="I43" s="49">
        <v>3985</v>
      </c>
      <c r="J43" s="31" t="s">
        <v>3817</v>
      </c>
      <c r="K43" s="24" t="s">
        <v>3808</v>
      </c>
      <c r="L43" s="23" t="s">
        <v>3824</v>
      </c>
      <c r="M43" s="24" t="s">
        <v>3768</v>
      </c>
      <c r="N43" s="24" t="s">
        <v>3818</v>
      </c>
      <c r="O43" s="24" t="s">
        <v>3645</v>
      </c>
      <c r="P43" s="24" t="s">
        <v>3828</v>
      </c>
      <c r="Q43" s="24" t="s">
        <v>3772</v>
      </c>
      <c r="R43" s="31"/>
      <c r="S43" s="24" t="s">
        <v>3811</v>
      </c>
      <c r="T43" s="24"/>
      <c r="U43" s="31" t="s">
        <v>3812</v>
      </c>
      <c r="V43" s="24"/>
      <c r="W43" s="24" t="s">
        <v>3813</v>
      </c>
      <c r="X43" s="24"/>
      <c r="Y43" s="31"/>
      <c r="Z43" s="31"/>
    </row>
    <row r="44" spans="1:26" s="2" customFormat="1" ht="45" customHeight="1">
      <c r="A44" s="18" t="s">
        <v>3536</v>
      </c>
      <c r="B44" s="3" t="s">
        <v>3760</v>
      </c>
      <c r="C44" s="24" t="s">
        <v>3776</v>
      </c>
      <c r="D44" s="31" t="s">
        <v>3829</v>
      </c>
      <c r="E44" s="40" t="s">
        <v>3830</v>
      </c>
      <c r="F44" s="40" t="s">
        <v>3763</v>
      </c>
      <c r="G44" s="40" t="s">
        <v>3831</v>
      </c>
      <c r="H44" s="24" t="s">
        <v>7306</v>
      </c>
      <c r="I44" s="49">
        <v>2160</v>
      </c>
      <c r="J44" s="31" t="s">
        <v>3832</v>
      </c>
      <c r="K44" s="24"/>
      <c r="L44" s="23" t="s">
        <v>3833</v>
      </c>
      <c r="M44" s="24" t="s">
        <v>3768</v>
      </c>
      <c r="N44" s="24" t="s">
        <v>3791</v>
      </c>
      <c r="O44" s="24" t="s">
        <v>3770</v>
      </c>
      <c r="P44" s="24" t="s">
        <v>3781</v>
      </c>
      <c r="Q44" s="24" t="s">
        <v>3834</v>
      </c>
      <c r="R44" s="31"/>
      <c r="S44" s="24" t="s">
        <v>3835</v>
      </c>
      <c r="T44" s="24"/>
      <c r="U44" s="31"/>
      <c r="V44" s="24"/>
      <c r="W44" s="24" t="s">
        <v>3836</v>
      </c>
      <c r="X44" s="24"/>
      <c r="Y44" s="31"/>
      <c r="Z44" s="31"/>
    </row>
    <row r="45" spans="1:26" s="2" customFormat="1" ht="45" customHeight="1">
      <c r="A45" s="18" t="s">
        <v>3536</v>
      </c>
      <c r="B45" s="3" t="s">
        <v>3784</v>
      </c>
      <c r="C45" s="24" t="s">
        <v>3837</v>
      </c>
      <c r="D45" s="31" t="s">
        <v>3838</v>
      </c>
      <c r="E45" s="40" t="s">
        <v>3839</v>
      </c>
      <c r="F45" s="40" t="s">
        <v>3787</v>
      </c>
      <c r="G45" s="40" t="s">
        <v>3840</v>
      </c>
      <c r="H45" s="24" t="s">
        <v>7307</v>
      </c>
      <c r="I45" s="49">
        <v>2709</v>
      </c>
      <c r="J45" s="31" t="s">
        <v>3832</v>
      </c>
      <c r="K45" s="24"/>
      <c r="L45" s="23" t="s">
        <v>3833</v>
      </c>
      <c r="M45" s="24" t="s">
        <v>3768</v>
      </c>
      <c r="N45" s="24" t="s">
        <v>3791</v>
      </c>
      <c r="O45" s="24" t="s">
        <v>3634</v>
      </c>
      <c r="P45" s="24" t="s">
        <v>3781</v>
      </c>
      <c r="Q45" s="24" t="s">
        <v>3834</v>
      </c>
      <c r="R45" s="31"/>
      <c r="S45" s="24" t="s">
        <v>3835</v>
      </c>
      <c r="T45" s="24"/>
      <c r="U45" s="31"/>
      <c r="V45" s="24"/>
      <c r="W45" s="24" t="s">
        <v>3836</v>
      </c>
      <c r="X45" s="24"/>
      <c r="Y45" s="31"/>
      <c r="Z45" s="31"/>
    </row>
    <row r="46" spans="1:26" s="2" customFormat="1" ht="45" customHeight="1">
      <c r="A46" s="18" t="s">
        <v>3536</v>
      </c>
      <c r="B46" s="3" t="s">
        <v>15130</v>
      </c>
      <c r="C46" s="24" t="s">
        <v>3841</v>
      </c>
      <c r="D46" s="31" t="s">
        <v>3842</v>
      </c>
      <c r="E46" s="40" t="s">
        <v>3843</v>
      </c>
      <c r="F46" s="40" t="s">
        <v>3628</v>
      </c>
      <c r="G46" s="40" t="s">
        <v>3844</v>
      </c>
      <c r="H46" s="24" t="s">
        <v>7308</v>
      </c>
      <c r="I46" s="49">
        <v>3415</v>
      </c>
      <c r="J46" s="31" t="s">
        <v>3845</v>
      </c>
      <c r="K46" s="24" t="s">
        <v>3846</v>
      </c>
      <c r="L46" s="23" t="s">
        <v>3847</v>
      </c>
      <c r="M46" s="24" t="s">
        <v>3768</v>
      </c>
      <c r="N46" s="24" t="s">
        <v>3848</v>
      </c>
      <c r="O46" s="24" t="s">
        <v>3634</v>
      </c>
      <c r="P46" s="24" t="s">
        <v>3810</v>
      </c>
      <c r="Q46" s="24" t="s">
        <v>3849</v>
      </c>
      <c r="R46" s="31"/>
      <c r="S46" s="24" t="s">
        <v>3850</v>
      </c>
      <c r="T46" s="24" t="s">
        <v>3851</v>
      </c>
      <c r="U46" s="31" t="s">
        <v>3852</v>
      </c>
      <c r="V46" s="24"/>
      <c r="W46" s="24" t="s">
        <v>3813</v>
      </c>
      <c r="X46" s="24"/>
      <c r="Y46" s="31"/>
      <c r="Z46" s="31"/>
    </row>
    <row r="47" spans="1:26" s="2" customFormat="1" ht="45" customHeight="1">
      <c r="A47" s="18" t="s">
        <v>3536</v>
      </c>
      <c r="B47" s="3" t="s">
        <v>15130</v>
      </c>
      <c r="C47" s="24" t="s">
        <v>3853</v>
      </c>
      <c r="D47" s="31" t="s">
        <v>3854</v>
      </c>
      <c r="E47" s="40" t="s">
        <v>3855</v>
      </c>
      <c r="F47" s="40" t="s">
        <v>3628</v>
      </c>
      <c r="G47" s="40" t="s">
        <v>3856</v>
      </c>
      <c r="H47" s="24" t="s">
        <v>7309</v>
      </c>
      <c r="I47" s="49">
        <v>4319</v>
      </c>
      <c r="J47" s="31" t="s">
        <v>3857</v>
      </c>
      <c r="K47" s="24" t="s">
        <v>3846</v>
      </c>
      <c r="L47" s="23" t="s">
        <v>3847</v>
      </c>
      <c r="M47" s="24" t="s">
        <v>3768</v>
      </c>
      <c r="N47" s="24" t="s">
        <v>3858</v>
      </c>
      <c r="O47" s="24" t="s">
        <v>3634</v>
      </c>
      <c r="P47" s="24" t="s">
        <v>3859</v>
      </c>
      <c r="Q47" s="24" t="s">
        <v>3636</v>
      </c>
      <c r="R47" s="31"/>
      <c r="S47" s="24" t="s">
        <v>3850</v>
      </c>
      <c r="T47" s="24" t="s">
        <v>3851</v>
      </c>
      <c r="U47" s="31" t="s">
        <v>3860</v>
      </c>
      <c r="V47" s="24"/>
      <c r="W47" s="24" t="s">
        <v>3813</v>
      </c>
      <c r="X47" s="24"/>
      <c r="Y47" s="31"/>
      <c r="Z47" s="31"/>
    </row>
    <row r="48" spans="1:26" s="2" customFormat="1" ht="45" customHeight="1">
      <c r="A48" s="18" t="s">
        <v>3536</v>
      </c>
      <c r="B48" s="3" t="s">
        <v>15130</v>
      </c>
      <c r="C48" s="24" t="s">
        <v>3861</v>
      </c>
      <c r="D48" s="31" t="s">
        <v>3862</v>
      </c>
      <c r="E48" s="40" t="s">
        <v>3863</v>
      </c>
      <c r="F48" s="40" t="s">
        <v>3628</v>
      </c>
      <c r="G48" s="40" t="s">
        <v>3864</v>
      </c>
      <c r="H48" s="24" t="s">
        <v>7310</v>
      </c>
      <c r="I48" s="49">
        <v>6878</v>
      </c>
      <c r="J48" s="31" t="s">
        <v>3857</v>
      </c>
      <c r="K48" s="24" t="s">
        <v>3865</v>
      </c>
      <c r="L48" s="23" t="s">
        <v>3847</v>
      </c>
      <c r="M48" s="24" t="s">
        <v>3866</v>
      </c>
      <c r="N48" s="24" t="s">
        <v>3655</v>
      </c>
      <c r="O48" s="24" t="s">
        <v>3645</v>
      </c>
      <c r="P48" s="24" t="s">
        <v>3867</v>
      </c>
      <c r="Q48" s="24" t="s">
        <v>3636</v>
      </c>
      <c r="R48" s="31"/>
      <c r="S48" s="24" t="s">
        <v>3850</v>
      </c>
      <c r="T48" s="24" t="s">
        <v>3868</v>
      </c>
      <c r="U48" s="31"/>
      <c r="V48" s="24"/>
      <c r="W48" s="24" t="s">
        <v>3813</v>
      </c>
      <c r="X48" s="24"/>
      <c r="Y48" s="31"/>
      <c r="Z48" s="31"/>
    </row>
    <row r="49" spans="1:26" s="2" customFormat="1" ht="45" customHeight="1">
      <c r="A49" s="18" t="s">
        <v>3536</v>
      </c>
      <c r="B49" s="3" t="s">
        <v>15130</v>
      </c>
      <c r="C49" s="24" t="s">
        <v>3869</v>
      </c>
      <c r="D49" s="31" t="s">
        <v>3854</v>
      </c>
      <c r="E49" s="40" t="s">
        <v>3870</v>
      </c>
      <c r="F49" s="40" t="s">
        <v>3628</v>
      </c>
      <c r="G49" s="40" t="s">
        <v>3871</v>
      </c>
      <c r="H49" s="24" t="s">
        <v>7311</v>
      </c>
      <c r="I49" s="49">
        <v>6837</v>
      </c>
      <c r="J49" s="31" t="s">
        <v>3857</v>
      </c>
      <c r="K49" s="24" t="s">
        <v>3846</v>
      </c>
      <c r="L49" s="23" t="s">
        <v>3847</v>
      </c>
      <c r="M49" s="24" t="s">
        <v>3768</v>
      </c>
      <c r="N49" s="24" t="s">
        <v>3872</v>
      </c>
      <c r="O49" s="24" t="s">
        <v>3645</v>
      </c>
      <c r="P49" s="24" t="s">
        <v>3867</v>
      </c>
      <c r="Q49" s="24" t="s">
        <v>3636</v>
      </c>
      <c r="R49" s="31"/>
      <c r="S49" s="24" t="s">
        <v>3850</v>
      </c>
      <c r="T49" s="24" t="s">
        <v>3851</v>
      </c>
      <c r="U49" s="31" t="s">
        <v>3873</v>
      </c>
      <c r="V49" s="24"/>
      <c r="W49" s="24" t="s">
        <v>3813</v>
      </c>
      <c r="X49" s="24"/>
      <c r="Y49" s="31"/>
      <c r="Z49" s="31"/>
    </row>
    <row r="50" spans="1:26" s="2" customFormat="1" ht="45" customHeight="1">
      <c r="A50" s="18" t="s">
        <v>3536</v>
      </c>
      <c r="B50" s="3" t="s">
        <v>15130</v>
      </c>
      <c r="C50" s="24" t="s">
        <v>3874</v>
      </c>
      <c r="D50" s="31" t="s">
        <v>3854</v>
      </c>
      <c r="E50" s="40" t="s">
        <v>3875</v>
      </c>
      <c r="F50" s="40" t="s">
        <v>3628</v>
      </c>
      <c r="G50" s="40" t="s">
        <v>3876</v>
      </c>
      <c r="H50" s="24" t="s">
        <v>7312</v>
      </c>
      <c r="I50" s="49">
        <v>8799</v>
      </c>
      <c r="J50" s="31" t="s">
        <v>3877</v>
      </c>
      <c r="K50" s="24" t="s">
        <v>3846</v>
      </c>
      <c r="L50" s="23" t="s">
        <v>3847</v>
      </c>
      <c r="M50" s="24" t="s">
        <v>3768</v>
      </c>
      <c r="N50" s="24" t="s">
        <v>3872</v>
      </c>
      <c r="O50" s="24" t="s">
        <v>3645</v>
      </c>
      <c r="P50" s="24" t="s">
        <v>3878</v>
      </c>
      <c r="Q50" s="24" t="s">
        <v>3665</v>
      </c>
      <c r="R50" s="31"/>
      <c r="S50" s="24" t="s">
        <v>3879</v>
      </c>
      <c r="T50" s="24" t="s">
        <v>3851</v>
      </c>
      <c r="U50" s="31" t="s">
        <v>3873</v>
      </c>
      <c r="V50" s="24"/>
      <c r="W50" s="24" t="s">
        <v>3813</v>
      </c>
      <c r="X50" s="24"/>
      <c r="Y50" s="31"/>
      <c r="Z50" s="31"/>
    </row>
    <row r="51" spans="1:26" s="2" customFormat="1" ht="45" customHeight="1">
      <c r="A51" s="18" t="s">
        <v>3536</v>
      </c>
      <c r="B51" s="3" t="s">
        <v>15130</v>
      </c>
      <c r="C51" s="24" t="s">
        <v>3880</v>
      </c>
      <c r="D51" s="31" t="s">
        <v>3854</v>
      </c>
      <c r="E51" s="40" t="s">
        <v>3881</v>
      </c>
      <c r="F51" s="40" t="s">
        <v>3628</v>
      </c>
      <c r="G51" s="40" t="s">
        <v>3882</v>
      </c>
      <c r="H51" s="24" t="s">
        <v>7313</v>
      </c>
      <c r="I51" s="49">
        <v>8895</v>
      </c>
      <c r="J51" s="31" t="s">
        <v>3877</v>
      </c>
      <c r="K51" s="24" t="s">
        <v>3846</v>
      </c>
      <c r="L51" s="23" t="s">
        <v>3847</v>
      </c>
      <c r="M51" s="24" t="s">
        <v>3768</v>
      </c>
      <c r="N51" s="24" t="s">
        <v>3872</v>
      </c>
      <c r="O51" s="24" t="s">
        <v>3645</v>
      </c>
      <c r="P51" s="24" t="s">
        <v>3883</v>
      </c>
      <c r="Q51" s="24" t="s">
        <v>3665</v>
      </c>
      <c r="R51" s="31"/>
      <c r="S51" s="24" t="s">
        <v>3850</v>
      </c>
      <c r="T51" s="24" t="s">
        <v>3851</v>
      </c>
      <c r="U51" s="31" t="s">
        <v>3873</v>
      </c>
      <c r="V51" s="24"/>
      <c r="W51" s="24" t="s">
        <v>3813</v>
      </c>
      <c r="X51" s="24"/>
      <c r="Y51" s="31"/>
      <c r="Z51" s="31"/>
    </row>
    <row r="52" spans="1:26" s="2" customFormat="1" ht="45" customHeight="1">
      <c r="A52" s="18" t="s">
        <v>3536</v>
      </c>
      <c r="B52" s="3" t="s">
        <v>15130</v>
      </c>
      <c r="C52" s="24" t="s">
        <v>3884</v>
      </c>
      <c r="D52" s="31" t="s">
        <v>3862</v>
      </c>
      <c r="E52" s="40" t="s">
        <v>3885</v>
      </c>
      <c r="F52" s="40" t="s">
        <v>3628</v>
      </c>
      <c r="G52" s="40" t="s">
        <v>3886</v>
      </c>
      <c r="H52" s="24" t="s">
        <v>7314</v>
      </c>
      <c r="I52" s="49">
        <v>10336</v>
      </c>
      <c r="J52" s="31" t="s">
        <v>3877</v>
      </c>
      <c r="K52" s="24" t="s">
        <v>3865</v>
      </c>
      <c r="L52" s="23" t="s">
        <v>3847</v>
      </c>
      <c r="M52" s="24" t="s">
        <v>3866</v>
      </c>
      <c r="N52" s="24" t="s">
        <v>3655</v>
      </c>
      <c r="O52" s="24" t="s">
        <v>3645</v>
      </c>
      <c r="P52" s="24" t="s">
        <v>3887</v>
      </c>
      <c r="Q52" s="24" t="s">
        <v>3665</v>
      </c>
      <c r="R52" s="31"/>
      <c r="S52" s="24" t="s">
        <v>3850</v>
      </c>
      <c r="T52" s="24" t="s">
        <v>3868</v>
      </c>
      <c r="U52" s="31"/>
      <c r="V52" s="24"/>
      <c r="W52" s="24" t="s">
        <v>3813</v>
      </c>
      <c r="X52" s="24"/>
      <c r="Y52" s="31"/>
      <c r="Z52" s="31"/>
    </row>
    <row r="53" spans="1:26" s="2" customFormat="1" ht="45" customHeight="1">
      <c r="A53" s="18" t="s">
        <v>3536</v>
      </c>
      <c r="B53" s="3" t="s">
        <v>15130</v>
      </c>
      <c r="C53" s="24" t="s">
        <v>3888</v>
      </c>
      <c r="D53" s="31" t="s">
        <v>3854</v>
      </c>
      <c r="E53" s="40" t="s">
        <v>3889</v>
      </c>
      <c r="F53" s="40" t="s">
        <v>3628</v>
      </c>
      <c r="G53" s="40" t="s">
        <v>3890</v>
      </c>
      <c r="H53" s="24" t="s">
        <v>7315</v>
      </c>
      <c r="I53" s="49">
        <v>10295</v>
      </c>
      <c r="J53" s="31" t="s">
        <v>3877</v>
      </c>
      <c r="K53" s="24" t="s">
        <v>3846</v>
      </c>
      <c r="L53" s="23" t="s">
        <v>3847</v>
      </c>
      <c r="M53" s="24" t="s">
        <v>3768</v>
      </c>
      <c r="N53" s="24" t="s">
        <v>3655</v>
      </c>
      <c r="O53" s="24" t="s">
        <v>3645</v>
      </c>
      <c r="P53" s="24" t="s">
        <v>3887</v>
      </c>
      <c r="Q53" s="5" t="s">
        <v>3665</v>
      </c>
      <c r="R53" s="8"/>
      <c r="S53" s="24" t="s">
        <v>3850</v>
      </c>
      <c r="T53" s="24" t="s">
        <v>3851</v>
      </c>
      <c r="U53" s="31" t="s">
        <v>3873</v>
      </c>
      <c r="V53" s="24"/>
      <c r="W53" s="24" t="s">
        <v>3813</v>
      </c>
      <c r="X53" s="24"/>
      <c r="Y53" s="31"/>
      <c r="Z53" s="31"/>
    </row>
    <row r="54" spans="1:26" s="2" customFormat="1" ht="45" customHeight="1">
      <c r="A54" s="18" t="s">
        <v>3536</v>
      </c>
      <c r="B54" s="3" t="s">
        <v>15131</v>
      </c>
      <c r="C54" s="24" t="s">
        <v>3891</v>
      </c>
      <c r="D54" s="31" t="s">
        <v>3893</v>
      </c>
      <c r="E54" s="40" t="s">
        <v>3894</v>
      </c>
      <c r="F54" s="40" t="s">
        <v>3895</v>
      </c>
      <c r="G54" s="40" t="s">
        <v>3896</v>
      </c>
      <c r="H54" s="24" t="s">
        <v>7316</v>
      </c>
      <c r="I54" s="49">
        <v>2500</v>
      </c>
      <c r="J54" s="31" t="s">
        <v>3845</v>
      </c>
      <c r="K54" s="24" t="s">
        <v>3897</v>
      </c>
      <c r="L54" s="23" t="s">
        <v>3898</v>
      </c>
      <c r="M54" s="24" t="s">
        <v>3899</v>
      </c>
      <c r="N54" s="24" t="s">
        <v>3633</v>
      </c>
      <c r="O54" s="24" t="s">
        <v>3770</v>
      </c>
      <c r="P54" s="24" t="s">
        <v>3900</v>
      </c>
      <c r="Q54" s="5" t="s">
        <v>3901</v>
      </c>
      <c r="R54" s="8"/>
      <c r="S54" s="24" t="s">
        <v>3835</v>
      </c>
      <c r="T54" s="24" t="s">
        <v>3902</v>
      </c>
      <c r="U54" s="31"/>
      <c r="V54" s="24"/>
      <c r="W54" s="24" t="s">
        <v>3813</v>
      </c>
      <c r="X54" s="24"/>
      <c r="Y54" s="31"/>
      <c r="Z54" s="31"/>
    </row>
    <row r="55" spans="1:26" s="2" customFormat="1" ht="45" customHeight="1">
      <c r="A55" s="18" t="s">
        <v>3536</v>
      </c>
      <c r="B55" s="3" t="s">
        <v>15131</v>
      </c>
      <c r="C55" s="24" t="s">
        <v>3903</v>
      </c>
      <c r="D55" s="31" t="s">
        <v>3904</v>
      </c>
      <c r="E55" s="40" t="s">
        <v>3905</v>
      </c>
      <c r="F55" s="40" t="s">
        <v>3895</v>
      </c>
      <c r="G55" s="40" t="s">
        <v>3906</v>
      </c>
      <c r="H55" s="24" t="s">
        <v>7317</v>
      </c>
      <c r="I55" s="49">
        <v>3089</v>
      </c>
      <c r="J55" s="31" t="s">
        <v>3845</v>
      </c>
      <c r="K55" s="24" t="s">
        <v>3907</v>
      </c>
      <c r="L55" s="23" t="s">
        <v>3847</v>
      </c>
      <c r="M55" s="24" t="s">
        <v>3908</v>
      </c>
      <c r="N55" s="24" t="s">
        <v>3633</v>
      </c>
      <c r="O55" s="24" t="s">
        <v>3634</v>
      </c>
      <c r="P55" s="24" t="s">
        <v>3909</v>
      </c>
      <c r="Q55" s="5" t="s">
        <v>3910</v>
      </c>
      <c r="R55" s="8"/>
      <c r="S55" s="24"/>
      <c r="T55" s="24"/>
      <c r="U55" s="31"/>
      <c r="V55" s="24"/>
      <c r="W55" s="24" t="s">
        <v>3813</v>
      </c>
      <c r="X55" s="24"/>
      <c r="Y55" s="31"/>
      <c r="Z55" s="31"/>
    </row>
    <row r="56" spans="1:26" s="2" customFormat="1" ht="45" customHeight="1">
      <c r="A56" s="18" t="s">
        <v>3536</v>
      </c>
      <c r="B56" s="3" t="s">
        <v>15131</v>
      </c>
      <c r="C56" s="24" t="s">
        <v>3911</v>
      </c>
      <c r="D56" s="31" t="s">
        <v>3904</v>
      </c>
      <c r="E56" s="40" t="s">
        <v>3912</v>
      </c>
      <c r="F56" s="40" t="s">
        <v>3895</v>
      </c>
      <c r="G56" s="40" t="s">
        <v>3913</v>
      </c>
      <c r="H56" s="24" t="s">
        <v>7318</v>
      </c>
      <c r="I56" s="49">
        <v>3089</v>
      </c>
      <c r="J56" s="31" t="s">
        <v>3845</v>
      </c>
      <c r="K56" s="24" t="s">
        <v>3907</v>
      </c>
      <c r="L56" s="23" t="s">
        <v>3847</v>
      </c>
      <c r="M56" s="24" t="s">
        <v>3908</v>
      </c>
      <c r="N56" s="24" t="s">
        <v>3633</v>
      </c>
      <c r="O56" s="24" t="s">
        <v>3634</v>
      </c>
      <c r="P56" s="24" t="s">
        <v>3781</v>
      </c>
      <c r="Q56" s="5" t="s">
        <v>3901</v>
      </c>
      <c r="R56" s="8"/>
      <c r="S56" s="24"/>
      <c r="T56" s="24"/>
      <c r="U56" s="31"/>
      <c r="V56" s="24"/>
      <c r="W56" s="24" t="s">
        <v>3813</v>
      </c>
      <c r="X56" s="24"/>
      <c r="Y56" s="31"/>
      <c r="Z56" s="31"/>
    </row>
    <row r="57" spans="1:26" s="2" customFormat="1" ht="45" customHeight="1">
      <c r="A57" s="18" t="s">
        <v>3536</v>
      </c>
      <c r="B57" s="3" t="s">
        <v>15131</v>
      </c>
      <c r="C57" s="24" t="s">
        <v>3914</v>
      </c>
      <c r="D57" s="31" t="s">
        <v>3904</v>
      </c>
      <c r="E57" s="40" t="s">
        <v>3915</v>
      </c>
      <c r="F57" s="40" t="s">
        <v>3895</v>
      </c>
      <c r="G57" s="40" t="s">
        <v>3916</v>
      </c>
      <c r="H57" s="24" t="s">
        <v>7319</v>
      </c>
      <c r="I57" s="49">
        <v>5282</v>
      </c>
      <c r="J57" s="31" t="s">
        <v>3857</v>
      </c>
      <c r="K57" s="24" t="s">
        <v>3907</v>
      </c>
      <c r="L57" s="23" t="s">
        <v>3847</v>
      </c>
      <c r="M57" s="24" t="s">
        <v>3908</v>
      </c>
      <c r="N57" s="24" t="s">
        <v>3633</v>
      </c>
      <c r="O57" s="24" t="s">
        <v>3634</v>
      </c>
      <c r="P57" s="24" t="s">
        <v>3917</v>
      </c>
      <c r="Q57" s="5" t="s">
        <v>3910</v>
      </c>
      <c r="R57" s="8"/>
      <c r="S57" s="24"/>
      <c r="T57" s="24"/>
      <c r="U57" s="31"/>
      <c r="V57" s="24"/>
      <c r="W57" s="24" t="s">
        <v>3813</v>
      </c>
      <c r="X57" s="24"/>
      <c r="Y57" s="31"/>
      <c r="Z57" s="31"/>
    </row>
    <row r="58" spans="1:26" s="2" customFormat="1" ht="45" customHeight="1">
      <c r="A58" s="18" t="s">
        <v>3919</v>
      </c>
      <c r="B58" s="3" t="s">
        <v>3920</v>
      </c>
      <c r="C58" s="24" t="s">
        <v>3918</v>
      </c>
      <c r="D58" s="31"/>
      <c r="E58" s="40" t="s">
        <v>3921</v>
      </c>
      <c r="F58" s="40"/>
      <c r="G58" s="40" t="s">
        <v>3922</v>
      </c>
      <c r="H58" s="24" t="s">
        <v>7146</v>
      </c>
      <c r="I58" s="49">
        <v>15503</v>
      </c>
      <c r="J58" s="31"/>
      <c r="K58" s="24"/>
      <c r="L58" s="23"/>
      <c r="M58" s="24"/>
      <c r="N58" s="24"/>
      <c r="O58" s="24"/>
      <c r="P58" s="24"/>
      <c r="Q58" s="5"/>
      <c r="R58" s="8"/>
      <c r="S58" s="24"/>
      <c r="T58" s="24"/>
      <c r="U58" s="31"/>
      <c r="V58" s="24"/>
      <c r="W58" s="24" t="s">
        <v>3923</v>
      </c>
      <c r="X58" s="24"/>
      <c r="Y58" s="31"/>
      <c r="Z58" s="31"/>
    </row>
    <row r="59" spans="1:26" s="2" customFormat="1" ht="45" customHeight="1">
      <c r="A59" s="18" t="s">
        <v>3919</v>
      </c>
      <c r="B59" s="3" t="s">
        <v>3920</v>
      </c>
      <c r="C59" s="24" t="s">
        <v>3924</v>
      </c>
      <c r="D59" s="31"/>
      <c r="E59" s="40" t="s">
        <v>3925</v>
      </c>
      <c r="F59" s="40"/>
      <c r="G59" s="40" t="s">
        <v>3926</v>
      </c>
      <c r="H59" s="24" t="s">
        <v>7147</v>
      </c>
      <c r="I59" s="49">
        <v>19848</v>
      </c>
      <c r="J59" s="31"/>
      <c r="K59" s="24"/>
      <c r="L59" s="23"/>
      <c r="M59" s="24"/>
      <c r="N59" s="24"/>
      <c r="O59" s="24"/>
      <c r="P59" s="24"/>
      <c r="Q59" s="5"/>
      <c r="R59" s="8"/>
      <c r="S59" s="24"/>
      <c r="T59" s="24"/>
      <c r="U59" s="31"/>
      <c r="V59" s="24"/>
      <c r="W59" s="24" t="s">
        <v>3923</v>
      </c>
      <c r="X59" s="24"/>
      <c r="Y59" s="31"/>
      <c r="Z59" s="31"/>
    </row>
    <row r="60" spans="1:26" s="2" customFormat="1" ht="45" customHeight="1">
      <c r="A60" s="18" t="s">
        <v>3919</v>
      </c>
      <c r="B60" s="3" t="s">
        <v>3928</v>
      </c>
      <c r="C60" s="24" t="s">
        <v>3927</v>
      </c>
      <c r="D60" s="31"/>
      <c r="E60" s="40" t="s">
        <v>3929</v>
      </c>
      <c r="F60" s="40"/>
      <c r="G60" s="40" t="s">
        <v>3930</v>
      </c>
      <c r="H60" s="24" t="s">
        <v>7148</v>
      </c>
      <c r="I60" s="49">
        <v>28732</v>
      </c>
      <c r="J60" s="31"/>
      <c r="K60" s="24"/>
      <c r="L60" s="23"/>
      <c r="M60" s="24"/>
      <c r="N60" s="24"/>
      <c r="O60" s="24"/>
      <c r="P60" s="24"/>
      <c r="Q60" s="5"/>
      <c r="R60" s="8"/>
      <c r="S60" s="24"/>
      <c r="T60" s="24"/>
      <c r="U60" s="31"/>
      <c r="V60" s="24"/>
      <c r="W60" s="24" t="s">
        <v>3923</v>
      </c>
      <c r="X60" s="24"/>
      <c r="Y60" s="31"/>
      <c r="Z60" s="31"/>
    </row>
    <row r="61" spans="1:26" s="2" customFormat="1" ht="45" customHeight="1">
      <c r="A61" s="18" t="s">
        <v>3919</v>
      </c>
      <c r="B61" s="3" t="s">
        <v>3928</v>
      </c>
      <c r="C61" s="24" t="s">
        <v>3931</v>
      </c>
      <c r="D61" s="31"/>
      <c r="E61" s="40" t="s">
        <v>3932</v>
      </c>
      <c r="F61" s="40"/>
      <c r="G61" s="40" t="s">
        <v>3933</v>
      </c>
      <c r="H61" s="24" t="s">
        <v>7149</v>
      </c>
      <c r="I61" s="49">
        <v>40450</v>
      </c>
      <c r="J61" s="31"/>
      <c r="K61" s="24"/>
      <c r="L61" s="23"/>
      <c r="M61" s="24"/>
      <c r="N61" s="24"/>
      <c r="O61" s="24"/>
      <c r="P61" s="24"/>
      <c r="Q61" s="5"/>
      <c r="R61" s="8"/>
      <c r="S61" s="24"/>
      <c r="T61" s="24"/>
      <c r="U61" s="31"/>
      <c r="V61" s="24"/>
      <c r="W61" s="24" t="s">
        <v>3923</v>
      </c>
      <c r="X61" s="24"/>
      <c r="Y61" s="31"/>
      <c r="Z61" s="31"/>
    </row>
    <row r="62" spans="1:26" s="2" customFormat="1" ht="45" customHeight="1">
      <c r="A62" s="18" t="s">
        <v>3919</v>
      </c>
      <c r="B62" s="3" t="s">
        <v>3935</v>
      </c>
      <c r="C62" s="24" t="s">
        <v>3934</v>
      </c>
      <c r="D62" s="31"/>
      <c r="E62" s="40" t="s">
        <v>3936</v>
      </c>
      <c r="F62" s="40"/>
      <c r="G62" s="40" t="s">
        <v>3937</v>
      </c>
      <c r="H62" s="24" t="s">
        <v>7150</v>
      </c>
      <c r="I62" s="49">
        <v>46407</v>
      </c>
      <c r="J62" s="31"/>
      <c r="K62" s="24"/>
      <c r="L62" s="23"/>
      <c r="M62" s="24"/>
      <c r="N62" s="24"/>
      <c r="O62" s="24"/>
      <c r="P62" s="24"/>
      <c r="Q62" s="5"/>
      <c r="R62" s="8"/>
      <c r="S62" s="24"/>
      <c r="T62" s="24"/>
      <c r="U62" s="31"/>
      <c r="V62" s="24"/>
      <c r="W62" s="24" t="s">
        <v>3923</v>
      </c>
      <c r="X62" s="24"/>
      <c r="Y62" s="31"/>
      <c r="Z62" s="31"/>
    </row>
    <row r="63" spans="1:26" s="2" customFormat="1" ht="45" customHeight="1">
      <c r="A63" s="18" t="s">
        <v>3919</v>
      </c>
      <c r="B63" s="3" t="s">
        <v>3939</v>
      </c>
      <c r="C63" s="24" t="s">
        <v>3938</v>
      </c>
      <c r="D63" s="31"/>
      <c r="E63" s="40" t="s">
        <v>3940</v>
      </c>
      <c r="F63" s="40"/>
      <c r="G63" s="40" t="s">
        <v>3941</v>
      </c>
      <c r="H63" s="24" t="s">
        <v>7151</v>
      </c>
      <c r="I63" s="49">
        <v>135194.01</v>
      </c>
      <c r="J63" s="31"/>
      <c r="K63" s="24"/>
      <c r="L63" s="23"/>
      <c r="M63" s="24"/>
      <c r="N63" s="24"/>
      <c r="O63" s="24"/>
      <c r="P63" s="24"/>
      <c r="Q63" s="24"/>
      <c r="R63" s="31"/>
      <c r="S63" s="24"/>
      <c r="T63" s="24"/>
      <c r="U63" s="31"/>
      <c r="V63" s="24"/>
      <c r="W63" s="24" t="s">
        <v>3942</v>
      </c>
      <c r="X63" s="24"/>
      <c r="Y63" s="31"/>
      <c r="Z63" s="31"/>
    </row>
    <row r="64" spans="1:26" s="2" customFormat="1" ht="45" customHeight="1">
      <c r="A64" s="18" t="s">
        <v>3919</v>
      </c>
      <c r="B64" s="3" t="s">
        <v>3944</v>
      </c>
      <c r="C64" s="24" t="s">
        <v>3943</v>
      </c>
      <c r="D64" s="31"/>
      <c r="E64" s="40" t="s">
        <v>3945</v>
      </c>
      <c r="F64" s="40"/>
      <c r="G64" s="40" t="s">
        <v>3946</v>
      </c>
      <c r="H64" s="24" t="s">
        <v>7152</v>
      </c>
      <c r="I64" s="49">
        <v>5656</v>
      </c>
      <c r="J64" s="31"/>
      <c r="K64" s="24"/>
      <c r="L64" s="23"/>
      <c r="M64" s="24"/>
      <c r="N64" s="24"/>
      <c r="O64" s="24"/>
      <c r="P64" s="24"/>
      <c r="Q64" s="24"/>
      <c r="R64" s="31"/>
      <c r="S64" s="24"/>
      <c r="T64" s="24"/>
      <c r="U64" s="31"/>
      <c r="V64" s="24"/>
      <c r="W64" s="24" t="s">
        <v>3947</v>
      </c>
      <c r="X64" s="24"/>
      <c r="Y64" s="31"/>
      <c r="Z64" s="31"/>
    </row>
    <row r="65" spans="1:26" s="2" customFormat="1" ht="45" customHeight="1">
      <c r="A65" s="18" t="s">
        <v>3919</v>
      </c>
      <c r="B65" s="3" t="s">
        <v>3949</v>
      </c>
      <c r="C65" s="24" t="s">
        <v>3948</v>
      </c>
      <c r="D65" s="31"/>
      <c r="E65" s="40" t="s">
        <v>3950</v>
      </c>
      <c r="F65" s="40"/>
      <c r="G65" s="40" t="s">
        <v>3951</v>
      </c>
      <c r="H65" s="24" t="s">
        <v>7153</v>
      </c>
      <c r="I65" s="49">
        <v>5774</v>
      </c>
      <c r="J65" s="31"/>
      <c r="K65" s="24"/>
      <c r="L65" s="23"/>
      <c r="M65" s="24"/>
      <c r="N65" s="24"/>
      <c r="O65" s="24"/>
      <c r="P65" s="24"/>
      <c r="Q65" s="24"/>
      <c r="R65" s="31"/>
      <c r="S65" s="24"/>
      <c r="T65" s="24"/>
      <c r="U65" s="31"/>
      <c r="V65" s="24"/>
      <c r="W65" s="24" t="s">
        <v>3947</v>
      </c>
      <c r="X65" s="24"/>
      <c r="Y65" s="31"/>
      <c r="Z65" s="31"/>
    </row>
    <row r="66" spans="1:26" s="2" customFormat="1" ht="45" customHeight="1">
      <c r="A66" s="18" t="s">
        <v>3919</v>
      </c>
      <c r="B66" s="3" t="s">
        <v>3953</v>
      </c>
      <c r="C66" s="24" t="s">
        <v>3952</v>
      </c>
      <c r="D66" s="31"/>
      <c r="E66" s="40" t="s">
        <v>3954</v>
      </c>
      <c r="F66" s="40"/>
      <c r="G66" s="40" t="s">
        <v>3955</v>
      </c>
      <c r="H66" s="24" t="s">
        <v>7154</v>
      </c>
      <c r="I66" s="49">
        <v>9271</v>
      </c>
      <c r="J66" s="31"/>
      <c r="K66" s="24"/>
      <c r="L66" s="23"/>
      <c r="M66" s="24"/>
      <c r="N66" s="24"/>
      <c r="O66" s="24"/>
      <c r="P66" s="24"/>
      <c r="Q66" s="24"/>
      <c r="R66" s="31"/>
      <c r="S66" s="24"/>
      <c r="T66" s="24"/>
      <c r="U66" s="31"/>
      <c r="V66" s="24"/>
      <c r="W66" s="24" t="s">
        <v>3956</v>
      </c>
      <c r="X66" s="24"/>
      <c r="Y66" s="31"/>
      <c r="Z66" s="31"/>
    </row>
    <row r="67" spans="1:26" s="2" customFormat="1" ht="45" customHeight="1">
      <c r="A67" s="18" t="s">
        <v>3919</v>
      </c>
      <c r="B67" s="3" t="s">
        <v>7230</v>
      </c>
      <c r="C67" s="24" t="s">
        <v>7231</v>
      </c>
      <c r="D67" s="31"/>
      <c r="E67" s="40" t="s">
        <v>7232</v>
      </c>
      <c r="F67" s="40"/>
      <c r="G67" s="40"/>
      <c r="H67" s="24" t="s">
        <v>7155</v>
      </c>
      <c r="I67" s="49">
        <v>11381</v>
      </c>
      <c r="J67" s="31"/>
      <c r="K67" s="24"/>
      <c r="L67" s="23"/>
      <c r="M67" s="24"/>
      <c r="N67" s="24"/>
      <c r="O67" s="24"/>
      <c r="P67" s="24"/>
      <c r="Q67" s="24"/>
      <c r="R67" s="31"/>
      <c r="S67" s="24"/>
      <c r="T67" s="24"/>
      <c r="U67" s="31"/>
      <c r="V67" s="24"/>
      <c r="W67" s="24" t="s">
        <v>7348</v>
      </c>
      <c r="X67" s="24"/>
      <c r="Y67" s="31"/>
      <c r="Z67" s="31"/>
    </row>
    <row r="68" spans="1:26" s="2" customFormat="1" ht="45" customHeight="1">
      <c r="A68" s="18" t="s">
        <v>3919</v>
      </c>
      <c r="B68" s="3" t="s">
        <v>7233</v>
      </c>
      <c r="C68" s="24" t="s">
        <v>7234</v>
      </c>
      <c r="D68" s="31"/>
      <c r="E68" s="40" t="s">
        <v>7235</v>
      </c>
      <c r="F68" s="40"/>
      <c r="G68" s="40"/>
      <c r="H68" s="24" t="s">
        <v>7156</v>
      </c>
      <c r="I68" s="49">
        <v>11799</v>
      </c>
      <c r="J68" s="31"/>
      <c r="K68" s="24"/>
      <c r="L68" s="23"/>
      <c r="M68" s="24"/>
      <c r="N68" s="24"/>
      <c r="O68" s="24"/>
      <c r="P68" s="24"/>
      <c r="Q68" s="24"/>
      <c r="R68" s="31"/>
      <c r="S68" s="24"/>
      <c r="T68" s="24"/>
      <c r="U68" s="31"/>
      <c r="V68" s="24"/>
      <c r="W68" s="24" t="s">
        <v>7349</v>
      </c>
      <c r="X68" s="24"/>
      <c r="Y68" s="31"/>
      <c r="Z68" s="31"/>
    </row>
    <row r="69" spans="1:26" s="2" customFormat="1" ht="45" customHeight="1">
      <c r="A69" s="18" t="s">
        <v>3959</v>
      </c>
      <c r="B69" s="3" t="s">
        <v>3960</v>
      </c>
      <c r="C69" s="24" t="s">
        <v>3958</v>
      </c>
      <c r="D69" s="31"/>
      <c r="E69" s="40" t="s">
        <v>3961</v>
      </c>
      <c r="F69" s="40" t="s">
        <v>3962</v>
      </c>
      <c r="G69" s="40" t="s">
        <v>3963</v>
      </c>
      <c r="H69" s="24" t="s">
        <v>7181</v>
      </c>
      <c r="I69" s="49">
        <v>11230</v>
      </c>
      <c r="J69" s="31"/>
      <c r="K69" s="24" t="s">
        <v>3964</v>
      </c>
      <c r="L69" s="23" t="s">
        <v>3965</v>
      </c>
      <c r="M69" s="24"/>
      <c r="N69" s="24"/>
      <c r="O69" s="24" t="s">
        <v>3634</v>
      </c>
      <c r="P69" s="24"/>
      <c r="Q69" s="24"/>
      <c r="R69" s="31"/>
      <c r="S69" s="24" t="s">
        <v>3966</v>
      </c>
      <c r="T69" s="24"/>
      <c r="U69" s="31"/>
      <c r="V69" s="24"/>
      <c r="W69" s="24" t="s">
        <v>3967</v>
      </c>
      <c r="X69" s="24"/>
      <c r="Y69" s="31"/>
      <c r="Z69" s="31"/>
    </row>
    <row r="70" spans="1:26" s="2" customFormat="1" ht="45" customHeight="1">
      <c r="A70" s="18" t="s">
        <v>3959</v>
      </c>
      <c r="B70" s="3" t="s">
        <v>3969</v>
      </c>
      <c r="C70" s="24" t="s">
        <v>3968</v>
      </c>
      <c r="D70" s="31"/>
      <c r="E70" s="40" t="s">
        <v>3970</v>
      </c>
      <c r="F70" s="40" t="s">
        <v>3962</v>
      </c>
      <c r="G70" s="40" t="s">
        <v>3971</v>
      </c>
      <c r="H70" s="24" t="s">
        <v>7182</v>
      </c>
      <c r="I70" s="49">
        <v>8262</v>
      </c>
      <c r="J70" s="31"/>
      <c r="K70" s="24"/>
      <c r="L70" s="23" t="s">
        <v>3964</v>
      </c>
      <c r="M70" s="24"/>
      <c r="N70" s="24"/>
      <c r="O70" s="24" t="s">
        <v>3580</v>
      </c>
      <c r="P70" s="24"/>
      <c r="Q70" s="24"/>
      <c r="R70" s="31"/>
      <c r="S70" s="24"/>
      <c r="T70" s="24"/>
      <c r="U70" s="31"/>
      <c r="V70" s="24"/>
      <c r="W70" s="24" t="s">
        <v>3967</v>
      </c>
      <c r="X70" s="24"/>
      <c r="Y70" s="31"/>
      <c r="Z70" s="31"/>
    </row>
    <row r="71" spans="1:26" s="2" customFormat="1" ht="45" customHeight="1">
      <c r="A71" s="18" t="s">
        <v>3959</v>
      </c>
      <c r="B71" s="3" t="s">
        <v>3973</v>
      </c>
      <c r="C71" s="24" t="s">
        <v>3972</v>
      </c>
      <c r="D71" s="31"/>
      <c r="E71" s="40" t="s">
        <v>3974</v>
      </c>
      <c r="F71" s="40" t="s">
        <v>3962</v>
      </c>
      <c r="G71" s="40" t="s">
        <v>3975</v>
      </c>
      <c r="H71" s="24" t="s">
        <v>7183</v>
      </c>
      <c r="I71" s="49">
        <v>6041</v>
      </c>
      <c r="J71" s="31"/>
      <c r="K71" s="24"/>
      <c r="L71" s="23" t="s">
        <v>3976</v>
      </c>
      <c r="M71" s="24"/>
      <c r="N71" s="24"/>
      <c r="O71" s="24" t="s">
        <v>3580</v>
      </c>
      <c r="P71" s="24"/>
      <c r="Q71" s="24"/>
      <c r="R71" s="31"/>
      <c r="S71" s="24"/>
      <c r="T71" s="24"/>
      <c r="U71" s="31"/>
      <c r="V71" s="24"/>
      <c r="W71" s="24" t="s">
        <v>3967</v>
      </c>
      <c r="X71" s="24"/>
      <c r="Y71" s="31"/>
      <c r="Z71" s="31"/>
    </row>
    <row r="72" spans="1:26" s="2" customFormat="1" ht="45" customHeight="1">
      <c r="A72" s="18" t="s">
        <v>3536</v>
      </c>
      <c r="B72" s="3" t="s">
        <v>3978</v>
      </c>
      <c r="C72" s="24" t="s">
        <v>3977</v>
      </c>
      <c r="D72" s="31" t="s">
        <v>3979</v>
      </c>
      <c r="E72" s="40" t="s">
        <v>3980</v>
      </c>
      <c r="F72" s="40" t="s">
        <v>3981</v>
      </c>
      <c r="G72" s="40"/>
      <c r="H72" s="24" t="s">
        <v>7184</v>
      </c>
      <c r="I72" s="49">
        <v>2902</v>
      </c>
      <c r="J72" s="31" t="s">
        <v>3982</v>
      </c>
      <c r="K72" s="24" t="s">
        <v>7330</v>
      </c>
      <c r="L72" s="23" t="s">
        <v>3983</v>
      </c>
      <c r="M72" s="24" t="s">
        <v>3984</v>
      </c>
      <c r="N72" s="24" t="s">
        <v>3985</v>
      </c>
      <c r="O72" s="24" t="s">
        <v>3986</v>
      </c>
      <c r="P72" s="24" t="s">
        <v>3987</v>
      </c>
      <c r="Q72" s="24" t="s">
        <v>3988</v>
      </c>
      <c r="R72" s="31"/>
      <c r="S72" s="24" t="s">
        <v>3989</v>
      </c>
      <c r="T72" s="24" t="s">
        <v>3990</v>
      </c>
      <c r="U72" s="31" t="s">
        <v>3991</v>
      </c>
      <c r="V72" s="24" t="s">
        <v>7352</v>
      </c>
      <c r="W72" s="24" t="s">
        <v>3992</v>
      </c>
      <c r="X72" s="24"/>
      <c r="Y72" s="31" t="s">
        <v>3997</v>
      </c>
      <c r="Z72" s="31"/>
    </row>
    <row r="73" spans="1:26" s="2" customFormat="1" ht="45" customHeight="1">
      <c r="A73" s="18" t="s">
        <v>3536</v>
      </c>
      <c r="B73" s="3" t="s">
        <v>3978</v>
      </c>
      <c r="C73" s="24" t="s">
        <v>3993</v>
      </c>
      <c r="D73" s="31" t="s">
        <v>3979</v>
      </c>
      <c r="E73" s="40" t="s">
        <v>3994</v>
      </c>
      <c r="F73" s="40" t="s">
        <v>3981</v>
      </c>
      <c r="G73" s="40"/>
      <c r="H73" s="24" t="s">
        <v>7185</v>
      </c>
      <c r="I73" s="49">
        <v>3202</v>
      </c>
      <c r="J73" s="31" t="s">
        <v>3982</v>
      </c>
      <c r="K73" s="24" t="s">
        <v>7331</v>
      </c>
      <c r="L73" s="23" t="s">
        <v>3995</v>
      </c>
      <c r="M73" s="24" t="s">
        <v>3984</v>
      </c>
      <c r="N73" s="24" t="s">
        <v>3985</v>
      </c>
      <c r="O73" s="24" t="s">
        <v>3986</v>
      </c>
      <c r="P73" s="24" t="s">
        <v>3996</v>
      </c>
      <c r="Q73" s="24" t="s">
        <v>3988</v>
      </c>
      <c r="R73" s="31"/>
      <c r="S73" s="24" t="s">
        <v>3989</v>
      </c>
      <c r="T73" s="24" t="s">
        <v>3990</v>
      </c>
      <c r="U73" s="31" t="s">
        <v>3991</v>
      </c>
      <c r="V73" s="24" t="s">
        <v>7352</v>
      </c>
      <c r="W73" s="24" t="s">
        <v>3992</v>
      </c>
      <c r="X73" s="24"/>
      <c r="Y73" s="31" t="s">
        <v>3997</v>
      </c>
      <c r="Z73" s="31"/>
    </row>
    <row r="74" spans="1:26" s="2" customFormat="1" ht="45" customHeight="1">
      <c r="A74" s="18" t="s">
        <v>3536</v>
      </c>
      <c r="B74" s="3" t="s">
        <v>3978</v>
      </c>
      <c r="C74" s="24" t="s">
        <v>3998</v>
      </c>
      <c r="D74" s="31" t="s">
        <v>3979</v>
      </c>
      <c r="E74" s="40" t="s">
        <v>3999</v>
      </c>
      <c r="F74" s="40" t="s">
        <v>3981</v>
      </c>
      <c r="G74" s="40"/>
      <c r="H74" s="24" t="s">
        <v>7186</v>
      </c>
      <c r="I74" s="49">
        <v>3686</v>
      </c>
      <c r="J74" s="31" t="s">
        <v>3982</v>
      </c>
      <c r="K74" s="24" t="s">
        <v>7332</v>
      </c>
      <c r="L74" s="23" t="s">
        <v>3995</v>
      </c>
      <c r="M74" s="24" t="s">
        <v>3984</v>
      </c>
      <c r="N74" s="24" t="s">
        <v>4000</v>
      </c>
      <c r="O74" s="24" t="s">
        <v>3986</v>
      </c>
      <c r="P74" s="24" t="s">
        <v>4001</v>
      </c>
      <c r="Q74" s="24" t="s">
        <v>3988</v>
      </c>
      <c r="R74" s="31"/>
      <c r="S74" s="24" t="s">
        <v>3989</v>
      </c>
      <c r="T74" s="24" t="s">
        <v>3990</v>
      </c>
      <c r="U74" s="31" t="s">
        <v>3991</v>
      </c>
      <c r="V74" s="24" t="s">
        <v>7352</v>
      </c>
      <c r="W74" s="24" t="s">
        <v>3992</v>
      </c>
      <c r="X74" s="24"/>
      <c r="Y74" s="31" t="s">
        <v>3997</v>
      </c>
      <c r="Z74" s="31"/>
    </row>
    <row r="75" spans="1:26" s="2" customFormat="1" ht="45" customHeight="1">
      <c r="A75" s="18" t="s">
        <v>3536</v>
      </c>
      <c r="B75" s="3" t="s">
        <v>3978</v>
      </c>
      <c r="C75" s="24" t="s">
        <v>4002</v>
      </c>
      <c r="D75" s="31" t="s">
        <v>3979</v>
      </c>
      <c r="E75" s="40" t="s">
        <v>4003</v>
      </c>
      <c r="F75" s="40" t="s">
        <v>3981</v>
      </c>
      <c r="G75" s="40"/>
      <c r="H75" s="24" t="s">
        <v>7187</v>
      </c>
      <c r="I75" s="49">
        <v>4835</v>
      </c>
      <c r="J75" s="31" t="s">
        <v>3982</v>
      </c>
      <c r="K75" s="24" t="s">
        <v>7333</v>
      </c>
      <c r="L75" s="23" t="s">
        <v>3995</v>
      </c>
      <c r="M75" s="24" t="s">
        <v>3984</v>
      </c>
      <c r="N75" s="24" t="s">
        <v>4000</v>
      </c>
      <c r="O75" s="24" t="s">
        <v>4004</v>
      </c>
      <c r="P75" s="24" t="s">
        <v>4005</v>
      </c>
      <c r="Q75" s="24" t="s">
        <v>4006</v>
      </c>
      <c r="R75" s="31"/>
      <c r="S75" s="24" t="s">
        <v>3989</v>
      </c>
      <c r="T75" s="24" t="s">
        <v>3990</v>
      </c>
      <c r="U75" s="31" t="s">
        <v>3991</v>
      </c>
      <c r="V75" s="24" t="s">
        <v>7352</v>
      </c>
      <c r="W75" s="24" t="s">
        <v>3992</v>
      </c>
      <c r="X75" s="24"/>
      <c r="Y75" s="31" t="s">
        <v>3997</v>
      </c>
      <c r="Z75" s="31"/>
    </row>
    <row r="76" spans="1:26" s="2" customFormat="1" ht="45" customHeight="1">
      <c r="A76" s="18" t="s">
        <v>3536</v>
      </c>
      <c r="B76" s="3" t="s">
        <v>15132</v>
      </c>
      <c r="C76" s="24" t="s">
        <v>4007</v>
      </c>
      <c r="D76" s="31" t="s">
        <v>4008</v>
      </c>
      <c r="E76" s="40" t="s">
        <v>4009</v>
      </c>
      <c r="F76" s="40" t="s">
        <v>4010</v>
      </c>
      <c r="G76" s="40"/>
      <c r="H76" s="24" t="s">
        <v>7188</v>
      </c>
      <c r="I76" s="49">
        <v>3647</v>
      </c>
      <c r="J76" s="31" t="s">
        <v>4011</v>
      </c>
      <c r="K76" s="24" t="s">
        <v>4012</v>
      </c>
      <c r="L76" s="23" t="s">
        <v>3995</v>
      </c>
      <c r="M76" s="24" t="s">
        <v>4013</v>
      </c>
      <c r="N76" s="24" t="s">
        <v>3985</v>
      </c>
      <c r="O76" s="24" t="s">
        <v>3986</v>
      </c>
      <c r="P76" s="24" t="s">
        <v>3996</v>
      </c>
      <c r="Q76" s="24" t="s">
        <v>4014</v>
      </c>
      <c r="R76" s="31"/>
      <c r="S76" s="24" t="s">
        <v>4015</v>
      </c>
      <c r="T76" s="24" t="s">
        <v>4016</v>
      </c>
      <c r="U76" s="31" t="s">
        <v>7345</v>
      </c>
      <c r="V76" s="24" t="s">
        <v>4017</v>
      </c>
      <c r="W76" s="24" t="s">
        <v>3992</v>
      </c>
      <c r="X76" s="24"/>
      <c r="Y76" s="31" t="s">
        <v>4018</v>
      </c>
      <c r="Z76" s="31"/>
    </row>
    <row r="77" spans="1:26" s="2" customFormat="1" ht="45" customHeight="1">
      <c r="A77" s="18" t="s">
        <v>3536</v>
      </c>
      <c r="B77" s="3" t="s">
        <v>15132</v>
      </c>
      <c r="C77" s="24" t="s">
        <v>4019</v>
      </c>
      <c r="D77" s="31" t="s">
        <v>4008</v>
      </c>
      <c r="E77" s="40" t="s">
        <v>4020</v>
      </c>
      <c r="F77" s="40" t="s">
        <v>4010</v>
      </c>
      <c r="G77" s="40"/>
      <c r="H77" s="24" t="s">
        <v>7189</v>
      </c>
      <c r="I77" s="49">
        <v>3831</v>
      </c>
      <c r="J77" s="31" t="s">
        <v>4021</v>
      </c>
      <c r="K77" s="24" t="s">
        <v>4012</v>
      </c>
      <c r="L77" s="23" t="s">
        <v>3995</v>
      </c>
      <c r="M77" s="24" t="s">
        <v>4013</v>
      </c>
      <c r="N77" s="24" t="s">
        <v>3985</v>
      </c>
      <c r="O77" s="24" t="s">
        <v>3986</v>
      </c>
      <c r="P77" s="24" t="s">
        <v>4001</v>
      </c>
      <c r="Q77" s="24" t="s">
        <v>4014</v>
      </c>
      <c r="R77" s="31"/>
      <c r="S77" s="24" t="s">
        <v>4015</v>
      </c>
      <c r="T77" s="24" t="s">
        <v>4016</v>
      </c>
      <c r="U77" s="31" t="s">
        <v>7345</v>
      </c>
      <c r="V77" s="24" t="s">
        <v>4017</v>
      </c>
      <c r="W77" s="24" t="s">
        <v>3992</v>
      </c>
      <c r="X77" s="24"/>
      <c r="Y77" s="31" t="s">
        <v>4018</v>
      </c>
      <c r="Z77" s="31"/>
    </row>
    <row r="78" spans="1:26" s="2" customFormat="1" ht="45" customHeight="1">
      <c r="A78" s="18" t="s">
        <v>3536</v>
      </c>
      <c r="B78" s="3" t="s">
        <v>15132</v>
      </c>
      <c r="C78" s="24" t="s">
        <v>4022</v>
      </c>
      <c r="D78" s="31" t="s">
        <v>4008</v>
      </c>
      <c r="E78" s="40" t="s">
        <v>4023</v>
      </c>
      <c r="F78" s="40" t="s">
        <v>4010</v>
      </c>
      <c r="G78" s="40"/>
      <c r="H78" s="24" t="s">
        <v>7190</v>
      </c>
      <c r="I78" s="49">
        <v>5230</v>
      </c>
      <c r="J78" s="31" t="s">
        <v>4021</v>
      </c>
      <c r="K78" s="24" t="s">
        <v>4012</v>
      </c>
      <c r="L78" s="23" t="s">
        <v>3995</v>
      </c>
      <c r="M78" s="24" t="s">
        <v>4013</v>
      </c>
      <c r="N78" s="24" t="s">
        <v>4024</v>
      </c>
      <c r="O78" s="24" t="s">
        <v>4004</v>
      </c>
      <c r="P78" s="24" t="s">
        <v>4005</v>
      </c>
      <c r="Q78" s="24" t="s">
        <v>4014</v>
      </c>
      <c r="R78" s="31"/>
      <c r="S78" s="24" t="s">
        <v>4015</v>
      </c>
      <c r="T78" s="24" t="s">
        <v>4016</v>
      </c>
      <c r="U78" s="31" t="s">
        <v>7345</v>
      </c>
      <c r="V78" s="24" t="s">
        <v>4017</v>
      </c>
      <c r="W78" s="24" t="s">
        <v>3992</v>
      </c>
      <c r="X78" s="24"/>
      <c r="Y78" s="31" t="s">
        <v>4018</v>
      </c>
      <c r="Z78" s="31"/>
    </row>
    <row r="79" spans="1:26" s="2" customFormat="1" ht="45" customHeight="1">
      <c r="A79" s="18" t="s">
        <v>3536</v>
      </c>
      <c r="B79" s="3" t="s">
        <v>15132</v>
      </c>
      <c r="C79" s="24" t="s">
        <v>4025</v>
      </c>
      <c r="D79" s="31" t="s">
        <v>4008</v>
      </c>
      <c r="E79" s="40" t="s">
        <v>4026</v>
      </c>
      <c r="F79" s="40" t="s">
        <v>4010</v>
      </c>
      <c r="G79" s="40"/>
      <c r="H79" s="24" t="s">
        <v>7191</v>
      </c>
      <c r="I79" s="49">
        <v>6033</v>
      </c>
      <c r="J79" s="31" t="s">
        <v>4027</v>
      </c>
      <c r="K79" s="24" t="s">
        <v>4012</v>
      </c>
      <c r="L79" s="23" t="s">
        <v>3995</v>
      </c>
      <c r="M79" s="24" t="s">
        <v>4013</v>
      </c>
      <c r="N79" s="24" t="s">
        <v>4028</v>
      </c>
      <c r="O79" s="24" t="s">
        <v>4004</v>
      </c>
      <c r="P79" s="24" t="s">
        <v>4029</v>
      </c>
      <c r="Q79" s="24" t="s">
        <v>4030</v>
      </c>
      <c r="R79" s="31"/>
      <c r="S79" s="24" t="s">
        <v>4015</v>
      </c>
      <c r="T79" s="24" t="s">
        <v>4016</v>
      </c>
      <c r="U79" s="31" t="s">
        <v>7345</v>
      </c>
      <c r="V79" s="24" t="s">
        <v>4017</v>
      </c>
      <c r="W79" s="24" t="s">
        <v>3992</v>
      </c>
      <c r="X79" s="24"/>
      <c r="Y79" s="31" t="s">
        <v>4018</v>
      </c>
      <c r="Z79" s="31"/>
    </row>
    <row r="80" spans="1:26" s="2" customFormat="1" ht="45" customHeight="1">
      <c r="A80" s="18" t="s">
        <v>3536</v>
      </c>
      <c r="B80" s="3" t="s">
        <v>15132</v>
      </c>
      <c r="C80" s="24" t="s">
        <v>4031</v>
      </c>
      <c r="D80" s="31" t="s">
        <v>4008</v>
      </c>
      <c r="E80" s="40" t="s">
        <v>4032</v>
      </c>
      <c r="F80" s="40" t="s">
        <v>4010</v>
      </c>
      <c r="G80" s="40"/>
      <c r="H80" s="24" t="s">
        <v>7192</v>
      </c>
      <c r="I80" s="49">
        <v>6323</v>
      </c>
      <c r="J80" s="31" t="s">
        <v>4027</v>
      </c>
      <c r="K80" s="24" t="s">
        <v>4012</v>
      </c>
      <c r="L80" s="23" t="s">
        <v>3995</v>
      </c>
      <c r="M80" s="24" t="s">
        <v>4013</v>
      </c>
      <c r="N80" s="24" t="s">
        <v>4028</v>
      </c>
      <c r="O80" s="24" t="s">
        <v>4004</v>
      </c>
      <c r="P80" s="24" t="s">
        <v>4033</v>
      </c>
      <c r="Q80" s="24" t="s">
        <v>4030</v>
      </c>
      <c r="R80" s="31"/>
      <c r="S80" s="24" t="s">
        <v>4015</v>
      </c>
      <c r="T80" s="24" t="s">
        <v>4016</v>
      </c>
      <c r="U80" s="31" t="s">
        <v>7345</v>
      </c>
      <c r="V80" s="24" t="s">
        <v>4017</v>
      </c>
      <c r="W80" s="24" t="s">
        <v>3992</v>
      </c>
      <c r="X80" s="24"/>
      <c r="Y80" s="31" t="s">
        <v>4018</v>
      </c>
      <c r="Z80" s="31"/>
    </row>
    <row r="81" spans="1:26" s="2" customFormat="1" ht="45" customHeight="1">
      <c r="A81" s="18" t="s">
        <v>3536</v>
      </c>
      <c r="B81" s="3" t="s">
        <v>15132</v>
      </c>
      <c r="C81" s="24" t="s">
        <v>4034</v>
      </c>
      <c r="D81" s="31" t="s">
        <v>4008</v>
      </c>
      <c r="E81" s="40" t="s">
        <v>4035</v>
      </c>
      <c r="F81" s="40" t="s">
        <v>4010</v>
      </c>
      <c r="G81" s="40"/>
      <c r="H81" s="24" t="s">
        <v>7193</v>
      </c>
      <c r="I81" s="49">
        <v>6853</v>
      </c>
      <c r="J81" s="31" t="s">
        <v>4027</v>
      </c>
      <c r="K81" s="24" t="s">
        <v>4012</v>
      </c>
      <c r="L81" s="23" t="s">
        <v>3995</v>
      </c>
      <c r="M81" s="24" t="s">
        <v>4013</v>
      </c>
      <c r="N81" s="24" t="s">
        <v>4036</v>
      </c>
      <c r="O81" s="24" t="s">
        <v>4004</v>
      </c>
      <c r="P81" s="24" t="s">
        <v>4037</v>
      </c>
      <c r="Q81" s="24" t="s">
        <v>4030</v>
      </c>
      <c r="R81" s="31"/>
      <c r="S81" s="24" t="s">
        <v>4015</v>
      </c>
      <c r="T81" s="24" t="s">
        <v>4016</v>
      </c>
      <c r="U81" s="31" t="s">
        <v>7345</v>
      </c>
      <c r="V81" s="24" t="s">
        <v>4017</v>
      </c>
      <c r="W81" s="24" t="s">
        <v>3992</v>
      </c>
      <c r="X81" s="24"/>
      <c r="Y81" s="31" t="s">
        <v>4018</v>
      </c>
      <c r="Z81" s="31"/>
    </row>
    <row r="82" spans="1:26" s="2" customFormat="1" ht="45" customHeight="1">
      <c r="A82" s="18" t="s">
        <v>3536</v>
      </c>
      <c r="B82" s="3" t="s">
        <v>15132</v>
      </c>
      <c r="C82" s="24" t="s">
        <v>4038</v>
      </c>
      <c r="D82" s="31" t="s">
        <v>4008</v>
      </c>
      <c r="E82" s="40" t="s">
        <v>4039</v>
      </c>
      <c r="F82" s="40" t="s">
        <v>4010</v>
      </c>
      <c r="G82" s="40"/>
      <c r="H82" s="24" t="s">
        <v>7194</v>
      </c>
      <c r="I82" s="49">
        <v>7343</v>
      </c>
      <c r="J82" s="31" t="s">
        <v>4027</v>
      </c>
      <c r="K82" s="24" t="s">
        <v>4012</v>
      </c>
      <c r="L82" s="23" t="s">
        <v>3995</v>
      </c>
      <c r="M82" s="24" t="s">
        <v>4013</v>
      </c>
      <c r="N82" s="24" t="s">
        <v>4036</v>
      </c>
      <c r="O82" s="24" t="s">
        <v>4004</v>
      </c>
      <c r="P82" s="24" t="s">
        <v>4040</v>
      </c>
      <c r="Q82" s="24" t="s">
        <v>4030</v>
      </c>
      <c r="R82" s="31"/>
      <c r="S82" s="24" t="s">
        <v>4015</v>
      </c>
      <c r="T82" s="24" t="s">
        <v>4016</v>
      </c>
      <c r="U82" s="31" t="s">
        <v>7345</v>
      </c>
      <c r="V82" s="24" t="s">
        <v>4017</v>
      </c>
      <c r="W82" s="24" t="s">
        <v>3992</v>
      </c>
      <c r="X82" s="24"/>
      <c r="Y82" s="31" t="s">
        <v>4018</v>
      </c>
      <c r="Z82" s="31"/>
    </row>
    <row r="83" spans="1:26" s="2" customFormat="1" ht="45" customHeight="1">
      <c r="A83" s="18" t="s">
        <v>3536</v>
      </c>
      <c r="B83" s="3" t="s">
        <v>15133</v>
      </c>
      <c r="C83" s="24" t="s">
        <v>4041</v>
      </c>
      <c r="D83" s="31" t="s">
        <v>4042</v>
      </c>
      <c r="E83" s="40" t="s">
        <v>4043</v>
      </c>
      <c r="F83" s="40" t="s">
        <v>4044</v>
      </c>
      <c r="G83" s="40"/>
      <c r="H83" s="24" t="s">
        <v>7195</v>
      </c>
      <c r="I83" s="49">
        <v>3866</v>
      </c>
      <c r="J83" s="31" t="s">
        <v>4021</v>
      </c>
      <c r="K83" s="24" t="s">
        <v>4045</v>
      </c>
      <c r="L83" s="23" t="s">
        <v>3995</v>
      </c>
      <c r="M83" s="24" t="s">
        <v>4046</v>
      </c>
      <c r="N83" s="24" t="s">
        <v>3985</v>
      </c>
      <c r="O83" s="24" t="s">
        <v>3986</v>
      </c>
      <c r="P83" s="24" t="s">
        <v>3996</v>
      </c>
      <c r="Q83" s="24" t="s">
        <v>4014</v>
      </c>
      <c r="R83" s="31"/>
      <c r="S83" s="24" t="s">
        <v>4015</v>
      </c>
      <c r="T83" s="24" t="s">
        <v>4047</v>
      </c>
      <c r="U83" s="31" t="s">
        <v>4048</v>
      </c>
      <c r="V83" s="24" t="s">
        <v>4017</v>
      </c>
      <c r="W83" s="5" t="s">
        <v>3992</v>
      </c>
      <c r="X83" s="18" t="s">
        <v>4049</v>
      </c>
      <c r="Y83" s="31" t="s">
        <v>4050</v>
      </c>
      <c r="Z83" s="31"/>
    </row>
    <row r="84" spans="1:26" s="2" customFormat="1" ht="45" customHeight="1">
      <c r="A84" s="18" t="s">
        <v>3536</v>
      </c>
      <c r="B84" s="3" t="s">
        <v>15133</v>
      </c>
      <c r="C84" s="24" t="s">
        <v>4051</v>
      </c>
      <c r="D84" s="31" t="s">
        <v>4042</v>
      </c>
      <c r="E84" s="40" t="s">
        <v>4052</v>
      </c>
      <c r="F84" s="40" t="s">
        <v>4044</v>
      </c>
      <c r="G84" s="40"/>
      <c r="H84" s="24" t="s">
        <v>7196</v>
      </c>
      <c r="I84" s="49">
        <v>4193</v>
      </c>
      <c r="J84" s="31" t="s">
        <v>4053</v>
      </c>
      <c r="K84" s="24" t="s">
        <v>4045</v>
      </c>
      <c r="L84" s="23" t="s">
        <v>3995</v>
      </c>
      <c r="M84" s="24" t="s">
        <v>4046</v>
      </c>
      <c r="N84" s="24" t="s">
        <v>3985</v>
      </c>
      <c r="O84" s="24" t="s">
        <v>3986</v>
      </c>
      <c r="P84" s="24" t="s">
        <v>4001</v>
      </c>
      <c r="Q84" s="24" t="s">
        <v>4014</v>
      </c>
      <c r="R84" s="31"/>
      <c r="S84" s="24" t="s">
        <v>4015</v>
      </c>
      <c r="T84" s="24" t="s">
        <v>4047</v>
      </c>
      <c r="U84" s="31" t="s">
        <v>4048</v>
      </c>
      <c r="V84" s="24" t="s">
        <v>4017</v>
      </c>
      <c r="W84" s="24" t="s">
        <v>3992</v>
      </c>
      <c r="X84" s="24" t="s">
        <v>4049</v>
      </c>
      <c r="Y84" s="31" t="s">
        <v>4050</v>
      </c>
      <c r="Z84" s="31"/>
    </row>
    <row r="85" spans="1:26" s="2" customFormat="1" ht="45" customHeight="1">
      <c r="A85" s="18" t="s">
        <v>3536</v>
      </c>
      <c r="B85" s="3" t="s">
        <v>15133</v>
      </c>
      <c r="C85" s="24" t="s">
        <v>4054</v>
      </c>
      <c r="D85" s="31" t="s">
        <v>4042</v>
      </c>
      <c r="E85" s="40" t="s">
        <v>4055</v>
      </c>
      <c r="F85" s="40" t="s">
        <v>4056</v>
      </c>
      <c r="G85" s="40"/>
      <c r="H85" s="24" t="s">
        <v>7197</v>
      </c>
      <c r="I85" s="49">
        <v>5103</v>
      </c>
      <c r="J85" s="31" t="s">
        <v>4057</v>
      </c>
      <c r="K85" s="24" t="s">
        <v>4058</v>
      </c>
      <c r="L85" s="23" t="s">
        <v>4059</v>
      </c>
      <c r="M85" s="24" t="s">
        <v>1143</v>
      </c>
      <c r="N85" s="24" t="s">
        <v>4028</v>
      </c>
      <c r="O85" s="24" t="s">
        <v>4060</v>
      </c>
      <c r="P85" s="24" t="s">
        <v>4001</v>
      </c>
      <c r="Q85" s="24" t="s">
        <v>4061</v>
      </c>
      <c r="R85" s="31"/>
      <c r="S85" s="24" t="s">
        <v>4015</v>
      </c>
      <c r="T85" s="24" t="s">
        <v>4047</v>
      </c>
      <c r="U85" s="31" t="s">
        <v>4048</v>
      </c>
      <c r="V85" s="24" t="s">
        <v>4062</v>
      </c>
      <c r="W85" s="24" t="s">
        <v>3992</v>
      </c>
      <c r="X85" s="24" t="s">
        <v>4049</v>
      </c>
      <c r="Y85" s="31"/>
      <c r="Z85" s="31"/>
    </row>
    <row r="86" spans="1:26" s="2" customFormat="1" ht="45" customHeight="1">
      <c r="A86" s="18" t="s">
        <v>3536</v>
      </c>
      <c r="B86" s="3" t="s">
        <v>15133</v>
      </c>
      <c r="C86" s="24" t="s">
        <v>4063</v>
      </c>
      <c r="D86" s="31" t="s">
        <v>4042</v>
      </c>
      <c r="E86" s="40" t="s">
        <v>4064</v>
      </c>
      <c r="F86" s="40" t="s">
        <v>4044</v>
      </c>
      <c r="G86" s="40"/>
      <c r="H86" s="24" t="s">
        <v>7198</v>
      </c>
      <c r="I86" s="49">
        <v>5449</v>
      </c>
      <c r="J86" s="31" t="s">
        <v>4065</v>
      </c>
      <c r="K86" s="24" t="s">
        <v>4045</v>
      </c>
      <c r="L86" s="23" t="s">
        <v>3995</v>
      </c>
      <c r="M86" s="24" t="s">
        <v>4046</v>
      </c>
      <c r="N86" s="24" t="s">
        <v>4024</v>
      </c>
      <c r="O86" s="24" t="s">
        <v>4060</v>
      </c>
      <c r="P86" s="24" t="s">
        <v>4005</v>
      </c>
      <c r="Q86" s="24" t="s">
        <v>4066</v>
      </c>
      <c r="R86" s="31"/>
      <c r="S86" s="24" t="s">
        <v>4015</v>
      </c>
      <c r="T86" s="24" t="s">
        <v>4047</v>
      </c>
      <c r="U86" s="31" t="s">
        <v>7346</v>
      </c>
      <c r="V86" s="24" t="s">
        <v>4017</v>
      </c>
      <c r="W86" s="24" t="s">
        <v>3992</v>
      </c>
      <c r="X86" s="24" t="s">
        <v>4049</v>
      </c>
      <c r="Y86" s="31" t="s">
        <v>4050</v>
      </c>
      <c r="Z86" s="31"/>
    </row>
    <row r="87" spans="1:26" s="2" customFormat="1" ht="45" customHeight="1">
      <c r="A87" s="18" t="s">
        <v>3536</v>
      </c>
      <c r="B87" s="3" t="s">
        <v>15133</v>
      </c>
      <c r="C87" s="24" t="s">
        <v>4067</v>
      </c>
      <c r="D87" s="31" t="s">
        <v>4042</v>
      </c>
      <c r="E87" s="40" t="s">
        <v>4068</v>
      </c>
      <c r="F87" s="40" t="s">
        <v>4056</v>
      </c>
      <c r="G87" s="40"/>
      <c r="H87" s="24" t="s">
        <v>7199</v>
      </c>
      <c r="I87" s="49">
        <v>6173</v>
      </c>
      <c r="J87" s="31" t="s">
        <v>4057</v>
      </c>
      <c r="K87" s="24" t="s">
        <v>4069</v>
      </c>
      <c r="L87" s="23" t="s">
        <v>3995</v>
      </c>
      <c r="M87" s="24" t="s">
        <v>1143</v>
      </c>
      <c r="N87" s="24" t="s">
        <v>4028</v>
      </c>
      <c r="O87" s="24" t="s">
        <v>4060</v>
      </c>
      <c r="P87" s="24" t="s">
        <v>4005</v>
      </c>
      <c r="Q87" s="24" t="s">
        <v>4061</v>
      </c>
      <c r="R87" s="31"/>
      <c r="S87" s="24" t="s">
        <v>4015</v>
      </c>
      <c r="T87" s="24" t="s">
        <v>4047</v>
      </c>
      <c r="U87" s="31" t="s">
        <v>4048</v>
      </c>
      <c r="V87" s="24" t="s">
        <v>4062</v>
      </c>
      <c r="W87" s="24" t="s">
        <v>3992</v>
      </c>
      <c r="X87" s="24" t="s">
        <v>4049</v>
      </c>
      <c r="Y87" s="31"/>
      <c r="Z87" s="31"/>
    </row>
    <row r="88" spans="1:26" s="2" customFormat="1" ht="45" customHeight="1">
      <c r="A88" s="18" t="s">
        <v>3536</v>
      </c>
      <c r="B88" s="3" t="s">
        <v>15133</v>
      </c>
      <c r="C88" s="24" t="s">
        <v>4070</v>
      </c>
      <c r="D88" s="31" t="s">
        <v>4042</v>
      </c>
      <c r="E88" s="40" t="s">
        <v>4071</v>
      </c>
      <c r="F88" s="40" t="s">
        <v>4044</v>
      </c>
      <c r="G88" s="40"/>
      <c r="H88" s="24" t="s">
        <v>7200</v>
      </c>
      <c r="I88" s="49">
        <v>6842</v>
      </c>
      <c r="J88" s="31" t="s">
        <v>4053</v>
      </c>
      <c r="K88" s="24" t="s">
        <v>4045</v>
      </c>
      <c r="L88" s="23" t="s">
        <v>3995</v>
      </c>
      <c r="M88" s="24" t="s">
        <v>4046</v>
      </c>
      <c r="N88" s="24" t="s">
        <v>4036</v>
      </c>
      <c r="O88" s="24" t="s">
        <v>4060</v>
      </c>
      <c r="P88" s="24" t="s">
        <v>4033</v>
      </c>
      <c r="Q88" s="24" t="s">
        <v>4061</v>
      </c>
      <c r="R88" s="31"/>
      <c r="S88" s="24" t="s">
        <v>4015</v>
      </c>
      <c r="T88" s="24" t="s">
        <v>4047</v>
      </c>
      <c r="U88" s="31" t="s">
        <v>7346</v>
      </c>
      <c r="V88" s="24" t="s">
        <v>4017</v>
      </c>
      <c r="W88" s="24" t="s">
        <v>3992</v>
      </c>
      <c r="X88" s="24" t="s">
        <v>4049</v>
      </c>
      <c r="Y88" s="31" t="s">
        <v>4050</v>
      </c>
      <c r="Z88" s="31"/>
    </row>
    <row r="89" spans="1:26" s="2" customFormat="1" ht="45" customHeight="1">
      <c r="A89" s="18" t="s">
        <v>3536</v>
      </c>
      <c r="B89" s="3" t="s">
        <v>15133</v>
      </c>
      <c r="C89" s="24" t="s">
        <v>4072</v>
      </c>
      <c r="D89" s="31" t="s">
        <v>4042</v>
      </c>
      <c r="E89" s="40" t="s">
        <v>4073</v>
      </c>
      <c r="F89" s="40" t="s">
        <v>4044</v>
      </c>
      <c r="G89" s="40"/>
      <c r="H89" s="24" t="s">
        <v>7201</v>
      </c>
      <c r="I89" s="49">
        <v>7072</v>
      </c>
      <c r="J89" s="31" t="s">
        <v>4053</v>
      </c>
      <c r="K89" s="24" t="s">
        <v>4045</v>
      </c>
      <c r="L89" s="23" t="s">
        <v>3995</v>
      </c>
      <c r="M89" s="24" t="s">
        <v>4046</v>
      </c>
      <c r="N89" s="24" t="s">
        <v>4036</v>
      </c>
      <c r="O89" s="24" t="s">
        <v>4060</v>
      </c>
      <c r="P89" s="24" t="s">
        <v>4074</v>
      </c>
      <c r="Q89" s="24" t="s">
        <v>4061</v>
      </c>
      <c r="R89" s="31"/>
      <c r="S89" s="24" t="s">
        <v>4015</v>
      </c>
      <c r="T89" s="24" t="s">
        <v>4047</v>
      </c>
      <c r="U89" s="31" t="s">
        <v>7346</v>
      </c>
      <c r="V89" s="24" t="s">
        <v>4017</v>
      </c>
      <c r="W89" s="24" t="s">
        <v>3992</v>
      </c>
      <c r="X89" s="24" t="s">
        <v>4049</v>
      </c>
      <c r="Y89" s="31" t="s">
        <v>4050</v>
      </c>
      <c r="Z89" s="31"/>
    </row>
    <row r="90" spans="1:26" s="2" customFormat="1" ht="45" customHeight="1">
      <c r="A90" s="18" t="s">
        <v>15127</v>
      </c>
      <c r="B90" s="3" t="s">
        <v>4076</v>
      </c>
      <c r="C90" s="24" t="s">
        <v>4075</v>
      </c>
      <c r="D90" s="31" t="s">
        <v>4077</v>
      </c>
      <c r="E90" s="40" t="s">
        <v>4078</v>
      </c>
      <c r="F90" s="40" t="s">
        <v>4079</v>
      </c>
      <c r="G90" s="40"/>
      <c r="H90" s="24" t="s">
        <v>7202</v>
      </c>
      <c r="I90" s="49">
        <v>23619</v>
      </c>
      <c r="J90" s="31"/>
      <c r="K90" s="24"/>
      <c r="L90" s="23"/>
      <c r="M90" s="24"/>
      <c r="N90" s="24"/>
      <c r="O90" s="24"/>
      <c r="P90" s="24"/>
      <c r="Q90" s="24"/>
      <c r="R90" s="31"/>
      <c r="S90" s="24"/>
      <c r="T90" s="24"/>
      <c r="U90" s="31"/>
      <c r="V90" s="24"/>
      <c r="W90" s="24" t="s">
        <v>3813</v>
      </c>
      <c r="X90" s="24"/>
      <c r="Y90" s="31"/>
      <c r="Z90" s="31"/>
    </row>
    <row r="91" spans="1:26" s="2" customFormat="1" ht="45" customHeight="1">
      <c r="A91" s="18" t="s">
        <v>15127</v>
      </c>
      <c r="B91" s="3" t="s">
        <v>4076</v>
      </c>
      <c r="C91" s="24" t="s">
        <v>4080</v>
      </c>
      <c r="D91" s="31" t="s">
        <v>4077</v>
      </c>
      <c r="E91" s="40" t="s">
        <v>4081</v>
      </c>
      <c r="F91" s="40" t="s">
        <v>4079</v>
      </c>
      <c r="G91" s="40"/>
      <c r="H91" s="24" t="s">
        <v>7203</v>
      </c>
      <c r="I91" s="49">
        <v>22790</v>
      </c>
      <c r="J91" s="31"/>
      <c r="K91" s="24"/>
      <c r="L91" s="23"/>
      <c r="M91" s="24"/>
      <c r="N91" s="24"/>
      <c r="O91" s="24"/>
      <c r="P91" s="24"/>
      <c r="Q91" s="24"/>
      <c r="R91" s="31"/>
      <c r="S91" s="24"/>
      <c r="T91" s="24"/>
      <c r="U91" s="31"/>
      <c r="V91" s="24"/>
      <c r="W91" s="24" t="s">
        <v>3813</v>
      </c>
      <c r="X91" s="24"/>
      <c r="Y91" s="31"/>
      <c r="Z91" s="31"/>
    </row>
    <row r="92" spans="1:26" s="2" customFormat="1" ht="45" customHeight="1">
      <c r="A92" s="18" t="s">
        <v>15127</v>
      </c>
      <c r="B92" s="3" t="s">
        <v>4083</v>
      </c>
      <c r="C92" s="24" t="s">
        <v>4082</v>
      </c>
      <c r="D92" s="31" t="s">
        <v>4084</v>
      </c>
      <c r="E92" s="40" t="s">
        <v>4085</v>
      </c>
      <c r="F92" s="40" t="s">
        <v>4079</v>
      </c>
      <c r="G92" s="40"/>
      <c r="H92" s="24" t="s">
        <v>7204</v>
      </c>
      <c r="I92" s="49">
        <v>36861</v>
      </c>
      <c r="J92" s="31"/>
      <c r="K92" s="24"/>
      <c r="L92" s="23"/>
      <c r="M92" s="24"/>
      <c r="N92" s="24"/>
      <c r="O92" s="24"/>
      <c r="P92" s="24"/>
      <c r="Q92" s="24"/>
      <c r="R92" s="31"/>
      <c r="S92" s="24"/>
      <c r="T92" s="24"/>
      <c r="U92" s="31"/>
      <c r="V92" s="24"/>
      <c r="W92" s="24" t="s">
        <v>3813</v>
      </c>
      <c r="X92" s="24"/>
      <c r="Y92" s="31"/>
      <c r="Z92" s="31"/>
    </row>
    <row r="93" spans="1:26" s="2" customFormat="1" ht="45" customHeight="1">
      <c r="A93" s="18" t="s">
        <v>15128</v>
      </c>
      <c r="B93" s="3" t="s">
        <v>4088</v>
      </c>
      <c r="C93" s="24" t="s">
        <v>4086</v>
      </c>
      <c r="D93" s="31"/>
      <c r="E93" s="40" t="s">
        <v>4089</v>
      </c>
      <c r="F93" s="40" t="s">
        <v>4090</v>
      </c>
      <c r="G93" s="40" t="s">
        <v>4091</v>
      </c>
      <c r="H93" s="24" t="s">
        <v>7205</v>
      </c>
      <c r="I93" s="49">
        <v>209.99</v>
      </c>
      <c r="J93" s="31"/>
      <c r="K93" s="24"/>
      <c r="L93" s="23"/>
      <c r="M93" s="24"/>
      <c r="N93" s="24"/>
      <c r="O93" s="24"/>
      <c r="P93" s="24"/>
      <c r="Q93" s="24"/>
      <c r="R93" s="31"/>
      <c r="S93" s="24"/>
      <c r="T93" s="24"/>
      <c r="U93" s="31"/>
      <c r="V93" s="24"/>
      <c r="W93" s="24"/>
      <c r="X93" s="24"/>
      <c r="Y93" s="31" t="s">
        <v>15182</v>
      </c>
      <c r="Z93" s="31"/>
    </row>
    <row r="94" spans="1:26" s="2" customFormat="1" ht="45" customHeight="1">
      <c r="A94" s="18" t="s">
        <v>15128</v>
      </c>
      <c r="B94" s="40" t="s">
        <v>4088</v>
      </c>
      <c r="C94" s="24" t="s">
        <v>4092</v>
      </c>
      <c r="D94" s="31"/>
      <c r="E94" s="40" t="s">
        <v>4093</v>
      </c>
      <c r="F94" s="40" t="s">
        <v>4094</v>
      </c>
      <c r="G94" s="40" t="s">
        <v>4095</v>
      </c>
      <c r="H94" s="24" t="s">
        <v>7206</v>
      </c>
      <c r="I94" s="49">
        <v>289.99</v>
      </c>
      <c r="J94" s="31"/>
      <c r="K94" s="24"/>
      <c r="L94" s="23"/>
      <c r="M94" s="24"/>
      <c r="N94" s="24"/>
      <c r="O94" s="24"/>
      <c r="P94" s="24"/>
      <c r="Q94" s="24"/>
      <c r="R94" s="31"/>
      <c r="S94" s="24"/>
      <c r="T94" s="24"/>
      <c r="U94" s="31"/>
      <c r="V94" s="24"/>
      <c r="W94" s="24"/>
      <c r="X94" s="24"/>
      <c r="Y94" s="31" t="s">
        <v>15182</v>
      </c>
      <c r="Z94" s="31"/>
    </row>
    <row r="95" spans="1:26" s="2" customFormat="1" ht="45" customHeight="1">
      <c r="A95" s="18" t="s">
        <v>15128</v>
      </c>
      <c r="B95" s="40" t="s">
        <v>4088</v>
      </c>
      <c r="C95" s="24" t="s">
        <v>4096</v>
      </c>
      <c r="D95" s="31"/>
      <c r="E95" s="40" t="s">
        <v>4097</v>
      </c>
      <c r="F95" s="40" t="s">
        <v>4098</v>
      </c>
      <c r="G95" s="40" t="s">
        <v>4099</v>
      </c>
      <c r="H95" s="24" t="s">
        <v>7207</v>
      </c>
      <c r="I95" s="49">
        <v>259.99</v>
      </c>
      <c r="J95" s="31"/>
      <c r="K95" s="24"/>
      <c r="L95" s="23"/>
      <c r="M95" s="24"/>
      <c r="N95" s="24"/>
      <c r="O95" s="24"/>
      <c r="P95" s="24"/>
      <c r="Q95" s="24"/>
      <c r="R95" s="31"/>
      <c r="S95" s="24"/>
      <c r="T95" s="24"/>
      <c r="U95" s="31"/>
      <c r="V95" s="24"/>
      <c r="W95" s="24"/>
      <c r="X95" s="24"/>
      <c r="Y95" s="31" t="s">
        <v>15182</v>
      </c>
      <c r="Z95" s="31"/>
    </row>
    <row r="96" spans="1:26" s="2" customFormat="1" ht="45" customHeight="1">
      <c r="A96" s="18" t="s">
        <v>15128</v>
      </c>
      <c r="B96" s="40" t="s">
        <v>4088</v>
      </c>
      <c r="C96" s="24" t="s">
        <v>4100</v>
      </c>
      <c r="D96" s="31"/>
      <c r="E96" s="40" t="s">
        <v>4101</v>
      </c>
      <c r="F96" s="40" t="s">
        <v>4102</v>
      </c>
      <c r="G96" s="40" t="s">
        <v>4103</v>
      </c>
      <c r="H96" s="24" t="s">
        <v>7208</v>
      </c>
      <c r="I96" s="49">
        <v>459.99</v>
      </c>
      <c r="J96" s="31"/>
      <c r="K96" s="24"/>
      <c r="L96" s="23"/>
      <c r="M96" s="24"/>
      <c r="N96" s="24"/>
      <c r="O96" s="24"/>
      <c r="P96" s="24"/>
      <c r="Q96" s="24"/>
      <c r="R96" s="31"/>
      <c r="S96" s="24"/>
      <c r="T96" s="24"/>
      <c r="U96" s="31"/>
      <c r="V96" s="24"/>
      <c r="W96" s="24"/>
      <c r="X96" s="24"/>
      <c r="Y96" s="31" t="s">
        <v>15182</v>
      </c>
      <c r="Z96" s="31"/>
    </row>
    <row r="97" spans="1:26" s="2" customFormat="1" ht="45" customHeight="1">
      <c r="A97" s="18" t="s">
        <v>15128</v>
      </c>
      <c r="B97" s="40" t="s">
        <v>4088</v>
      </c>
      <c r="C97" s="24" t="s">
        <v>4104</v>
      </c>
      <c r="D97" s="31"/>
      <c r="E97" s="40" t="s">
        <v>4105</v>
      </c>
      <c r="F97" s="40" t="s">
        <v>4106</v>
      </c>
      <c r="G97" s="40" t="s">
        <v>4107</v>
      </c>
      <c r="H97" s="24" t="s">
        <v>7209</v>
      </c>
      <c r="I97" s="49">
        <v>435.99</v>
      </c>
      <c r="J97" s="31"/>
      <c r="K97" s="24"/>
      <c r="L97" s="23"/>
      <c r="M97" s="24"/>
      <c r="N97" s="24"/>
      <c r="O97" s="24"/>
      <c r="P97" s="24"/>
      <c r="Q97" s="24"/>
      <c r="R97" s="31"/>
      <c r="S97" s="24"/>
      <c r="T97" s="24"/>
      <c r="U97" s="31"/>
      <c r="V97" s="24"/>
      <c r="W97" s="24"/>
      <c r="X97" s="24"/>
      <c r="Y97" s="31" t="s">
        <v>15182</v>
      </c>
      <c r="Z97" s="31"/>
    </row>
    <row r="98" spans="1:26" s="2" customFormat="1" ht="45" customHeight="1">
      <c r="A98" s="18" t="s">
        <v>15128</v>
      </c>
      <c r="B98" s="40" t="s">
        <v>4088</v>
      </c>
      <c r="C98" s="24" t="s">
        <v>4108</v>
      </c>
      <c r="D98" s="31"/>
      <c r="E98" s="40" t="s">
        <v>4109</v>
      </c>
      <c r="F98" s="40" t="s">
        <v>4110</v>
      </c>
      <c r="G98" s="40" t="s">
        <v>4111</v>
      </c>
      <c r="H98" s="24" t="s">
        <v>7210</v>
      </c>
      <c r="I98" s="49">
        <v>259.99</v>
      </c>
      <c r="J98" s="31"/>
      <c r="K98" s="24"/>
      <c r="L98" s="23"/>
      <c r="M98" s="24"/>
      <c r="N98" s="24"/>
      <c r="O98" s="24"/>
      <c r="P98" s="24"/>
      <c r="Q98" s="24"/>
      <c r="R98" s="31"/>
      <c r="S98" s="24"/>
      <c r="T98" s="24"/>
      <c r="U98" s="31"/>
      <c r="V98" s="24"/>
      <c r="W98" s="24"/>
      <c r="X98" s="24"/>
      <c r="Y98" s="31" t="s">
        <v>15182</v>
      </c>
      <c r="Z98" s="31"/>
    </row>
    <row r="99" spans="1:26" s="2" customFormat="1" ht="45" customHeight="1">
      <c r="A99" s="18" t="s">
        <v>15128</v>
      </c>
      <c r="B99" s="40" t="s">
        <v>4088</v>
      </c>
      <c r="C99" s="24" t="s">
        <v>4112</v>
      </c>
      <c r="D99" s="31"/>
      <c r="E99" s="40" t="s">
        <v>4113</v>
      </c>
      <c r="F99" s="40" t="s">
        <v>4114</v>
      </c>
      <c r="G99" s="40" t="s">
        <v>4115</v>
      </c>
      <c r="H99" s="24" t="s">
        <v>7211</v>
      </c>
      <c r="I99" s="49">
        <v>435.99</v>
      </c>
      <c r="J99" s="31"/>
      <c r="K99" s="24"/>
      <c r="L99" s="23"/>
      <c r="M99" s="24"/>
      <c r="N99" s="24"/>
      <c r="O99" s="24"/>
      <c r="P99" s="24"/>
      <c r="Q99" s="24"/>
      <c r="R99" s="31"/>
      <c r="S99" s="24"/>
      <c r="T99" s="24"/>
      <c r="U99" s="31"/>
      <c r="V99" s="24"/>
      <c r="W99" s="24"/>
      <c r="X99" s="24"/>
      <c r="Y99" s="31" t="s">
        <v>15182</v>
      </c>
      <c r="Z99" s="31"/>
    </row>
    <row r="100" spans="1:26" s="2" customFormat="1" ht="45" customHeight="1">
      <c r="A100" s="18" t="s">
        <v>15128</v>
      </c>
      <c r="B100" s="40" t="s">
        <v>4088</v>
      </c>
      <c r="C100" s="24" t="s">
        <v>4116</v>
      </c>
      <c r="D100" s="31"/>
      <c r="E100" s="40" t="s">
        <v>4117</v>
      </c>
      <c r="F100" s="40" t="s">
        <v>4118</v>
      </c>
      <c r="G100" s="40" t="s">
        <v>4119</v>
      </c>
      <c r="H100" s="24" t="s">
        <v>7212</v>
      </c>
      <c r="I100" s="49">
        <v>699.99</v>
      </c>
      <c r="J100" s="31"/>
      <c r="K100" s="24"/>
      <c r="L100" s="23"/>
      <c r="M100" s="24"/>
      <c r="N100" s="24"/>
      <c r="O100" s="24"/>
      <c r="P100" s="24"/>
      <c r="Q100" s="24"/>
      <c r="R100" s="31"/>
      <c r="S100" s="24"/>
      <c r="T100" s="24"/>
      <c r="U100" s="31"/>
      <c r="V100" s="24"/>
      <c r="W100" s="24"/>
      <c r="X100" s="24"/>
      <c r="Y100" s="31" t="s">
        <v>15182</v>
      </c>
      <c r="Z100" s="31"/>
    </row>
    <row r="101" spans="1:26" s="2" customFormat="1" ht="45" customHeight="1">
      <c r="A101" s="18"/>
      <c r="B101" s="40" t="s">
        <v>15159</v>
      </c>
      <c r="C101" s="24" t="s">
        <v>15153</v>
      </c>
      <c r="D101" s="31" t="s">
        <v>3560</v>
      </c>
      <c r="E101" s="40" t="s">
        <v>15117</v>
      </c>
      <c r="F101" s="40" t="s">
        <v>15161</v>
      </c>
      <c r="G101" s="40" t="s">
        <v>15166</v>
      </c>
      <c r="H101" s="24"/>
      <c r="I101" s="49">
        <v>60490</v>
      </c>
      <c r="J101" s="18"/>
      <c r="K101" s="24"/>
      <c r="L101" s="23" t="s">
        <v>15173</v>
      </c>
      <c r="M101" s="24"/>
      <c r="N101" s="24" t="s">
        <v>15177</v>
      </c>
      <c r="O101" s="24" t="s">
        <v>15178</v>
      </c>
      <c r="P101" s="24"/>
      <c r="Q101" s="24"/>
      <c r="R101" s="31"/>
      <c r="S101" s="24"/>
      <c r="T101" s="24"/>
      <c r="U101" s="31"/>
      <c r="V101" s="24"/>
      <c r="W101" s="24" t="s">
        <v>15180</v>
      </c>
      <c r="X101" s="24"/>
      <c r="Y101" s="31"/>
      <c r="Z101" s="31"/>
    </row>
    <row r="102" spans="1:26" s="2" customFormat="1" ht="45" customHeight="1">
      <c r="A102" s="18"/>
      <c r="B102" s="40" t="s">
        <v>15159</v>
      </c>
      <c r="C102" s="24" t="s">
        <v>15154</v>
      </c>
      <c r="D102" s="31" t="s">
        <v>3560</v>
      </c>
      <c r="E102" s="40" t="s">
        <v>15118</v>
      </c>
      <c r="F102" s="40" t="s">
        <v>15162</v>
      </c>
      <c r="G102" s="40" t="s">
        <v>15167</v>
      </c>
      <c r="H102" s="24"/>
      <c r="I102" s="49">
        <v>87490</v>
      </c>
      <c r="J102" s="18"/>
      <c r="K102" s="24"/>
      <c r="L102" s="23" t="s">
        <v>15174</v>
      </c>
      <c r="M102" s="24"/>
      <c r="N102" s="24" t="s">
        <v>15177</v>
      </c>
      <c r="O102" s="24" t="s">
        <v>15178</v>
      </c>
      <c r="P102" s="24"/>
      <c r="Q102" s="24"/>
      <c r="R102" s="31"/>
      <c r="S102" s="24"/>
      <c r="T102" s="24"/>
      <c r="U102" s="31"/>
      <c r="V102" s="24"/>
      <c r="W102" s="24" t="s">
        <v>15181</v>
      </c>
      <c r="X102" s="24"/>
      <c r="Y102" s="31"/>
      <c r="Z102" s="31"/>
    </row>
    <row r="103" spans="1:26" s="2" customFormat="1" ht="45" customHeight="1">
      <c r="A103" s="18"/>
      <c r="B103" s="40" t="s">
        <v>15159</v>
      </c>
      <c r="C103" s="24" t="s">
        <v>15155</v>
      </c>
      <c r="D103" s="31" t="s">
        <v>3560</v>
      </c>
      <c r="E103" s="40" t="s">
        <v>15119</v>
      </c>
      <c r="F103" s="40" t="s">
        <v>15163</v>
      </c>
      <c r="G103" s="40" t="s">
        <v>15168</v>
      </c>
      <c r="H103" s="24"/>
      <c r="I103" s="49">
        <v>151490</v>
      </c>
      <c r="J103" s="18"/>
      <c r="K103" s="24"/>
      <c r="L103" s="23" t="s">
        <v>15175</v>
      </c>
      <c r="M103" s="24"/>
      <c r="N103" s="24" t="s">
        <v>15177</v>
      </c>
      <c r="O103" s="24" t="s">
        <v>15179</v>
      </c>
      <c r="P103" s="24"/>
      <c r="Q103" s="24"/>
      <c r="R103" s="31"/>
      <c r="S103" s="24"/>
      <c r="T103" s="24"/>
      <c r="U103" s="31"/>
      <c r="V103" s="24"/>
      <c r="W103" s="24" t="s">
        <v>15181</v>
      </c>
      <c r="X103" s="24"/>
      <c r="Y103" s="31"/>
      <c r="Z103" s="31"/>
    </row>
    <row r="104" spans="1:26" s="2" customFormat="1" ht="45" customHeight="1">
      <c r="A104" s="18"/>
      <c r="B104" s="40" t="s">
        <v>15159</v>
      </c>
      <c r="C104" s="24" t="s">
        <v>15156</v>
      </c>
      <c r="D104" s="31" t="s">
        <v>3560</v>
      </c>
      <c r="E104" s="40" t="s">
        <v>15120</v>
      </c>
      <c r="F104" s="40"/>
      <c r="G104" s="40" t="s">
        <v>15169</v>
      </c>
      <c r="H104" s="24"/>
      <c r="I104" s="49">
        <v>117490</v>
      </c>
      <c r="J104" s="18"/>
      <c r="K104" s="24"/>
      <c r="L104" s="23" t="s">
        <v>15176</v>
      </c>
      <c r="M104" s="24"/>
      <c r="N104" s="24" t="s">
        <v>15177</v>
      </c>
      <c r="O104" s="24" t="s">
        <v>3568</v>
      </c>
      <c r="P104" s="24"/>
      <c r="Q104" s="24"/>
      <c r="R104" s="31"/>
      <c r="S104" s="24"/>
      <c r="T104" s="24"/>
      <c r="U104" s="31"/>
      <c r="V104" s="24"/>
      <c r="W104" s="24" t="s">
        <v>3967</v>
      </c>
      <c r="X104" s="24"/>
      <c r="Y104" s="31"/>
      <c r="Z104" s="31"/>
    </row>
    <row r="105" spans="1:26" s="2" customFormat="1" ht="45" customHeight="1">
      <c r="A105" s="18"/>
      <c r="B105" s="40" t="s">
        <v>15160</v>
      </c>
      <c r="C105" s="24" t="s">
        <v>15157</v>
      </c>
      <c r="D105" s="31"/>
      <c r="E105" s="40" t="s">
        <v>15121</v>
      </c>
      <c r="F105" s="40" t="s">
        <v>15164</v>
      </c>
      <c r="G105" s="40" t="s">
        <v>15170</v>
      </c>
      <c r="H105" s="24"/>
      <c r="I105" s="49">
        <v>387</v>
      </c>
      <c r="J105" s="18"/>
      <c r="K105" s="24"/>
      <c r="L105" s="23"/>
      <c r="M105" s="24"/>
      <c r="N105" s="24"/>
      <c r="O105" s="24"/>
      <c r="P105" s="24"/>
      <c r="Q105" s="24"/>
      <c r="R105" s="31"/>
      <c r="S105" s="24"/>
      <c r="T105" s="24"/>
      <c r="U105" s="31"/>
      <c r="V105" s="24"/>
      <c r="W105" s="24"/>
      <c r="X105" s="24"/>
      <c r="Y105" s="31" t="s">
        <v>15182</v>
      </c>
      <c r="Z105" s="31"/>
    </row>
    <row r="106" spans="1:26" s="2" customFormat="1" ht="45" customHeight="1">
      <c r="A106" s="18"/>
      <c r="B106" s="40" t="s">
        <v>15160</v>
      </c>
      <c r="C106" s="24" t="s">
        <v>15158</v>
      </c>
      <c r="D106" s="31"/>
      <c r="E106" s="40" t="s">
        <v>15122</v>
      </c>
      <c r="F106" s="40" t="s">
        <v>15165</v>
      </c>
      <c r="G106" s="40" t="s">
        <v>15171</v>
      </c>
      <c r="H106" s="24"/>
      <c r="I106" s="49">
        <v>549.99</v>
      </c>
      <c r="J106" s="18"/>
      <c r="K106" s="24"/>
      <c r="L106" s="23"/>
      <c r="M106" s="24"/>
      <c r="N106" s="24"/>
      <c r="O106" s="24"/>
      <c r="P106" s="24"/>
      <c r="Q106" s="24"/>
      <c r="R106" s="31"/>
      <c r="S106" s="24"/>
      <c r="T106" s="24"/>
      <c r="U106" s="31"/>
      <c r="V106" s="24"/>
      <c r="W106" s="24"/>
      <c r="X106" s="24"/>
      <c r="Y106" s="31" t="s">
        <v>15182</v>
      </c>
      <c r="Z106" s="31"/>
    </row>
    <row r="107" spans="1:26" s="2" customFormat="1" ht="45" customHeight="1">
      <c r="A107" s="18" t="s">
        <v>15128</v>
      </c>
      <c r="B107" s="3" t="s">
        <v>3536</v>
      </c>
      <c r="C107" s="24" t="s">
        <v>4120</v>
      </c>
      <c r="D107" s="31"/>
      <c r="E107" s="40" t="s">
        <v>4121</v>
      </c>
      <c r="F107" s="40" t="s">
        <v>4122</v>
      </c>
      <c r="G107" s="40" t="s">
        <v>4123</v>
      </c>
      <c r="H107" s="24" t="s">
        <v>7162</v>
      </c>
      <c r="I107" s="49">
        <v>69.989999999999995</v>
      </c>
      <c r="J107" s="31"/>
      <c r="K107" s="24"/>
      <c r="L107" s="23"/>
      <c r="M107" s="24"/>
      <c r="N107" s="24"/>
      <c r="O107" s="24"/>
      <c r="P107" s="24"/>
      <c r="Q107" s="24"/>
      <c r="R107" s="31"/>
      <c r="S107" s="24"/>
      <c r="T107" s="24"/>
      <c r="U107" s="31"/>
      <c r="V107" s="24"/>
      <c r="W107" s="24"/>
      <c r="X107" s="24"/>
      <c r="Y107" s="31"/>
      <c r="Z107" s="31"/>
    </row>
    <row r="108" spans="1:26" s="2" customFormat="1" ht="45" customHeight="1">
      <c r="A108" s="18" t="s">
        <v>15128</v>
      </c>
      <c r="B108" s="3" t="s">
        <v>3536</v>
      </c>
      <c r="C108" s="24" t="s">
        <v>4124</v>
      </c>
      <c r="D108" s="31"/>
      <c r="E108" s="40" t="s">
        <v>4125</v>
      </c>
      <c r="F108" s="40" t="s">
        <v>4126</v>
      </c>
      <c r="G108" s="40" t="s">
        <v>4127</v>
      </c>
      <c r="H108" s="24" t="s">
        <v>7161</v>
      </c>
      <c r="I108" s="49">
        <v>79.989999999999995</v>
      </c>
      <c r="J108" s="31"/>
      <c r="K108" s="24"/>
      <c r="L108" s="23"/>
      <c r="M108" s="24"/>
      <c r="N108" s="24"/>
      <c r="O108" s="24"/>
      <c r="P108" s="24"/>
      <c r="Q108" s="24"/>
      <c r="R108" s="31"/>
      <c r="S108" s="24"/>
      <c r="T108" s="24"/>
      <c r="U108" s="31"/>
      <c r="V108" s="24"/>
      <c r="W108" s="24"/>
      <c r="X108" s="24"/>
      <c r="Y108" s="31"/>
      <c r="Z108" s="31"/>
    </row>
    <row r="109" spans="1:26" s="2" customFormat="1" ht="45" customHeight="1">
      <c r="A109" s="18" t="s">
        <v>15128</v>
      </c>
      <c r="B109" s="3" t="s">
        <v>3536</v>
      </c>
      <c r="C109" s="24" t="s">
        <v>4128</v>
      </c>
      <c r="D109" s="31"/>
      <c r="E109" s="40" t="s">
        <v>4129</v>
      </c>
      <c r="F109" s="40" t="s">
        <v>4130</v>
      </c>
      <c r="G109" s="40" t="s">
        <v>4131</v>
      </c>
      <c r="H109" s="24" t="s">
        <v>7160</v>
      </c>
      <c r="I109" s="49">
        <v>209</v>
      </c>
      <c r="J109" s="31"/>
      <c r="K109" s="24"/>
      <c r="L109" s="23"/>
      <c r="M109" s="24"/>
      <c r="N109" s="24"/>
      <c r="O109" s="24"/>
      <c r="P109" s="24"/>
      <c r="Q109" s="24"/>
      <c r="R109" s="31"/>
      <c r="S109" s="24"/>
      <c r="T109" s="24"/>
      <c r="U109" s="31"/>
      <c r="V109" s="24"/>
      <c r="W109" s="24"/>
      <c r="X109" s="24"/>
      <c r="Y109" s="31"/>
      <c r="Z109" s="31"/>
    </row>
    <row r="110" spans="1:26" s="1505" customFormat="1" ht="45" customHeight="1">
      <c r="A110" s="1500" t="s">
        <v>3919</v>
      </c>
      <c r="B110" s="1501" t="s">
        <v>7263</v>
      </c>
      <c r="C110" s="1491" t="s">
        <v>7264</v>
      </c>
      <c r="D110" s="1502" t="s">
        <v>7261</v>
      </c>
      <c r="E110" s="250" t="s">
        <v>7265</v>
      </c>
      <c r="F110" s="250"/>
      <c r="G110" s="250" t="s">
        <v>15172</v>
      </c>
      <c r="H110" s="1491" t="s">
        <v>7180</v>
      </c>
      <c r="I110" s="1503">
        <v>15325</v>
      </c>
      <c r="J110" s="1502"/>
      <c r="K110" s="1491"/>
      <c r="L110" s="1504" t="s">
        <v>7328</v>
      </c>
      <c r="M110" s="1491"/>
      <c r="N110" s="1491"/>
      <c r="O110" s="1491"/>
      <c r="P110" s="1491"/>
      <c r="Q110" s="1491" t="s">
        <v>7344</v>
      </c>
      <c r="R110" s="1502"/>
      <c r="S110" s="1491" t="s">
        <v>7343</v>
      </c>
      <c r="T110" s="1491"/>
      <c r="U110" s="1502"/>
      <c r="V110" s="1491"/>
      <c r="W110" s="1491" t="s">
        <v>3637</v>
      </c>
      <c r="X110" s="1491" t="s">
        <v>7351</v>
      </c>
      <c r="Y110" s="1502"/>
      <c r="Z110" s="1502"/>
    </row>
    <row r="111" spans="1:26" s="2" customFormat="1" ht="45" customHeight="1">
      <c r="A111" s="18" t="s">
        <v>3919</v>
      </c>
      <c r="B111" s="3" t="s">
        <v>7259</v>
      </c>
      <c r="C111" s="24" t="s">
        <v>7260</v>
      </c>
      <c r="D111" s="31" t="s">
        <v>7261</v>
      </c>
      <c r="E111" s="40" t="s">
        <v>7262</v>
      </c>
      <c r="F111" s="40"/>
      <c r="G111" s="40"/>
      <c r="H111" s="24" t="s">
        <v>7179</v>
      </c>
      <c r="I111" s="49">
        <v>14525</v>
      </c>
      <c r="J111" s="31"/>
      <c r="K111" s="24"/>
      <c r="L111" s="23" t="s">
        <v>7329</v>
      </c>
      <c r="M111" s="24"/>
      <c r="N111" s="24"/>
      <c r="O111" s="24"/>
      <c r="P111" s="24"/>
      <c r="Q111" s="24" t="s">
        <v>7344</v>
      </c>
      <c r="R111" s="31"/>
      <c r="S111" s="24" t="s">
        <v>7343</v>
      </c>
      <c r="T111" s="24"/>
      <c r="U111" s="31"/>
      <c r="V111" s="24"/>
      <c r="W111" s="24" t="s">
        <v>3637</v>
      </c>
      <c r="X111" s="24" t="s">
        <v>7351</v>
      </c>
      <c r="Y111" s="31"/>
      <c r="Z111" s="31"/>
    </row>
    <row r="112" spans="1:26" s="2" customFormat="1" ht="45" customHeight="1">
      <c r="A112" s="18" t="s">
        <v>3919</v>
      </c>
      <c r="B112" s="3" t="s">
        <v>7233</v>
      </c>
      <c r="C112" s="24" t="s">
        <v>7256</v>
      </c>
      <c r="D112" s="31" t="s">
        <v>7257</v>
      </c>
      <c r="E112" s="40" t="s">
        <v>7258</v>
      </c>
      <c r="F112" s="40"/>
      <c r="G112" s="40"/>
      <c r="H112" s="24" t="s">
        <v>7178</v>
      </c>
      <c r="I112" s="49">
        <v>11477</v>
      </c>
      <c r="J112" s="31"/>
      <c r="K112" s="24"/>
      <c r="L112" s="23" t="s">
        <v>7328</v>
      </c>
      <c r="M112" s="24"/>
      <c r="N112" s="24"/>
      <c r="O112" s="24"/>
      <c r="P112" s="24"/>
      <c r="Q112" s="24" t="s">
        <v>7344</v>
      </c>
      <c r="R112" s="31"/>
      <c r="S112" s="24"/>
      <c r="T112" s="24" t="s">
        <v>7343</v>
      </c>
      <c r="U112" s="27"/>
      <c r="V112" s="24"/>
      <c r="W112" s="24" t="s">
        <v>3637</v>
      </c>
      <c r="X112" s="24"/>
      <c r="Y112" s="31"/>
      <c r="Z112" s="31"/>
    </row>
    <row r="113" spans="1:30" s="2" customFormat="1" ht="45" customHeight="1">
      <c r="A113" s="18" t="s">
        <v>3919</v>
      </c>
      <c r="B113" s="3" t="s">
        <v>7230</v>
      </c>
      <c r="C113" s="24" t="s">
        <v>7253</v>
      </c>
      <c r="D113" s="31" t="s">
        <v>7254</v>
      </c>
      <c r="E113" s="40" t="s">
        <v>7255</v>
      </c>
      <c r="F113" s="40"/>
      <c r="G113" s="40"/>
      <c r="H113" s="24" t="s">
        <v>7177</v>
      </c>
      <c r="I113" s="49">
        <v>11139</v>
      </c>
      <c r="J113" s="31"/>
      <c r="K113" s="24"/>
      <c r="L113" s="23" t="s">
        <v>7327</v>
      </c>
      <c r="M113" s="24"/>
      <c r="N113" s="24"/>
      <c r="O113" s="24"/>
      <c r="P113" s="24"/>
      <c r="Q113" s="24" t="s">
        <v>7342</v>
      </c>
      <c r="R113" s="31"/>
      <c r="S113" s="24"/>
      <c r="T113" s="24" t="s">
        <v>7343</v>
      </c>
      <c r="U113" s="27"/>
      <c r="V113" s="24"/>
      <c r="W113" s="24" t="s">
        <v>3637</v>
      </c>
      <c r="X113" s="24" t="s">
        <v>7350</v>
      </c>
      <c r="Y113" s="31"/>
      <c r="Z113" s="31"/>
    </row>
    <row r="114" spans="1:30" s="2" customFormat="1" ht="45" customHeight="1">
      <c r="A114" s="18" t="s">
        <v>3536</v>
      </c>
      <c r="B114" s="3" t="s">
        <v>3727</v>
      </c>
      <c r="C114" s="24" t="s">
        <v>4132</v>
      </c>
      <c r="D114" s="31" t="s">
        <v>3728</v>
      </c>
      <c r="E114" s="40" t="s">
        <v>4133</v>
      </c>
      <c r="F114" s="40" t="s">
        <v>3730</v>
      </c>
      <c r="G114" s="40" t="s">
        <v>4134</v>
      </c>
      <c r="H114" s="24" t="s">
        <v>7322</v>
      </c>
      <c r="I114" s="49">
        <v>834</v>
      </c>
      <c r="J114" s="31" t="s">
        <v>3732</v>
      </c>
      <c r="K114" s="24" t="s">
        <v>3733</v>
      </c>
      <c r="L114" s="23" t="s">
        <v>4135</v>
      </c>
      <c r="M114" s="24" t="s">
        <v>3735</v>
      </c>
      <c r="N114" s="24" t="s">
        <v>3736</v>
      </c>
      <c r="O114" s="24" t="s">
        <v>3737</v>
      </c>
      <c r="P114" s="24" t="s">
        <v>4136</v>
      </c>
      <c r="Q114" s="24" t="s">
        <v>3739</v>
      </c>
      <c r="R114" s="31" t="s">
        <v>3740</v>
      </c>
      <c r="S114" s="24" t="s">
        <v>3741</v>
      </c>
      <c r="T114" s="24" t="s">
        <v>3742</v>
      </c>
      <c r="U114" s="27" t="s">
        <v>3743</v>
      </c>
      <c r="V114" s="24" t="s">
        <v>3745</v>
      </c>
      <c r="W114" s="24" t="s">
        <v>3744</v>
      </c>
      <c r="X114" s="24"/>
      <c r="Y114" s="31" t="s">
        <v>3746</v>
      </c>
      <c r="Z114" s="31"/>
    </row>
    <row r="115" spans="1:30" s="2" customFormat="1" ht="45" customHeight="1">
      <c r="A115" s="18" t="s">
        <v>15128</v>
      </c>
      <c r="B115" s="3" t="s">
        <v>7238</v>
      </c>
      <c r="C115" s="24" t="s">
        <v>7239</v>
      </c>
      <c r="D115" s="31"/>
      <c r="E115" s="40" t="s">
        <v>7240</v>
      </c>
      <c r="F115" s="40" t="s">
        <v>7241</v>
      </c>
      <c r="G115" s="40"/>
      <c r="H115" s="24" t="s">
        <v>7159</v>
      </c>
      <c r="I115" s="49">
        <v>49.99</v>
      </c>
      <c r="J115" s="31"/>
      <c r="K115" s="24"/>
      <c r="L115" s="23"/>
      <c r="M115" s="24"/>
      <c r="N115" s="24"/>
      <c r="O115" s="24"/>
      <c r="P115" s="24"/>
      <c r="Q115" s="24"/>
      <c r="R115" s="31"/>
      <c r="S115" s="24"/>
      <c r="T115" s="24"/>
      <c r="U115" s="31"/>
      <c r="V115" s="24"/>
      <c r="W115" s="24"/>
      <c r="X115" s="24"/>
      <c r="Y115" s="31"/>
      <c r="Z115" s="31"/>
    </row>
    <row r="116" spans="1:30" s="2" customFormat="1" ht="45" customHeight="1">
      <c r="A116" s="18" t="s">
        <v>15128</v>
      </c>
      <c r="B116" s="3" t="s">
        <v>3536</v>
      </c>
      <c r="C116" s="24" t="s">
        <v>4137</v>
      </c>
      <c r="D116" s="31"/>
      <c r="E116" s="40" t="s">
        <v>4138</v>
      </c>
      <c r="F116" s="40" t="s">
        <v>3537</v>
      </c>
      <c r="G116" s="40"/>
      <c r="H116" s="24" t="s">
        <v>7163</v>
      </c>
      <c r="I116" s="49">
        <v>9.99</v>
      </c>
      <c r="J116" s="31"/>
      <c r="K116" s="24"/>
      <c r="L116" s="23"/>
      <c r="M116" s="24"/>
      <c r="N116" s="24"/>
      <c r="O116" s="24"/>
      <c r="P116" s="24"/>
      <c r="Q116" s="24"/>
      <c r="R116" s="31"/>
      <c r="S116" s="24"/>
      <c r="T116" s="24"/>
      <c r="U116" s="31"/>
      <c r="V116" s="24"/>
      <c r="W116" s="24"/>
      <c r="X116" s="24"/>
      <c r="Y116" s="31"/>
      <c r="Z116" s="31"/>
    </row>
    <row r="117" spans="1:30" ht="45" customHeight="1">
      <c r="A117" s="18" t="s">
        <v>3536</v>
      </c>
      <c r="B117" s="3" t="s">
        <v>4140</v>
      </c>
      <c r="C117" s="24" t="s">
        <v>4139</v>
      </c>
      <c r="D117" s="31"/>
      <c r="E117" s="40" t="s">
        <v>4141</v>
      </c>
      <c r="F117" s="40" t="s">
        <v>4142</v>
      </c>
      <c r="G117" s="40" t="s">
        <v>4143</v>
      </c>
      <c r="H117" s="24" t="s">
        <v>7134</v>
      </c>
      <c r="I117" s="49">
        <v>499.99</v>
      </c>
      <c r="J117" s="31"/>
      <c r="K117" s="24"/>
      <c r="L117" s="23"/>
      <c r="M117" s="24"/>
      <c r="N117" s="24"/>
      <c r="O117" s="24"/>
      <c r="P117" s="24"/>
      <c r="Q117" s="24"/>
      <c r="R117" s="31"/>
      <c r="S117" s="24"/>
      <c r="T117" s="24"/>
      <c r="U117" s="31"/>
      <c r="V117" s="24"/>
      <c r="W117" s="24"/>
      <c r="X117" s="24"/>
      <c r="Y117" s="31"/>
      <c r="Z117" s="31"/>
      <c r="AD117"/>
    </row>
    <row r="118" spans="1:30" ht="45" customHeight="1">
      <c r="A118" s="18" t="s">
        <v>3536</v>
      </c>
      <c r="B118" s="3" t="s">
        <v>4145</v>
      </c>
      <c r="C118" s="24" t="s">
        <v>4144</v>
      </c>
      <c r="D118" s="31"/>
      <c r="E118" s="40" t="s">
        <v>4146</v>
      </c>
      <c r="F118" s="40" t="s">
        <v>4147</v>
      </c>
      <c r="G118" s="40" t="s">
        <v>4148</v>
      </c>
      <c r="H118" s="24" t="s">
        <v>7135</v>
      </c>
      <c r="I118" s="49">
        <v>689.99</v>
      </c>
      <c r="J118" s="31"/>
      <c r="K118" s="24"/>
      <c r="L118" s="23"/>
      <c r="M118" s="24"/>
      <c r="N118" s="24"/>
      <c r="O118" s="24"/>
      <c r="P118" s="24"/>
      <c r="Q118" s="24"/>
      <c r="R118" s="31"/>
      <c r="S118" s="24"/>
      <c r="T118" s="24"/>
      <c r="U118" s="31"/>
      <c r="V118" s="24"/>
      <c r="W118" s="24"/>
      <c r="X118" s="24"/>
      <c r="Y118" s="31"/>
      <c r="Z118" s="31"/>
      <c r="AD118"/>
    </row>
    <row r="119" spans="1:30" ht="45" customHeight="1">
      <c r="A119" s="18" t="s">
        <v>3536</v>
      </c>
      <c r="B119" s="3" t="s">
        <v>4150</v>
      </c>
      <c r="C119" s="24" t="s">
        <v>4149</v>
      </c>
      <c r="D119" s="31"/>
      <c r="E119" s="40" t="s">
        <v>4151</v>
      </c>
      <c r="F119" s="40" t="s">
        <v>4152</v>
      </c>
      <c r="G119" s="40" t="s">
        <v>4153</v>
      </c>
      <c r="H119" s="24" t="s">
        <v>7136</v>
      </c>
      <c r="I119" s="49">
        <v>499.99</v>
      </c>
      <c r="J119" s="31"/>
      <c r="K119" s="24"/>
      <c r="L119" s="23"/>
      <c r="M119" s="24"/>
      <c r="N119" s="24"/>
      <c r="O119" s="24"/>
      <c r="P119" s="24" t="s">
        <v>4154</v>
      </c>
      <c r="Q119" s="24"/>
      <c r="R119" s="31"/>
      <c r="S119" s="24"/>
      <c r="T119" s="24"/>
      <c r="U119" s="31"/>
      <c r="V119" s="24"/>
      <c r="W119" s="24"/>
      <c r="X119" s="24"/>
      <c r="Y119" s="31"/>
      <c r="Z119" s="31"/>
      <c r="AD119"/>
    </row>
    <row r="120" spans="1:30" ht="45" customHeight="1">
      <c r="A120" s="18" t="s">
        <v>3536</v>
      </c>
      <c r="B120" s="3" t="s">
        <v>4156</v>
      </c>
      <c r="C120" s="24" t="s">
        <v>4155</v>
      </c>
      <c r="D120" s="31"/>
      <c r="E120" s="40" t="s">
        <v>4157</v>
      </c>
      <c r="F120" s="40" t="s">
        <v>4158</v>
      </c>
      <c r="G120" s="40" t="s">
        <v>4159</v>
      </c>
      <c r="H120" s="24" t="s">
        <v>7137</v>
      </c>
      <c r="I120" s="49">
        <v>39.99</v>
      </c>
      <c r="J120" s="31"/>
      <c r="K120" s="24"/>
      <c r="L120" s="23"/>
      <c r="M120" s="24"/>
      <c r="N120" s="24"/>
      <c r="O120" s="24"/>
      <c r="P120" s="24" t="s">
        <v>4160</v>
      </c>
      <c r="Q120" s="24"/>
      <c r="R120" s="31"/>
      <c r="S120" s="24"/>
      <c r="T120" s="24"/>
      <c r="U120" s="31"/>
      <c r="V120" s="24"/>
      <c r="W120" s="24"/>
      <c r="X120" s="24"/>
      <c r="Y120" s="31"/>
      <c r="Z120" s="31"/>
      <c r="AD120"/>
    </row>
    <row r="121" spans="1:30" ht="45" customHeight="1">
      <c r="A121" s="18" t="s">
        <v>3536</v>
      </c>
      <c r="B121" s="3" t="s">
        <v>4161</v>
      </c>
      <c r="C121" s="24" t="s">
        <v>4144</v>
      </c>
      <c r="D121" s="31"/>
      <c r="E121" s="40" t="s">
        <v>4162</v>
      </c>
      <c r="F121" s="40" t="s">
        <v>4163</v>
      </c>
      <c r="G121" s="40" t="s">
        <v>4164</v>
      </c>
      <c r="H121" s="24" t="s">
        <v>7138</v>
      </c>
      <c r="I121" s="49">
        <v>689.99</v>
      </c>
      <c r="J121" s="31"/>
      <c r="K121" s="24"/>
      <c r="L121" s="23"/>
      <c r="M121" s="24"/>
      <c r="N121" s="24"/>
      <c r="O121" s="24"/>
      <c r="P121" s="24" t="s">
        <v>4165</v>
      </c>
      <c r="Q121" s="24"/>
      <c r="R121" s="31"/>
      <c r="S121" s="24"/>
      <c r="T121" s="24"/>
      <c r="U121" s="31"/>
      <c r="V121" s="24"/>
      <c r="W121" s="24"/>
      <c r="X121" s="24"/>
      <c r="Y121" s="31"/>
      <c r="Z121" s="31"/>
      <c r="AD121"/>
    </row>
    <row r="122" spans="1:30" ht="45" customHeight="1">
      <c r="A122" s="18" t="s">
        <v>3536</v>
      </c>
      <c r="B122" s="3" t="s">
        <v>4167</v>
      </c>
      <c r="C122" s="24" t="s">
        <v>4166</v>
      </c>
      <c r="D122" s="31"/>
      <c r="E122" s="40" t="s">
        <v>4168</v>
      </c>
      <c r="F122" s="40" t="s">
        <v>4169</v>
      </c>
      <c r="G122" s="40" t="s">
        <v>4170</v>
      </c>
      <c r="H122" s="24" t="s">
        <v>7139</v>
      </c>
      <c r="I122" s="49">
        <v>229.99</v>
      </c>
      <c r="J122" s="31"/>
      <c r="K122" s="24"/>
      <c r="L122" s="23" t="s">
        <v>4167</v>
      </c>
      <c r="M122" s="24"/>
      <c r="N122" s="24"/>
      <c r="O122" s="24"/>
      <c r="P122" s="24"/>
      <c r="Q122" s="24"/>
      <c r="R122" s="31"/>
      <c r="S122" s="24"/>
      <c r="T122" s="24"/>
      <c r="U122" s="31"/>
      <c r="V122" s="24"/>
      <c r="W122" s="24"/>
      <c r="X122" s="24"/>
      <c r="Y122" s="31"/>
      <c r="Z122" s="31"/>
      <c r="AD122"/>
    </row>
    <row r="123" spans="1:30" ht="45" customHeight="1">
      <c r="A123" s="18" t="s">
        <v>3536</v>
      </c>
      <c r="B123" s="3" t="s">
        <v>4172</v>
      </c>
      <c r="C123" s="24" t="s">
        <v>4171</v>
      </c>
      <c r="D123" s="31"/>
      <c r="E123" s="40" t="s">
        <v>4173</v>
      </c>
      <c r="F123" s="40" t="s">
        <v>4174</v>
      </c>
      <c r="G123" s="40" t="s">
        <v>4175</v>
      </c>
      <c r="H123" s="24" t="s">
        <v>7140</v>
      </c>
      <c r="I123" s="49">
        <v>239.99</v>
      </c>
      <c r="J123" s="31"/>
      <c r="K123" s="24"/>
      <c r="L123" s="23" t="s">
        <v>4172</v>
      </c>
      <c r="M123" s="24"/>
      <c r="N123" s="24"/>
      <c r="O123" s="24"/>
      <c r="P123" s="24"/>
      <c r="Q123" s="24"/>
      <c r="R123" s="31"/>
      <c r="S123" s="24"/>
      <c r="T123" s="24"/>
      <c r="U123" s="31"/>
      <c r="V123" s="24"/>
      <c r="W123" s="24"/>
      <c r="X123" s="24"/>
      <c r="Y123" s="31"/>
      <c r="Z123" s="31"/>
      <c r="AD123"/>
    </row>
    <row r="124" spans="1:30" ht="45" customHeight="1">
      <c r="A124" s="18" t="s">
        <v>3536</v>
      </c>
      <c r="B124" s="3" t="s">
        <v>4177</v>
      </c>
      <c r="C124" s="24" t="s">
        <v>4176</v>
      </c>
      <c r="D124" s="31"/>
      <c r="E124" s="40" t="s">
        <v>4178</v>
      </c>
      <c r="F124" s="40" t="s">
        <v>4179</v>
      </c>
      <c r="G124" s="40" t="s">
        <v>4180</v>
      </c>
      <c r="H124" s="24" t="s">
        <v>7141</v>
      </c>
      <c r="I124" s="49">
        <v>399.99</v>
      </c>
      <c r="J124" s="31"/>
      <c r="K124" s="24"/>
      <c r="L124" s="23" t="s">
        <v>4177</v>
      </c>
      <c r="M124" s="24"/>
      <c r="N124" s="24"/>
      <c r="O124" s="24"/>
      <c r="P124" s="24"/>
      <c r="Q124" s="24"/>
      <c r="R124" s="31"/>
      <c r="S124" s="24"/>
      <c r="T124" s="24"/>
      <c r="U124" s="31"/>
      <c r="V124" s="24"/>
      <c r="W124" s="24"/>
      <c r="X124" s="24"/>
      <c r="Y124" s="31"/>
      <c r="Z124" s="31"/>
      <c r="AD124"/>
    </row>
    <row r="125" spans="1:30" ht="45" customHeight="1">
      <c r="A125" s="18" t="s">
        <v>3536</v>
      </c>
      <c r="B125" s="3" t="s">
        <v>4182</v>
      </c>
      <c r="C125" s="24" t="s">
        <v>4181</v>
      </c>
      <c r="D125" s="31"/>
      <c r="E125" s="40" t="s">
        <v>4183</v>
      </c>
      <c r="F125" s="40" t="s">
        <v>4184</v>
      </c>
      <c r="G125" s="40" t="s">
        <v>4185</v>
      </c>
      <c r="H125" s="24" t="s">
        <v>7142</v>
      </c>
      <c r="I125" s="49">
        <v>479.99</v>
      </c>
      <c r="J125" s="31"/>
      <c r="K125" s="24"/>
      <c r="L125" s="23" t="s">
        <v>4182</v>
      </c>
      <c r="M125" s="24"/>
      <c r="N125" s="24"/>
      <c r="O125" s="24"/>
      <c r="P125" s="24"/>
      <c r="Q125" s="24"/>
      <c r="R125" s="31"/>
      <c r="S125" s="24"/>
      <c r="T125" s="24"/>
      <c r="U125" s="31"/>
      <c r="V125" s="24"/>
      <c r="W125" s="24"/>
      <c r="X125" s="24"/>
      <c r="Y125" s="31"/>
      <c r="Z125" s="31"/>
      <c r="AD125"/>
    </row>
    <row r="126" spans="1:30" ht="45" customHeight="1">
      <c r="A126" s="18" t="s">
        <v>3536</v>
      </c>
      <c r="B126" s="3" t="s">
        <v>4187</v>
      </c>
      <c r="C126" s="24" t="s">
        <v>4186</v>
      </c>
      <c r="D126" s="31"/>
      <c r="E126" s="40" t="s">
        <v>4188</v>
      </c>
      <c r="F126" s="40" t="s">
        <v>4189</v>
      </c>
      <c r="G126" s="40" t="s">
        <v>4190</v>
      </c>
      <c r="H126" s="24" t="s">
        <v>7143</v>
      </c>
      <c r="I126" s="49">
        <v>269.99</v>
      </c>
      <c r="J126" s="31"/>
      <c r="K126" s="24"/>
      <c r="L126" s="23" t="s">
        <v>4187</v>
      </c>
      <c r="M126" s="24"/>
      <c r="N126" s="24"/>
      <c r="O126" s="24"/>
      <c r="P126" s="24"/>
      <c r="Q126" s="24"/>
      <c r="R126" s="31"/>
      <c r="S126" s="24"/>
      <c r="T126" s="24"/>
      <c r="U126" s="31"/>
      <c r="V126" s="24"/>
      <c r="W126" s="24"/>
      <c r="X126" s="24"/>
      <c r="Y126" s="31"/>
      <c r="Z126" s="31"/>
      <c r="AD126"/>
    </row>
    <row r="127" spans="1:30" ht="45" customHeight="1">
      <c r="A127" s="18" t="s">
        <v>3536</v>
      </c>
      <c r="B127" s="3" t="s">
        <v>4192</v>
      </c>
      <c r="C127" s="24" t="s">
        <v>4191</v>
      </c>
      <c r="D127" s="31"/>
      <c r="E127" s="40" t="s">
        <v>4193</v>
      </c>
      <c r="F127" s="40" t="s">
        <v>4194</v>
      </c>
      <c r="G127" s="40" t="s">
        <v>4195</v>
      </c>
      <c r="H127" s="24" t="s">
        <v>7144</v>
      </c>
      <c r="I127" s="49">
        <v>299.99</v>
      </c>
      <c r="J127" s="31"/>
      <c r="K127" s="24"/>
      <c r="L127" s="23" t="s">
        <v>4192</v>
      </c>
      <c r="M127" s="24"/>
      <c r="N127" s="24"/>
      <c r="O127" s="24"/>
      <c r="P127" s="24"/>
      <c r="Q127" s="24"/>
      <c r="R127" s="31"/>
      <c r="S127" s="24"/>
      <c r="T127" s="24"/>
      <c r="U127" s="31"/>
      <c r="V127" s="24"/>
      <c r="W127" s="24"/>
      <c r="X127" s="24"/>
      <c r="Y127" s="31"/>
      <c r="Z127" s="31"/>
      <c r="AD127"/>
    </row>
    <row r="128" spans="1:30" ht="45" customHeight="1">
      <c r="A128" s="18" t="s">
        <v>3536</v>
      </c>
      <c r="B128" s="3" t="s">
        <v>4197</v>
      </c>
      <c r="C128" s="24" t="s">
        <v>4196</v>
      </c>
      <c r="D128" s="31"/>
      <c r="E128" s="40" t="s">
        <v>4198</v>
      </c>
      <c r="F128" s="40" t="s">
        <v>4199</v>
      </c>
      <c r="G128" s="40" t="s">
        <v>4200</v>
      </c>
      <c r="H128" s="24" t="s">
        <v>7145</v>
      </c>
      <c r="I128" s="49">
        <v>699.99</v>
      </c>
      <c r="J128" s="31"/>
      <c r="K128" s="24"/>
      <c r="L128" s="23"/>
      <c r="M128" s="24"/>
      <c r="N128" s="24"/>
      <c r="O128" s="24" t="s">
        <v>4201</v>
      </c>
      <c r="P128" s="24"/>
      <c r="Q128" s="24"/>
      <c r="R128" s="31"/>
      <c r="S128" s="24"/>
      <c r="T128" s="24"/>
      <c r="U128" s="31"/>
      <c r="V128" s="24"/>
      <c r="W128" s="24"/>
      <c r="X128" s="24"/>
      <c r="Y128" s="31"/>
      <c r="Z128" s="31"/>
      <c r="AD128"/>
    </row>
    <row r="129" spans="1:30" ht="45" customHeight="1">
      <c r="A129" s="18" t="s">
        <v>3536</v>
      </c>
      <c r="B129" s="3" t="s">
        <v>7213</v>
      </c>
      <c r="C129" s="24" t="s">
        <v>7214</v>
      </c>
      <c r="D129" s="31" t="s">
        <v>4202</v>
      </c>
      <c r="E129" s="40" t="s">
        <v>7215</v>
      </c>
      <c r="F129" s="40" t="s">
        <v>3805</v>
      </c>
      <c r="G129" s="40"/>
      <c r="H129" s="24" t="s">
        <v>7267</v>
      </c>
      <c r="I129" s="49">
        <v>6925</v>
      </c>
      <c r="J129" s="31" t="s">
        <v>4203</v>
      </c>
      <c r="K129" s="24" t="s">
        <v>7323</v>
      </c>
      <c r="L129" s="23" t="s">
        <v>4204</v>
      </c>
      <c r="M129" s="24" t="s">
        <v>3678</v>
      </c>
      <c r="N129" s="24" t="s">
        <v>4205</v>
      </c>
      <c r="O129" s="24" t="s">
        <v>3634</v>
      </c>
      <c r="P129" s="24" t="s">
        <v>4206</v>
      </c>
      <c r="Q129" s="24" t="s">
        <v>4207</v>
      </c>
      <c r="R129" s="31"/>
      <c r="S129" s="24" t="s">
        <v>7336</v>
      </c>
      <c r="T129" s="24"/>
      <c r="U129" s="31" t="s">
        <v>4208</v>
      </c>
      <c r="V129" s="24"/>
      <c r="W129" s="24" t="s">
        <v>4209</v>
      </c>
      <c r="X129" s="24"/>
      <c r="Y129" s="31"/>
      <c r="Z129" s="31"/>
      <c r="AD129"/>
    </row>
    <row r="130" spans="1:30" ht="45" customHeight="1">
      <c r="A130" s="18" t="s">
        <v>3536</v>
      </c>
      <c r="B130" s="3" t="s">
        <v>15130</v>
      </c>
      <c r="C130" s="24" t="s">
        <v>4210</v>
      </c>
      <c r="D130" s="31" t="s">
        <v>4202</v>
      </c>
      <c r="E130" s="40" t="s">
        <v>4211</v>
      </c>
      <c r="F130" s="40" t="s">
        <v>4212</v>
      </c>
      <c r="G130" s="40" t="s">
        <v>4213</v>
      </c>
      <c r="H130" s="24" t="s">
        <v>7268</v>
      </c>
      <c r="I130" s="49">
        <v>4504</v>
      </c>
      <c r="J130" s="31" t="s">
        <v>4203</v>
      </c>
      <c r="K130" s="24" t="s">
        <v>4214</v>
      </c>
      <c r="L130" s="23" t="s">
        <v>4204</v>
      </c>
      <c r="M130" s="24" t="s">
        <v>3678</v>
      </c>
      <c r="N130" s="24" t="s">
        <v>4205</v>
      </c>
      <c r="O130" s="24" t="s">
        <v>3634</v>
      </c>
      <c r="P130" s="24" t="s">
        <v>4206</v>
      </c>
      <c r="Q130" s="24" t="s">
        <v>4207</v>
      </c>
      <c r="R130" s="31"/>
      <c r="S130" s="24" t="s">
        <v>4215</v>
      </c>
      <c r="T130" s="24"/>
      <c r="U130" s="31" t="s">
        <v>4216</v>
      </c>
      <c r="V130" s="24"/>
      <c r="W130" s="24" t="s">
        <v>4209</v>
      </c>
      <c r="X130" s="24"/>
      <c r="Y130" s="31"/>
      <c r="Z130" s="31"/>
      <c r="AD130"/>
    </row>
    <row r="131" spans="1:30" ht="45" customHeight="1">
      <c r="A131" s="18" t="s">
        <v>3536</v>
      </c>
      <c r="B131" s="3" t="s">
        <v>15129</v>
      </c>
      <c r="C131" s="24" t="s">
        <v>4217</v>
      </c>
      <c r="D131" s="31" t="s">
        <v>4202</v>
      </c>
      <c r="E131" s="40" t="s">
        <v>4218</v>
      </c>
      <c r="F131" s="40" t="s">
        <v>4219</v>
      </c>
      <c r="G131" s="40" t="s">
        <v>4220</v>
      </c>
      <c r="H131" s="24" t="s">
        <v>7270</v>
      </c>
      <c r="I131" s="49">
        <v>4685</v>
      </c>
      <c r="J131" s="31" t="s">
        <v>4203</v>
      </c>
      <c r="K131" s="24" t="s">
        <v>4221</v>
      </c>
      <c r="L131" s="23" t="s">
        <v>4204</v>
      </c>
      <c r="M131" s="24" t="s">
        <v>3678</v>
      </c>
      <c r="N131" s="24" t="s">
        <v>4205</v>
      </c>
      <c r="O131" s="24" t="s">
        <v>3634</v>
      </c>
      <c r="P131" s="24" t="s">
        <v>4206</v>
      </c>
      <c r="Q131" s="24" t="s">
        <v>4207</v>
      </c>
      <c r="R131" s="31"/>
      <c r="S131" s="24" t="s">
        <v>4215</v>
      </c>
      <c r="T131" s="24"/>
      <c r="U131" s="31" t="s">
        <v>4208</v>
      </c>
      <c r="V131" s="24"/>
      <c r="W131" s="24" t="s">
        <v>4209</v>
      </c>
      <c r="X131" s="24"/>
      <c r="Y131" s="31"/>
      <c r="Z131" s="31"/>
      <c r="AD131"/>
    </row>
    <row r="132" spans="1:30" ht="45" customHeight="1">
      <c r="A132" s="18" t="s">
        <v>15128</v>
      </c>
      <c r="B132" s="3" t="s">
        <v>4223</v>
      </c>
      <c r="C132" s="24" t="s">
        <v>4222</v>
      </c>
      <c r="D132" s="31"/>
      <c r="E132" s="40" t="s">
        <v>4224</v>
      </c>
      <c r="F132" s="40" t="s">
        <v>4225</v>
      </c>
      <c r="G132" s="40" t="s">
        <v>4226</v>
      </c>
      <c r="H132" s="24" t="s">
        <v>7164</v>
      </c>
      <c r="I132" s="49">
        <v>699.99</v>
      </c>
      <c r="J132" s="31"/>
      <c r="K132" s="24"/>
      <c r="L132" s="23"/>
      <c r="M132" s="24"/>
      <c r="N132" s="24"/>
      <c r="O132" s="24"/>
      <c r="P132" s="24"/>
      <c r="Q132" s="24"/>
      <c r="R132" s="31"/>
      <c r="S132" s="24"/>
      <c r="T132" s="24"/>
      <c r="U132" s="31"/>
      <c r="V132" s="24"/>
      <c r="W132" s="24"/>
      <c r="X132" s="24"/>
      <c r="Y132" s="31"/>
      <c r="Z132" s="31"/>
      <c r="AD132"/>
    </row>
    <row r="133" spans="1:30" ht="45" customHeight="1">
      <c r="A133" s="18" t="s">
        <v>15128</v>
      </c>
      <c r="B133" s="3" t="s">
        <v>4223</v>
      </c>
      <c r="C133" s="24" t="s">
        <v>4227</v>
      </c>
      <c r="D133" s="31"/>
      <c r="E133" s="40" t="s">
        <v>4228</v>
      </c>
      <c r="F133" s="40" t="s">
        <v>4229</v>
      </c>
      <c r="G133" s="40" t="s">
        <v>4230</v>
      </c>
      <c r="H133" s="24" t="s">
        <v>7165</v>
      </c>
      <c r="I133" s="49">
        <v>599.99</v>
      </c>
      <c r="J133" s="31"/>
      <c r="K133" s="24"/>
      <c r="L133" s="23"/>
      <c r="M133" s="24"/>
      <c r="N133" s="24"/>
      <c r="O133" s="24"/>
      <c r="P133" s="24"/>
      <c r="Q133" s="24"/>
      <c r="R133" s="31"/>
      <c r="S133" s="24"/>
      <c r="T133" s="24"/>
      <c r="U133" s="31"/>
      <c r="V133" s="24"/>
      <c r="W133" s="24"/>
      <c r="X133" s="24"/>
      <c r="Y133" s="31"/>
      <c r="Z133" s="31"/>
      <c r="AD133"/>
    </row>
    <row r="134" spans="1:30" ht="45" customHeight="1">
      <c r="A134" s="18" t="s">
        <v>15128</v>
      </c>
      <c r="B134" s="3" t="s">
        <v>3536</v>
      </c>
      <c r="C134" s="24" t="s">
        <v>4231</v>
      </c>
      <c r="D134" s="31"/>
      <c r="E134" s="40" t="s">
        <v>4232</v>
      </c>
      <c r="F134" s="40" t="s">
        <v>4233</v>
      </c>
      <c r="G134" s="40" t="s">
        <v>4234</v>
      </c>
      <c r="H134" s="24" t="s">
        <v>7166</v>
      </c>
      <c r="I134" s="49">
        <v>289.99</v>
      </c>
      <c r="J134" s="31"/>
      <c r="K134" s="24"/>
      <c r="L134" s="23"/>
      <c r="M134" s="24"/>
      <c r="N134" s="24"/>
      <c r="O134" s="24"/>
      <c r="P134" s="24"/>
      <c r="Q134" s="24"/>
      <c r="R134" s="31"/>
      <c r="S134" s="24"/>
      <c r="T134" s="24"/>
      <c r="U134" s="31"/>
      <c r="V134" s="24"/>
      <c r="W134" s="24"/>
      <c r="X134" s="24"/>
      <c r="Y134" s="31"/>
      <c r="Z134" s="31"/>
      <c r="AD134"/>
    </row>
    <row r="135" spans="1:30" ht="45" customHeight="1">
      <c r="A135" s="18" t="s">
        <v>15128</v>
      </c>
      <c r="B135" s="3" t="s">
        <v>3536</v>
      </c>
      <c r="C135" s="24" t="s">
        <v>4235</v>
      </c>
      <c r="D135" s="31"/>
      <c r="E135" s="40" t="s">
        <v>4236</v>
      </c>
      <c r="F135" s="40" t="s">
        <v>4237</v>
      </c>
      <c r="G135" s="40" t="s">
        <v>4238</v>
      </c>
      <c r="H135" s="24" t="s">
        <v>7167</v>
      </c>
      <c r="I135" s="49">
        <v>399.99</v>
      </c>
      <c r="J135" s="31"/>
      <c r="K135" s="24"/>
      <c r="L135" s="23"/>
      <c r="M135" s="24"/>
      <c r="N135" s="24"/>
      <c r="O135" s="24"/>
      <c r="P135" s="24"/>
      <c r="Q135" s="24"/>
      <c r="R135" s="31"/>
      <c r="S135" s="24"/>
      <c r="T135" s="24"/>
      <c r="U135" s="31"/>
      <c r="V135" s="5"/>
      <c r="W135" s="24"/>
      <c r="X135" s="24"/>
      <c r="Y135" s="8"/>
      <c r="Z135" s="31"/>
      <c r="AD135"/>
    </row>
    <row r="136" spans="1:30" ht="45" customHeight="1">
      <c r="A136" s="18" t="s">
        <v>15128</v>
      </c>
      <c r="B136" s="3" t="s">
        <v>3536</v>
      </c>
      <c r="C136" s="24" t="s">
        <v>4239</v>
      </c>
      <c r="D136" s="31"/>
      <c r="E136" s="40" t="s">
        <v>4240</v>
      </c>
      <c r="F136" s="40" t="s">
        <v>4241</v>
      </c>
      <c r="G136" s="40" t="s">
        <v>4242</v>
      </c>
      <c r="H136" s="24" t="s">
        <v>7168</v>
      </c>
      <c r="I136" s="49">
        <v>399.99</v>
      </c>
      <c r="J136" s="31"/>
      <c r="K136" s="24"/>
      <c r="L136" s="23"/>
      <c r="M136" s="24"/>
      <c r="N136" s="24"/>
      <c r="O136" s="24"/>
      <c r="P136" s="24"/>
      <c r="Q136" s="24"/>
      <c r="R136" s="31"/>
      <c r="S136" s="24"/>
      <c r="T136" s="24"/>
      <c r="U136" s="31"/>
      <c r="V136" s="24"/>
      <c r="W136" s="24"/>
      <c r="X136" s="24"/>
      <c r="Y136" s="31"/>
      <c r="Z136" s="31"/>
      <c r="AD136"/>
    </row>
    <row r="137" spans="1:30" ht="45" customHeight="1">
      <c r="A137" s="18" t="s">
        <v>15128</v>
      </c>
      <c r="B137" s="3" t="s">
        <v>3536</v>
      </c>
      <c r="C137" s="24" t="s">
        <v>7242</v>
      </c>
      <c r="D137" s="31"/>
      <c r="E137" s="40" t="s">
        <v>7243</v>
      </c>
      <c r="F137" s="40" t="s">
        <v>4237</v>
      </c>
      <c r="G137" s="40"/>
      <c r="H137" s="24" t="s">
        <v>7320</v>
      </c>
      <c r="I137" s="49">
        <v>399.99</v>
      </c>
      <c r="J137" s="31"/>
      <c r="K137" s="24"/>
      <c r="L137" s="23"/>
      <c r="M137" s="24"/>
      <c r="N137" s="24"/>
      <c r="O137" s="24"/>
      <c r="P137" s="24"/>
      <c r="Q137" s="24"/>
      <c r="R137" s="31"/>
      <c r="S137" s="24"/>
      <c r="T137" s="24"/>
      <c r="U137" s="31"/>
      <c r="V137" s="5"/>
      <c r="W137" s="24"/>
      <c r="X137" s="24"/>
      <c r="Y137" s="8"/>
      <c r="Z137" s="31"/>
      <c r="AD137"/>
    </row>
    <row r="138" spans="1:30" ht="45" customHeight="1">
      <c r="A138" s="18" t="s">
        <v>15128</v>
      </c>
      <c r="B138" s="3" t="s">
        <v>3536</v>
      </c>
      <c r="C138" s="24" t="s">
        <v>7244</v>
      </c>
      <c r="D138" s="31"/>
      <c r="E138" s="40" t="s">
        <v>7245</v>
      </c>
      <c r="F138" s="40" t="s">
        <v>7246</v>
      </c>
      <c r="G138" s="40"/>
      <c r="H138" s="24" t="s">
        <v>7172</v>
      </c>
      <c r="I138" s="49">
        <v>1499.99</v>
      </c>
      <c r="J138" s="31"/>
      <c r="K138" s="24"/>
      <c r="L138" s="23"/>
      <c r="M138" s="24"/>
      <c r="N138" s="24"/>
      <c r="O138" s="24"/>
      <c r="P138" s="24"/>
      <c r="Q138" s="24"/>
      <c r="R138" s="31"/>
      <c r="S138" s="24"/>
      <c r="T138" s="24"/>
      <c r="U138" s="31"/>
      <c r="V138" s="24"/>
      <c r="W138" s="24"/>
      <c r="X138" s="24"/>
      <c r="Y138" s="31"/>
      <c r="Z138" s="31"/>
      <c r="AD138"/>
    </row>
    <row r="139" spans="1:30" ht="45" customHeight="1">
      <c r="A139" s="18" t="s">
        <v>15128</v>
      </c>
      <c r="B139" s="3" t="s">
        <v>3536</v>
      </c>
      <c r="C139" s="24" t="s">
        <v>7247</v>
      </c>
      <c r="D139" s="31"/>
      <c r="E139" s="40" t="s">
        <v>7248</v>
      </c>
      <c r="F139" s="40" t="s">
        <v>7249</v>
      </c>
      <c r="G139" s="40"/>
      <c r="H139" s="24" t="s">
        <v>7174</v>
      </c>
      <c r="I139" s="49">
        <v>99.99</v>
      </c>
      <c r="J139" s="31"/>
      <c r="K139" s="24"/>
      <c r="L139" s="23"/>
      <c r="M139" s="24"/>
      <c r="N139" s="24"/>
      <c r="O139" s="24"/>
      <c r="P139" s="24"/>
      <c r="Q139" s="24"/>
      <c r="R139" s="31"/>
      <c r="S139" s="24"/>
      <c r="T139" s="24"/>
      <c r="U139" s="31"/>
      <c r="V139" s="24"/>
      <c r="W139" s="24"/>
      <c r="X139" s="24"/>
      <c r="Y139" s="31"/>
      <c r="Z139" s="31"/>
      <c r="AD139"/>
    </row>
    <row r="140" spans="1:30" ht="45" customHeight="1">
      <c r="A140" s="18" t="s">
        <v>15128</v>
      </c>
      <c r="B140" s="3" t="s">
        <v>3536</v>
      </c>
      <c r="C140" s="24" t="s">
        <v>7250</v>
      </c>
      <c r="D140" s="31"/>
      <c r="E140" s="40" t="s">
        <v>7251</v>
      </c>
      <c r="F140" s="40" t="s">
        <v>7252</v>
      </c>
      <c r="G140" s="40"/>
      <c r="H140" s="24" t="s">
        <v>7176</v>
      </c>
      <c r="I140" s="49">
        <v>99.99</v>
      </c>
      <c r="J140" s="31"/>
      <c r="K140" s="24"/>
      <c r="L140" s="23"/>
      <c r="M140" s="24"/>
      <c r="N140" s="24"/>
      <c r="O140" s="24"/>
      <c r="P140" s="24"/>
      <c r="Q140" s="24"/>
      <c r="R140" s="31"/>
      <c r="S140" s="24"/>
      <c r="T140" s="24"/>
      <c r="U140" s="27"/>
      <c r="V140" s="24"/>
      <c r="W140" s="24"/>
      <c r="X140" s="24"/>
      <c r="Y140" s="31"/>
      <c r="Z140" s="31"/>
      <c r="AD140"/>
    </row>
    <row r="141" spans="1:30" ht="45" customHeight="1">
      <c r="A141" s="18" t="s">
        <v>15128</v>
      </c>
      <c r="B141" s="3" t="s">
        <v>3536</v>
      </c>
      <c r="C141" s="24" t="s">
        <v>4243</v>
      </c>
      <c r="D141" s="31"/>
      <c r="E141" s="40" t="s">
        <v>4244</v>
      </c>
      <c r="F141" s="40" t="s">
        <v>4245</v>
      </c>
      <c r="G141" s="40" t="s">
        <v>4246</v>
      </c>
      <c r="H141" s="24" t="s">
        <v>7173</v>
      </c>
      <c r="I141" s="49">
        <v>49.99</v>
      </c>
      <c r="J141" s="31"/>
      <c r="K141" s="24"/>
      <c r="L141" s="23"/>
      <c r="M141" s="24"/>
      <c r="N141" s="24"/>
      <c r="O141" s="24"/>
      <c r="P141" s="24"/>
      <c r="Q141" s="24"/>
      <c r="R141" s="31"/>
      <c r="S141" s="24"/>
      <c r="T141" s="24"/>
      <c r="U141" s="31"/>
      <c r="V141" s="24"/>
      <c r="W141" s="24"/>
      <c r="X141" s="24"/>
      <c r="Y141" s="31"/>
      <c r="Z141" s="31"/>
      <c r="AD141"/>
    </row>
    <row r="142" spans="1:30" ht="45" customHeight="1">
      <c r="A142" s="18" t="s">
        <v>15128</v>
      </c>
      <c r="B142" s="3" t="s">
        <v>3536</v>
      </c>
      <c r="C142" s="24" t="s">
        <v>4247</v>
      </c>
      <c r="D142" s="31"/>
      <c r="E142" s="40" t="s">
        <v>4248</v>
      </c>
      <c r="F142" s="40" t="s">
        <v>4249</v>
      </c>
      <c r="G142" s="40" t="s">
        <v>4250</v>
      </c>
      <c r="H142" s="24" t="s">
        <v>7175</v>
      </c>
      <c r="I142" s="49">
        <v>49.99</v>
      </c>
      <c r="J142" s="31"/>
      <c r="K142" s="24"/>
      <c r="L142" s="23"/>
      <c r="M142" s="24"/>
      <c r="N142" s="24"/>
      <c r="O142" s="24"/>
      <c r="P142" s="24"/>
      <c r="Q142" s="24"/>
      <c r="R142" s="31"/>
      <c r="S142" s="24"/>
      <c r="T142" s="24"/>
      <c r="U142" s="27"/>
      <c r="V142" s="24"/>
      <c r="W142" s="24"/>
      <c r="X142" s="24"/>
      <c r="Y142" s="31"/>
      <c r="Z142" s="31"/>
      <c r="AD142"/>
    </row>
    <row r="143" spans="1:30" ht="45" customHeight="1">
      <c r="A143" s="18" t="s">
        <v>15128</v>
      </c>
      <c r="B143" s="3" t="s">
        <v>3536</v>
      </c>
      <c r="C143" s="24" t="s">
        <v>4251</v>
      </c>
      <c r="D143" s="31"/>
      <c r="E143" s="40" t="s">
        <v>4252</v>
      </c>
      <c r="F143" s="40" t="s">
        <v>4253</v>
      </c>
      <c r="G143" s="40" t="s">
        <v>4254</v>
      </c>
      <c r="H143" s="24" t="s">
        <v>7169</v>
      </c>
      <c r="I143" s="49">
        <v>599.99</v>
      </c>
      <c r="J143" s="31"/>
      <c r="K143" s="24"/>
      <c r="L143" s="23"/>
      <c r="M143" s="24"/>
      <c r="N143" s="24"/>
      <c r="O143" s="24"/>
      <c r="P143" s="24"/>
      <c r="Q143" s="24"/>
      <c r="R143" s="31"/>
      <c r="S143" s="24"/>
      <c r="T143" s="24"/>
      <c r="U143" s="31"/>
      <c r="V143" s="24"/>
      <c r="W143" s="24"/>
      <c r="X143" s="24"/>
      <c r="Y143" s="31"/>
      <c r="Z143" s="31"/>
      <c r="AD143"/>
    </row>
    <row r="144" spans="1:30" ht="45" customHeight="1">
      <c r="A144" s="18" t="s">
        <v>15128</v>
      </c>
      <c r="B144" s="3" t="s">
        <v>3536</v>
      </c>
      <c r="C144" s="24" t="s">
        <v>4255</v>
      </c>
      <c r="D144" s="31"/>
      <c r="E144" s="40" t="s">
        <v>4256</v>
      </c>
      <c r="F144" s="40" t="s">
        <v>4257</v>
      </c>
      <c r="G144" s="40" t="s">
        <v>4258</v>
      </c>
      <c r="H144" s="24" t="s">
        <v>7321</v>
      </c>
      <c r="I144" s="49">
        <v>749.99</v>
      </c>
      <c r="J144" s="31"/>
      <c r="K144" s="24"/>
      <c r="L144" s="23"/>
      <c r="M144" s="24"/>
      <c r="N144" s="24"/>
      <c r="O144" s="24"/>
      <c r="P144" s="24"/>
      <c r="Q144" s="24"/>
      <c r="R144" s="31"/>
      <c r="S144" s="24"/>
      <c r="T144" s="24"/>
      <c r="U144" s="31"/>
      <c r="V144" s="24"/>
      <c r="W144" s="24"/>
      <c r="X144" s="24"/>
      <c r="Y144" s="31"/>
      <c r="Z144" s="31"/>
      <c r="AD144"/>
    </row>
    <row r="145" spans="1:30" ht="45" customHeight="1">
      <c r="A145" s="18" t="s">
        <v>15128</v>
      </c>
      <c r="B145" s="3" t="s">
        <v>3536</v>
      </c>
      <c r="C145" s="24" t="s">
        <v>4259</v>
      </c>
      <c r="D145" s="31"/>
      <c r="E145" s="40" t="s">
        <v>4260</v>
      </c>
      <c r="F145" s="40" t="s">
        <v>4261</v>
      </c>
      <c r="G145" s="40" t="s">
        <v>4262</v>
      </c>
      <c r="H145" s="24" t="s">
        <v>7171</v>
      </c>
      <c r="I145" s="49">
        <v>699.99</v>
      </c>
      <c r="J145" s="31"/>
      <c r="K145" s="24"/>
      <c r="L145" s="23"/>
      <c r="M145" s="24"/>
      <c r="N145" s="24"/>
      <c r="O145" s="24"/>
      <c r="P145" s="24"/>
      <c r="Q145" s="24"/>
      <c r="R145" s="31"/>
      <c r="S145" s="24"/>
      <c r="T145" s="24"/>
      <c r="U145" s="31"/>
      <c r="V145" s="24"/>
      <c r="W145" s="24"/>
      <c r="X145" s="24"/>
      <c r="Y145" s="31"/>
      <c r="Z145" s="31"/>
      <c r="AD145"/>
    </row>
    <row r="146" spans="1:30" ht="45" customHeight="1">
      <c r="A146" s="18" t="s">
        <v>15128</v>
      </c>
      <c r="B146" s="3" t="s">
        <v>3536</v>
      </c>
      <c r="C146" s="24" t="s">
        <v>4263</v>
      </c>
      <c r="D146" s="31"/>
      <c r="E146" s="40" t="s">
        <v>4264</v>
      </c>
      <c r="F146" s="40" t="s">
        <v>4265</v>
      </c>
      <c r="G146" s="40" t="s">
        <v>4266</v>
      </c>
      <c r="H146" s="24" t="s">
        <v>7170</v>
      </c>
      <c r="I146" s="49">
        <v>449.99</v>
      </c>
      <c r="J146" s="31"/>
      <c r="K146" s="24"/>
      <c r="L146" s="23"/>
      <c r="M146" s="24"/>
      <c r="N146" s="24"/>
      <c r="O146" s="24"/>
      <c r="P146" s="24"/>
      <c r="Q146" s="24"/>
      <c r="R146" s="31"/>
      <c r="S146" s="24"/>
      <c r="T146" s="24"/>
      <c r="U146" s="31"/>
      <c r="V146" s="24"/>
      <c r="W146" s="24"/>
      <c r="X146" s="24"/>
      <c r="Y146" s="31"/>
      <c r="Z146" s="31"/>
      <c r="AD146"/>
    </row>
    <row r="147" spans="1:30" ht="45" customHeight="1">
      <c r="A147" s="18" t="s">
        <v>15128</v>
      </c>
      <c r="B147" s="3" t="s">
        <v>4268</v>
      </c>
      <c r="C147" s="24" t="s">
        <v>4267</v>
      </c>
      <c r="D147" s="31"/>
      <c r="E147" s="40" t="s">
        <v>4269</v>
      </c>
      <c r="F147" s="40" t="s">
        <v>4270</v>
      </c>
      <c r="G147" s="40" t="s">
        <v>4271</v>
      </c>
      <c r="H147" s="24" t="s">
        <v>7158</v>
      </c>
      <c r="I147" s="49">
        <v>99.99</v>
      </c>
      <c r="J147" s="31"/>
      <c r="K147" s="24"/>
      <c r="L147" s="23"/>
      <c r="M147" s="24"/>
      <c r="N147" s="24"/>
      <c r="O147" s="24"/>
      <c r="P147" s="24"/>
      <c r="Q147" s="24"/>
      <c r="R147" s="31"/>
      <c r="S147" s="24"/>
      <c r="T147" s="24"/>
      <c r="U147" s="31"/>
      <c r="V147" s="24"/>
      <c r="W147" s="24"/>
      <c r="X147" s="24"/>
      <c r="Y147" s="31"/>
      <c r="Z147" s="31"/>
      <c r="AD147"/>
    </row>
    <row r="148" spans="1:30" ht="45" customHeight="1">
      <c r="A148" s="18" t="s">
        <v>3536</v>
      </c>
      <c r="B148" s="3" t="s">
        <v>15</v>
      </c>
      <c r="C148" s="24" t="s">
        <v>4272</v>
      </c>
      <c r="D148" s="31"/>
      <c r="E148" s="40" t="s">
        <v>4273</v>
      </c>
      <c r="F148" s="40" t="s">
        <v>4274</v>
      </c>
      <c r="G148" s="40" t="s">
        <v>4275</v>
      </c>
      <c r="H148" s="24" t="s">
        <v>7133</v>
      </c>
      <c r="I148" s="49">
        <v>84.99</v>
      </c>
      <c r="J148" s="31"/>
      <c r="K148" s="24"/>
      <c r="L148" s="23"/>
      <c r="M148" s="24"/>
      <c r="N148" s="24"/>
      <c r="O148" s="24"/>
      <c r="P148" s="24"/>
      <c r="Q148" s="24"/>
      <c r="R148" s="31"/>
      <c r="S148" s="24"/>
      <c r="T148" s="24"/>
      <c r="U148" s="31"/>
      <c r="V148" s="24"/>
      <c r="W148" s="24"/>
      <c r="X148" s="24"/>
      <c r="Y148" s="31"/>
      <c r="Z148" s="31"/>
      <c r="AD148"/>
    </row>
    <row r="149" spans="1:30" ht="45" customHeight="1">
      <c r="A149" s="18" t="s">
        <v>15128</v>
      </c>
      <c r="B149" s="3" t="s">
        <v>3533</v>
      </c>
      <c r="C149" s="24" t="s">
        <v>4276</v>
      </c>
      <c r="D149" s="31"/>
      <c r="E149" s="40" t="s">
        <v>4277</v>
      </c>
      <c r="F149" s="40" t="s">
        <v>4277</v>
      </c>
      <c r="G149" s="40" t="s">
        <v>4278</v>
      </c>
      <c r="H149" s="24"/>
      <c r="I149" s="49">
        <v>76.989999999999995</v>
      </c>
      <c r="J149" s="31"/>
      <c r="K149" s="24"/>
      <c r="L149" s="23"/>
      <c r="M149" s="24"/>
      <c r="N149" s="24"/>
      <c r="O149" s="24"/>
      <c r="P149" s="24"/>
      <c r="Q149" s="24"/>
      <c r="R149" s="31"/>
      <c r="S149" s="24"/>
      <c r="T149" s="24"/>
      <c r="U149" s="31"/>
      <c r="V149" s="24"/>
      <c r="W149" s="24"/>
      <c r="X149" s="24"/>
      <c r="Y149" s="31"/>
      <c r="Z149" s="31"/>
      <c r="AD149"/>
    </row>
    <row r="150" spans="1:30" ht="45" customHeight="1">
      <c r="A150" s="18" t="s">
        <v>3536</v>
      </c>
      <c r="B150" s="3" t="s">
        <v>15</v>
      </c>
      <c r="C150" s="24" t="s">
        <v>4279</v>
      </c>
      <c r="D150" s="31"/>
      <c r="E150" s="40" t="s">
        <v>4280</v>
      </c>
      <c r="F150" s="40" t="s">
        <v>4281</v>
      </c>
      <c r="G150" s="40" t="s">
        <v>4282</v>
      </c>
      <c r="H150" s="24" t="s">
        <v>7132</v>
      </c>
      <c r="I150" s="49">
        <v>139.99</v>
      </c>
      <c r="J150" s="31"/>
      <c r="K150" s="24"/>
      <c r="L150" s="23"/>
      <c r="M150" s="24"/>
      <c r="N150" s="24"/>
      <c r="O150" s="24"/>
      <c r="P150" s="24"/>
      <c r="Q150" s="24"/>
      <c r="R150" s="31"/>
      <c r="S150" s="24"/>
      <c r="T150" s="24"/>
      <c r="U150" s="31"/>
      <c r="V150" s="24"/>
      <c r="W150" s="24"/>
      <c r="X150" s="24"/>
      <c r="Y150" s="31"/>
      <c r="Z150" s="31" t="s">
        <v>4283</v>
      </c>
      <c r="AD150"/>
    </row>
    <row r="151" spans="1:30" ht="45" customHeight="1">
      <c r="A151" s="18" t="s">
        <v>15128</v>
      </c>
      <c r="B151" s="3" t="s">
        <v>3533</v>
      </c>
      <c r="C151" s="24" t="s">
        <v>7236</v>
      </c>
      <c r="D151" s="31"/>
      <c r="E151" s="40"/>
      <c r="F151" s="40" t="s">
        <v>7237</v>
      </c>
      <c r="G151" s="40"/>
      <c r="H151" s="24" t="s">
        <v>7157</v>
      </c>
      <c r="I151" s="49">
        <v>84.99</v>
      </c>
      <c r="J151" s="31"/>
      <c r="K151" s="24"/>
      <c r="L151" s="23"/>
      <c r="M151" s="24"/>
      <c r="N151" s="24"/>
      <c r="O151" s="24"/>
      <c r="P151" s="24"/>
      <c r="Q151" s="24"/>
      <c r="R151" s="31"/>
      <c r="S151" s="24"/>
      <c r="T151" s="24"/>
      <c r="U151" s="31"/>
      <c r="V151" s="24"/>
      <c r="W151" s="24"/>
      <c r="X151" s="24"/>
      <c r="Y151" s="31"/>
      <c r="Z151" s="31"/>
      <c r="AD151"/>
    </row>
    <row r="152" spans="1:30" ht="45" customHeight="1">
      <c r="A152" s="18" t="s">
        <v>15128</v>
      </c>
      <c r="B152" s="40" t="s">
        <v>3536</v>
      </c>
      <c r="C152" s="24" t="s">
        <v>3534</v>
      </c>
      <c r="D152" s="31"/>
      <c r="E152" s="40" t="s">
        <v>3537</v>
      </c>
      <c r="F152" s="40" t="s">
        <v>3537</v>
      </c>
      <c r="G152" s="40" t="s">
        <v>15191</v>
      </c>
      <c r="H152" s="24"/>
      <c r="I152" s="49">
        <v>19.989999999999998</v>
      </c>
      <c r="J152" s="18"/>
      <c r="K152" s="24"/>
      <c r="L152" s="23"/>
      <c r="M152" s="24"/>
      <c r="N152" s="24"/>
      <c r="O152" s="24"/>
      <c r="P152" s="24"/>
      <c r="Q152" s="24"/>
      <c r="R152" s="31"/>
      <c r="S152" s="24"/>
      <c r="T152" s="24"/>
      <c r="U152" s="31"/>
      <c r="V152" s="24"/>
      <c r="W152" s="24"/>
      <c r="X152" s="24" t="s">
        <v>15189</v>
      </c>
      <c r="Y152" s="31"/>
      <c r="Z152" s="31"/>
    </row>
    <row r="153" spans="1:30" ht="45" customHeight="1">
      <c r="A153" s="18" t="s">
        <v>15183</v>
      </c>
      <c r="B153" s="40" t="s">
        <v>3536</v>
      </c>
      <c r="C153" s="24" t="s">
        <v>15184</v>
      </c>
      <c r="D153" s="31"/>
      <c r="E153" s="40" t="s">
        <v>15123</v>
      </c>
      <c r="F153" s="40" t="s">
        <v>15123</v>
      </c>
      <c r="G153" s="40" t="s">
        <v>15192</v>
      </c>
      <c r="H153" s="24"/>
      <c r="I153" s="49">
        <v>6155</v>
      </c>
      <c r="J153" s="18"/>
      <c r="K153" s="24"/>
      <c r="L153" s="23"/>
      <c r="M153" s="24"/>
      <c r="N153" s="24"/>
      <c r="O153" s="24"/>
      <c r="P153" s="24"/>
      <c r="Q153" s="24"/>
      <c r="R153" s="31"/>
      <c r="S153" s="24"/>
      <c r="T153" s="24"/>
      <c r="U153" s="31"/>
      <c r="V153" s="24"/>
      <c r="W153" s="24"/>
      <c r="X153" s="24" t="s">
        <v>15188</v>
      </c>
      <c r="Y153" s="31" t="s">
        <v>15190</v>
      </c>
      <c r="Z153" s="31"/>
    </row>
    <row r="154" spans="1:30" ht="45" customHeight="1">
      <c r="A154" s="18" t="s">
        <v>15183</v>
      </c>
      <c r="B154" s="40" t="s">
        <v>3536</v>
      </c>
      <c r="C154" s="24" t="s">
        <v>15185</v>
      </c>
      <c r="D154" s="31"/>
      <c r="E154" s="40" t="s">
        <v>15124</v>
      </c>
      <c r="F154" s="40" t="s">
        <v>15124</v>
      </c>
      <c r="G154" s="40" t="s">
        <v>15193</v>
      </c>
      <c r="H154" s="24"/>
      <c r="I154" s="49">
        <v>969</v>
      </c>
      <c r="J154" s="18"/>
      <c r="K154" s="24"/>
      <c r="L154" s="23"/>
      <c r="M154" s="24"/>
      <c r="N154" s="24"/>
      <c r="O154" s="24"/>
      <c r="P154" s="24"/>
      <c r="Q154" s="24"/>
      <c r="R154" s="31"/>
      <c r="S154" s="24"/>
      <c r="T154" s="24"/>
      <c r="U154" s="31"/>
      <c r="V154" s="24"/>
      <c r="W154" s="24"/>
      <c r="X154" s="24" t="s">
        <v>15188</v>
      </c>
      <c r="Y154" s="31" t="s">
        <v>15190</v>
      </c>
      <c r="Z154" s="31"/>
    </row>
    <row r="155" spans="1:30" ht="45" customHeight="1">
      <c r="A155" s="18" t="s">
        <v>15183</v>
      </c>
      <c r="B155" s="40" t="s">
        <v>3536</v>
      </c>
      <c r="C155" s="24" t="s">
        <v>15186</v>
      </c>
      <c r="D155" s="31"/>
      <c r="E155" s="40" t="s">
        <v>15125</v>
      </c>
      <c r="F155" s="40" t="s">
        <v>15125</v>
      </c>
      <c r="G155" s="40" t="s">
        <v>15194</v>
      </c>
      <c r="H155" s="24"/>
      <c r="I155" s="49">
        <v>259</v>
      </c>
      <c r="J155" s="18"/>
      <c r="K155" s="24"/>
      <c r="L155" s="23"/>
      <c r="M155" s="24"/>
      <c r="N155" s="24"/>
      <c r="O155" s="24"/>
      <c r="P155" s="24"/>
      <c r="Q155" s="24"/>
      <c r="R155" s="31"/>
      <c r="S155" s="24"/>
      <c r="T155" s="24"/>
      <c r="U155" s="31"/>
      <c r="V155" s="24"/>
      <c r="W155" s="24"/>
      <c r="X155" s="24" t="s">
        <v>15188</v>
      </c>
      <c r="Y155" s="31" t="s">
        <v>15190</v>
      </c>
      <c r="Z155" s="31"/>
    </row>
    <row r="156" spans="1:30" ht="45" customHeight="1">
      <c r="A156" s="18" t="s">
        <v>15183</v>
      </c>
      <c r="B156" s="40" t="s">
        <v>3536</v>
      </c>
      <c r="C156" s="24" t="s">
        <v>15187</v>
      </c>
      <c r="D156" s="31"/>
      <c r="E156" s="40" t="s">
        <v>15126</v>
      </c>
      <c r="F156" s="40" t="s">
        <v>15126</v>
      </c>
      <c r="G156" s="40" t="s">
        <v>15195</v>
      </c>
      <c r="H156" s="24"/>
      <c r="I156" s="49">
        <v>499</v>
      </c>
      <c r="J156" s="18"/>
      <c r="K156" s="24"/>
      <c r="L156" s="23"/>
      <c r="M156" s="24"/>
      <c r="N156" s="24"/>
      <c r="O156" s="24"/>
      <c r="P156" s="24"/>
      <c r="Q156" s="24"/>
      <c r="R156" s="31"/>
      <c r="S156" s="24"/>
      <c r="T156" s="24"/>
      <c r="U156" s="31"/>
      <c r="V156" s="24"/>
      <c r="W156" s="24"/>
      <c r="X156" s="24" t="s">
        <v>15188</v>
      </c>
      <c r="Y156" s="31" t="s">
        <v>15190</v>
      </c>
      <c r="Z156" s="31"/>
    </row>
  </sheetData>
  <mergeCells count="1">
    <mergeCell ref="C1:D1"/>
  </mergeCells>
  <pageMargins left="0.7" right="0.7" top="0.75" bottom="0.75" header="0.3" footer="0.3"/>
  <pageSetup orientation="portrait" verticalDpi="597" r:id="rId1"/>
  <headerFooter>
    <oddFooter>&amp;L&amp;"museo sans for dell,Bold"&amp;KAAAAAA                 Dell - Internal Use - Confidential</oddFooter>
    <evenFooter>&amp;L&amp;"museo sans for dell,Bold"&amp;KAAAAAA                 Dell - Internal Use - Confidential</evenFooter>
    <firstFooter>&amp;L&amp;"museo sans for dell,Bold"&amp;KAAAAAA                 Dell - Internal Use - Confidential</first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zoomScale="80" zoomScaleNormal="80" workbookViewId="0">
      <pane ySplit="2" topLeftCell="A3" activePane="bottomLeft" state="frozen"/>
      <selection pane="bottomLeft" activeCell="A3" sqref="A3"/>
    </sheetView>
  </sheetViews>
  <sheetFormatPr defaultRowHeight="15"/>
  <cols>
    <col min="1" max="1" width="16.7109375" customWidth="1"/>
    <col min="2" max="2" width="40.7109375" customWidth="1"/>
    <col min="3" max="3" width="30.7109375" customWidth="1"/>
    <col min="4" max="4" width="20.7109375" customWidth="1"/>
    <col min="5" max="5" width="18.7109375" customWidth="1"/>
    <col min="6" max="6" width="15.7109375" customWidth="1"/>
    <col min="7" max="19" width="15.7109375" style="1" customWidth="1"/>
    <col min="20" max="23" width="15.7109375" customWidth="1"/>
    <col min="24" max="24" width="35.7109375" style="26" customWidth="1"/>
    <col min="25" max="25" width="15.7109375" customWidth="1"/>
    <col min="26" max="26" width="15.7109375" style="26" customWidth="1"/>
    <col min="27" max="27" width="20.7109375" customWidth="1"/>
    <col min="28" max="28" width="15.7109375" customWidth="1"/>
  </cols>
  <sheetData>
    <row r="1" spans="1:27" ht="80.099999999999994" customHeight="1">
      <c r="C1" s="1240" t="s">
        <v>6761</v>
      </c>
      <c r="D1" s="1241"/>
      <c r="E1" s="1242"/>
    </row>
    <row r="2" spans="1:27" ht="60" customHeight="1">
      <c r="A2" s="28" t="s">
        <v>1</v>
      </c>
      <c r="B2" s="15" t="s">
        <v>0</v>
      </c>
      <c r="C2" s="15" t="s">
        <v>2</v>
      </c>
      <c r="D2" s="15" t="s">
        <v>1047</v>
      </c>
      <c r="E2" s="15" t="s">
        <v>6754</v>
      </c>
      <c r="F2" s="15" t="s">
        <v>6756</v>
      </c>
      <c r="G2" s="6" t="s">
        <v>6983</v>
      </c>
      <c r="H2" s="6" t="s">
        <v>1048</v>
      </c>
      <c r="I2" s="6" t="s">
        <v>1049</v>
      </c>
      <c r="J2" s="6" t="s">
        <v>24</v>
      </c>
      <c r="K2" s="6" t="s">
        <v>1050</v>
      </c>
      <c r="L2" s="6" t="s">
        <v>1051</v>
      </c>
      <c r="M2" s="6" t="s">
        <v>7355</v>
      </c>
      <c r="N2" s="6" t="s">
        <v>1052</v>
      </c>
      <c r="O2" s="6" t="s">
        <v>1053</v>
      </c>
      <c r="P2" s="6" t="s">
        <v>1054</v>
      </c>
      <c r="Q2" s="6" t="s">
        <v>1055</v>
      </c>
      <c r="R2" s="6" t="s">
        <v>1056</v>
      </c>
      <c r="S2" s="6" t="s">
        <v>1057</v>
      </c>
      <c r="T2" s="15" t="s">
        <v>1058</v>
      </c>
      <c r="U2" s="15" t="s">
        <v>1059</v>
      </c>
      <c r="V2" s="15" t="s">
        <v>1060</v>
      </c>
      <c r="W2" s="15" t="s">
        <v>1061</v>
      </c>
      <c r="X2" s="16" t="s">
        <v>11</v>
      </c>
      <c r="Y2" s="15" t="s">
        <v>23</v>
      </c>
      <c r="Z2" s="15" t="s">
        <v>25</v>
      </c>
      <c r="AA2" s="15" t="s">
        <v>27</v>
      </c>
    </row>
    <row r="3" spans="1:27" s="2" customFormat="1" ht="45" customHeight="1">
      <c r="A3" s="18" t="s">
        <v>20</v>
      </c>
      <c r="B3" s="24" t="s">
        <v>8451</v>
      </c>
      <c r="C3" s="37" t="s">
        <v>1062</v>
      </c>
      <c r="D3" s="31"/>
      <c r="E3" s="40" t="s">
        <v>1063</v>
      </c>
      <c r="F3" s="40"/>
      <c r="G3" s="30">
        <v>719</v>
      </c>
      <c r="H3" s="23"/>
      <c r="I3" s="23"/>
      <c r="J3" s="23"/>
      <c r="K3" s="23"/>
      <c r="L3" s="23"/>
      <c r="M3" s="23"/>
      <c r="N3" s="23"/>
      <c r="O3" s="23"/>
      <c r="P3" s="23"/>
      <c r="Q3" s="23"/>
      <c r="R3" s="23"/>
      <c r="S3" s="23"/>
      <c r="T3" s="40"/>
      <c r="U3" s="24"/>
      <c r="V3" s="24"/>
      <c r="W3" s="24"/>
      <c r="X3" s="31"/>
      <c r="Y3" s="24"/>
      <c r="Z3" s="31"/>
      <c r="AA3" s="24"/>
    </row>
    <row r="4" spans="1:27" s="2" customFormat="1" ht="45" customHeight="1">
      <c r="A4" s="18" t="s">
        <v>20</v>
      </c>
      <c r="B4" s="24" t="s">
        <v>1064</v>
      </c>
      <c r="C4" s="37" t="s">
        <v>1065</v>
      </c>
      <c r="D4" s="31"/>
      <c r="E4" s="40" t="s">
        <v>1066</v>
      </c>
      <c r="F4" s="40" t="s">
        <v>7354</v>
      </c>
      <c r="G4" s="30">
        <v>6408</v>
      </c>
      <c r="H4" s="23" t="s">
        <v>1069</v>
      </c>
      <c r="I4" s="23" t="s">
        <v>1070</v>
      </c>
      <c r="J4" s="23" t="s">
        <v>1068</v>
      </c>
      <c r="K4" s="23" t="s">
        <v>1071</v>
      </c>
      <c r="L4" s="23" t="s">
        <v>1072</v>
      </c>
      <c r="M4" s="23" t="s">
        <v>1073</v>
      </c>
      <c r="N4" s="23" t="s">
        <v>1074</v>
      </c>
      <c r="O4" s="23" t="s">
        <v>1074</v>
      </c>
      <c r="P4" s="23" t="s">
        <v>1075</v>
      </c>
      <c r="Q4" s="23" t="s">
        <v>1074</v>
      </c>
      <c r="R4" s="23" t="s">
        <v>1076</v>
      </c>
      <c r="S4" s="23" t="s">
        <v>1077</v>
      </c>
      <c r="T4" s="40" t="s">
        <v>1078</v>
      </c>
      <c r="U4" s="24" t="s">
        <v>1079</v>
      </c>
      <c r="V4" s="24" t="s">
        <v>1080</v>
      </c>
      <c r="W4" s="24" t="s">
        <v>1081</v>
      </c>
      <c r="X4" s="31" t="s">
        <v>6415</v>
      </c>
      <c r="Y4" s="24" t="s">
        <v>1067</v>
      </c>
      <c r="Z4" s="31" t="s">
        <v>1082</v>
      </c>
      <c r="AA4" s="24"/>
    </row>
    <row r="5" spans="1:27" s="2" customFormat="1" ht="45" customHeight="1">
      <c r="A5" s="1483" t="s">
        <v>20</v>
      </c>
      <c r="B5" s="1484" t="s">
        <v>1083</v>
      </c>
      <c r="C5" s="1485" t="s">
        <v>1084</v>
      </c>
      <c r="D5" s="1488"/>
      <c r="E5" s="1486" t="s">
        <v>1085</v>
      </c>
      <c r="F5" s="1486" t="s">
        <v>1086</v>
      </c>
      <c r="G5" s="1487">
        <v>3585</v>
      </c>
      <c r="H5" s="1499" t="s">
        <v>1069</v>
      </c>
      <c r="I5" s="1499" t="s">
        <v>1088</v>
      </c>
      <c r="J5" s="1499" t="s">
        <v>6416</v>
      </c>
      <c r="K5" s="1499" t="s">
        <v>1089</v>
      </c>
      <c r="L5" s="1499" t="s">
        <v>1072</v>
      </c>
      <c r="M5" s="1499" t="s">
        <v>1090</v>
      </c>
      <c r="N5" s="1499"/>
      <c r="O5" s="1499"/>
      <c r="P5" s="1499" t="s">
        <v>1091</v>
      </c>
      <c r="Q5" s="1499" t="s">
        <v>1072</v>
      </c>
      <c r="R5" s="1499" t="s">
        <v>1072</v>
      </c>
      <c r="S5" s="1499" t="s">
        <v>1077</v>
      </c>
      <c r="T5" s="1486" t="s">
        <v>1092</v>
      </c>
      <c r="U5" s="1484" t="s">
        <v>1093</v>
      </c>
      <c r="V5" s="1484" t="s">
        <v>1080</v>
      </c>
      <c r="W5" s="1484" t="s">
        <v>1081</v>
      </c>
      <c r="X5" s="1488" t="s">
        <v>1087</v>
      </c>
      <c r="Y5" s="1484"/>
      <c r="Z5" s="1488"/>
      <c r="AA5" s="1484"/>
    </row>
    <row r="6" spans="1:27" s="2" customFormat="1" ht="45" customHeight="1">
      <c r="A6" s="1483" t="s">
        <v>20</v>
      </c>
      <c r="B6" s="1484" t="s">
        <v>1094</v>
      </c>
      <c r="C6" s="1485" t="s">
        <v>15147</v>
      </c>
      <c r="D6" s="1488"/>
      <c r="E6" s="1486" t="s">
        <v>1095</v>
      </c>
      <c r="F6" s="1486" t="s">
        <v>1096</v>
      </c>
      <c r="G6" s="1487">
        <v>3385</v>
      </c>
      <c r="H6" s="1499" t="s">
        <v>1069</v>
      </c>
      <c r="I6" s="1499" t="s">
        <v>1097</v>
      </c>
      <c r="J6" s="1499" t="s">
        <v>6417</v>
      </c>
      <c r="K6" s="1499" t="s">
        <v>1071</v>
      </c>
      <c r="L6" s="1499" t="s">
        <v>1072</v>
      </c>
      <c r="M6" s="1499" t="s">
        <v>1073</v>
      </c>
      <c r="N6" s="1499" t="s">
        <v>1074</v>
      </c>
      <c r="O6" s="1499" t="s">
        <v>1074</v>
      </c>
      <c r="P6" s="1499" t="s">
        <v>1075</v>
      </c>
      <c r="Q6" s="1499" t="s">
        <v>1074</v>
      </c>
      <c r="R6" s="1499" t="s">
        <v>1076</v>
      </c>
      <c r="S6" s="1499" t="s">
        <v>1077</v>
      </c>
      <c r="T6" s="1486" t="s">
        <v>1098</v>
      </c>
      <c r="U6" s="1484" t="s">
        <v>1079</v>
      </c>
      <c r="V6" s="1484" t="s">
        <v>1080</v>
      </c>
      <c r="W6" s="1484" t="s">
        <v>1081</v>
      </c>
      <c r="X6" s="1488" t="s">
        <v>1087</v>
      </c>
      <c r="Y6" s="1484"/>
      <c r="Z6" s="1488"/>
      <c r="AA6" s="1484"/>
    </row>
    <row r="7" spans="1:27" s="2" customFormat="1" ht="45" customHeight="1">
      <c r="A7" s="18" t="s">
        <v>20</v>
      </c>
      <c r="B7" s="24" t="s">
        <v>1099</v>
      </c>
      <c r="C7" s="37" t="s">
        <v>1100</v>
      </c>
      <c r="D7" s="31"/>
      <c r="E7" s="40" t="s">
        <v>1101</v>
      </c>
      <c r="F7" s="40" t="s">
        <v>1102</v>
      </c>
      <c r="G7" s="30">
        <v>2485</v>
      </c>
      <c r="H7" s="23" t="s">
        <v>1069</v>
      </c>
      <c r="I7" s="23" t="s">
        <v>1104</v>
      </c>
      <c r="J7" s="23" t="s">
        <v>6418</v>
      </c>
      <c r="K7" s="23" t="s">
        <v>1089</v>
      </c>
      <c r="L7" s="23" t="s">
        <v>1072</v>
      </c>
      <c r="M7" s="23" t="s">
        <v>1090</v>
      </c>
      <c r="N7" s="23"/>
      <c r="O7" s="23"/>
      <c r="P7" s="23" t="s">
        <v>1091</v>
      </c>
      <c r="Q7" s="23" t="s">
        <v>1072</v>
      </c>
      <c r="R7" s="23" t="s">
        <v>1072</v>
      </c>
      <c r="S7" s="23" t="s">
        <v>1077</v>
      </c>
      <c r="T7" s="40" t="s">
        <v>1105</v>
      </c>
      <c r="U7" s="24" t="s">
        <v>1093</v>
      </c>
      <c r="V7" s="24" t="s">
        <v>1080</v>
      </c>
      <c r="W7" s="24" t="s">
        <v>1081</v>
      </c>
      <c r="X7" s="31" t="s">
        <v>1087</v>
      </c>
      <c r="Y7" s="24" t="s">
        <v>1103</v>
      </c>
      <c r="Z7" s="31" t="s">
        <v>1106</v>
      </c>
      <c r="AA7" s="24"/>
    </row>
    <row r="8" spans="1:27" s="2" customFormat="1" ht="45" customHeight="1">
      <c r="A8" s="1483" t="s">
        <v>20</v>
      </c>
      <c r="B8" s="1484" t="s">
        <v>1107</v>
      </c>
      <c r="C8" s="1485" t="s">
        <v>1107</v>
      </c>
      <c r="D8" s="1488"/>
      <c r="E8" s="1486" t="s">
        <v>1108</v>
      </c>
      <c r="F8" s="1486" t="s">
        <v>1109</v>
      </c>
      <c r="G8" s="1487">
        <v>4085</v>
      </c>
      <c r="H8" s="1499" t="s">
        <v>1069</v>
      </c>
      <c r="I8" s="1499" t="s">
        <v>1097</v>
      </c>
      <c r="J8" s="1499" t="s">
        <v>1111</v>
      </c>
      <c r="K8" s="1499" t="s">
        <v>1071</v>
      </c>
      <c r="L8" s="1499" t="s">
        <v>1074</v>
      </c>
      <c r="M8" s="1499" t="s">
        <v>1073</v>
      </c>
      <c r="N8" s="1499" t="s">
        <v>1074</v>
      </c>
      <c r="O8" s="1499" t="s">
        <v>1074</v>
      </c>
      <c r="P8" s="1499" t="s">
        <v>1112</v>
      </c>
      <c r="Q8" s="1499" t="s">
        <v>1074</v>
      </c>
      <c r="R8" s="1499" t="s">
        <v>1076</v>
      </c>
      <c r="S8" s="1499" t="s">
        <v>1077</v>
      </c>
      <c r="T8" s="1486" t="s">
        <v>1098</v>
      </c>
      <c r="U8" s="1484" t="s">
        <v>1079</v>
      </c>
      <c r="V8" s="1484" t="s">
        <v>1080</v>
      </c>
      <c r="W8" s="1484" t="s">
        <v>1081</v>
      </c>
      <c r="X8" s="1488" t="s">
        <v>1087</v>
      </c>
      <c r="Y8" s="1484" t="s">
        <v>1110</v>
      </c>
      <c r="Z8" s="1488" t="s">
        <v>1082</v>
      </c>
      <c r="AA8" s="1484"/>
    </row>
    <row r="9" spans="1:27" s="2" customFormat="1" ht="45" customHeight="1">
      <c r="A9" s="1493" t="s">
        <v>20</v>
      </c>
      <c r="B9" s="1494" t="s">
        <v>15146</v>
      </c>
      <c r="C9" s="1495" t="s">
        <v>1113</v>
      </c>
      <c r="D9" s="1496"/>
      <c r="E9" s="1492" t="s">
        <v>1114</v>
      </c>
      <c r="F9" s="1492" t="s">
        <v>1115</v>
      </c>
      <c r="G9" s="1497">
        <v>6585</v>
      </c>
      <c r="H9" s="1498" t="s">
        <v>1069</v>
      </c>
      <c r="I9" s="1498" t="s">
        <v>1070</v>
      </c>
      <c r="J9" s="1498" t="s">
        <v>1117</v>
      </c>
      <c r="K9" s="1498" t="s">
        <v>1071</v>
      </c>
      <c r="L9" s="1498" t="s">
        <v>1074</v>
      </c>
      <c r="M9" s="1498" t="s">
        <v>1073</v>
      </c>
      <c r="N9" s="1498"/>
      <c r="O9" s="1498"/>
      <c r="P9" s="1498" t="s">
        <v>1118</v>
      </c>
      <c r="Q9" s="1498" t="s">
        <v>1074</v>
      </c>
      <c r="R9" s="1498" t="s">
        <v>1076</v>
      </c>
      <c r="S9" s="1498" t="s">
        <v>1077</v>
      </c>
      <c r="T9" s="1492" t="s">
        <v>1078</v>
      </c>
      <c r="U9" s="1494" t="s">
        <v>1079</v>
      </c>
      <c r="V9" s="1494" t="s">
        <v>1080</v>
      </c>
      <c r="W9" s="1494" t="s">
        <v>1081</v>
      </c>
      <c r="X9" s="1496" t="s">
        <v>1087</v>
      </c>
      <c r="Y9" s="1494" t="s">
        <v>1116</v>
      </c>
      <c r="Z9" s="1496" t="s">
        <v>1082</v>
      </c>
      <c r="AA9" s="1494"/>
    </row>
    <row r="10" spans="1:27" s="2" customFormat="1" ht="45" customHeight="1">
      <c r="A10" s="18" t="s">
        <v>20</v>
      </c>
      <c r="B10" s="24" t="s">
        <v>15145</v>
      </c>
      <c r="C10" s="37" t="s">
        <v>1119</v>
      </c>
      <c r="D10" s="31"/>
      <c r="E10" s="40" t="s">
        <v>1120</v>
      </c>
      <c r="F10" s="40" t="s">
        <v>1121</v>
      </c>
      <c r="G10" s="30">
        <v>2985</v>
      </c>
      <c r="H10" s="23" t="s">
        <v>1069</v>
      </c>
      <c r="I10" s="23" t="s">
        <v>1104</v>
      </c>
      <c r="J10" s="23" t="s">
        <v>6419</v>
      </c>
      <c r="K10" s="23" t="s">
        <v>1089</v>
      </c>
      <c r="L10" s="23" t="s">
        <v>1074</v>
      </c>
      <c r="M10" s="23" t="s">
        <v>1090</v>
      </c>
      <c r="N10" s="23"/>
      <c r="O10" s="23"/>
      <c r="P10" s="23" t="s">
        <v>1091</v>
      </c>
      <c r="Q10" s="23" t="s">
        <v>1072</v>
      </c>
      <c r="R10" s="23" t="s">
        <v>1072</v>
      </c>
      <c r="S10" s="23" t="s">
        <v>1077</v>
      </c>
      <c r="T10" s="40" t="s">
        <v>1105</v>
      </c>
      <c r="U10" s="24" t="s">
        <v>1093</v>
      </c>
      <c r="V10" s="24" t="s">
        <v>1080</v>
      </c>
      <c r="W10" s="24" t="s">
        <v>1081</v>
      </c>
      <c r="X10" s="31" t="s">
        <v>1087</v>
      </c>
      <c r="Y10" s="24" t="s">
        <v>1122</v>
      </c>
      <c r="Z10" s="31" t="s">
        <v>1123</v>
      </c>
      <c r="AA10" s="24"/>
    </row>
    <row r="11" spans="1:27" s="2" customFormat="1" ht="45" customHeight="1">
      <c r="A11" s="1483" t="s">
        <v>20</v>
      </c>
      <c r="B11" s="1484" t="s">
        <v>15144</v>
      </c>
      <c r="C11" s="1485" t="s">
        <v>1124</v>
      </c>
      <c r="D11" s="1488"/>
      <c r="E11" s="1486" t="s">
        <v>1125</v>
      </c>
      <c r="F11" s="1486" t="s">
        <v>1126</v>
      </c>
      <c r="G11" s="1487">
        <v>5385</v>
      </c>
      <c r="H11" s="1499" t="s">
        <v>1069</v>
      </c>
      <c r="I11" s="1499" t="s">
        <v>1097</v>
      </c>
      <c r="J11" s="1499" t="s">
        <v>1128</v>
      </c>
      <c r="K11" s="1499" t="s">
        <v>1071</v>
      </c>
      <c r="L11" s="1499" t="s">
        <v>1072</v>
      </c>
      <c r="M11" s="1499" t="s">
        <v>1073</v>
      </c>
      <c r="N11" s="1499" t="s">
        <v>1074</v>
      </c>
      <c r="O11" s="1499" t="s">
        <v>1074</v>
      </c>
      <c r="P11" s="1499" t="s">
        <v>1075</v>
      </c>
      <c r="Q11" s="1499" t="s">
        <v>1074</v>
      </c>
      <c r="R11" s="1499" t="s">
        <v>1076</v>
      </c>
      <c r="S11" s="1499" t="s">
        <v>1077</v>
      </c>
      <c r="T11" s="1486" t="s">
        <v>1098</v>
      </c>
      <c r="U11" s="1484" t="s">
        <v>1079</v>
      </c>
      <c r="V11" s="1484" t="s">
        <v>1080</v>
      </c>
      <c r="W11" s="1484" t="s">
        <v>1081</v>
      </c>
      <c r="X11" s="1488" t="s">
        <v>1087</v>
      </c>
      <c r="Y11" s="1484" t="s">
        <v>1127</v>
      </c>
      <c r="Z11" s="1488" t="s">
        <v>1082</v>
      </c>
      <c r="AA11" s="1484"/>
    </row>
    <row r="12" spans="1:27" s="2" customFormat="1" ht="45" customHeight="1">
      <c r="A12" s="18" t="s">
        <v>20</v>
      </c>
      <c r="B12" s="24" t="s">
        <v>15143</v>
      </c>
      <c r="C12" s="37" t="s">
        <v>1129</v>
      </c>
      <c r="D12" s="31"/>
      <c r="E12" s="40" t="s">
        <v>1130</v>
      </c>
      <c r="F12" s="40" t="s">
        <v>1131</v>
      </c>
      <c r="G12" s="30">
        <v>4385</v>
      </c>
      <c r="H12" s="23" t="s">
        <v>1069</v>
      </c>
      <c r="I12" s="23" t="s">
        <v>1088</v>
      </c>
      <c r="J12" s="23" t="s">
        <v>6420</v>
      </c>
      <c r="K12" s="23" t="s">
        <v>1089</v>
      </c>
      <c r="L12" s="23" t="s">
        <v>1074</v>
      </c>
      <c r="M12" s="23" t="s">
        <v>1090</v>
      </c>
      <c r="N12" s="23"/>
      <c r="O12" s="23"/>
      <c r="P12" s="23" t="s">
        <v>1134</v>
      </c>
      <c r="Q12" s="23" t="s">
        <v>1072</v>
      </c>
      <c r="R12" s="23" t="s">
        <v>1072</v>
      </c>
      <c r="S12" s="23" t="s">
        <v>1077</v>
      </c>
      <c r="T12" s="40" t="s">
        <v>1092</v>
      </c>
      <c r="U12" s="24" t="s">
        <v>1093</v>
      </c>
      <c r="V12" s="24" t="s">
        <v>1080</v>
      </c>
      <c r="W12" s="24" t="s">
        <v>1081</v>
      </c>
      <c r="X12" s="31" t="s">
        <v>1132</v>
      </c>
      <c r="Y12" s="24" t="s">
        <v>1133</v>
      </c>
      <c r="Z12" s="31" t="s">
        <v>1123</v>
      </c>
      <c r="AA12" s="24"/>
    </row>
    <row r="13" spans="1:27" s="2" customFormat="1" ht="45" customHeight="1">
      <c r="A13" s="18" t="s">
        <v>20</v>
      </c>
      <c r="B13" s="24" t="s">
        <v>1135</v>
      </c>
      <c r="C13" s="37" t="s">
        <v>1136</v>
      </c>
      <c r="D13" s="31" t="s">
        <v>1141</v>
      </c>
      <c r="E13" s="40" t="s">
        <v>1137</v>
      </c>
      <c r="F13" s="40" t="s">
        <v>6230</v>
      </c>
      <c r="G13" s="30">
        <v>489</v>
      </c>
      <c r="H13" s="23"/>
      <c r="I13" s="23" t="s">
        <v>1142</v>
      </c>
      <c r="J13" s="23" t="s">
        <v>1140</v>
      </c>
      <c r="K13" s="23"/>
      <c r="L13" s="23" t="s">
        <v>1072</v>
      </c>
      <c r="M13" s="23" t="s">
        <v>1143</v>
      </c>
      <c r="N13" s="23"/>
      <c r="O13" s="23"/>
      <c r="P13" s="23" t="s">
        <v>1144</v>
      </c>
      <c r="Q13" s="23" t="s">
        <v>35</v>
      </c>
      <c r="R13" s="23" t="s">
        <v>35</v>
      </c>
      <c r="S13" s="23" t="s">
        <v>1222</v>
      </c>
      <c r="T13" s="40" t="s">
        <v>1145</v>
      </c>
      <c r="U13" s="24" t="s">
        <v>1157</v>
      </c>
      <c r="V13" s="24" t="s">
        <v>1146</v>
      </c>
      <c r="W13" s="24" t="s">
        <v>1076</v>
      </c>
      <c r="X13" s="31" t="s">
        <v>1138</v>
      </c>
      <c r="Y13" s="24" t="s">
        <v>1139</v>
      </c>
      <c r="Z13" s="31" t="s">
        <v>1147</v>
      </c>
      <c r="AA13" s="24"/>
    </row>
    <row r="14" spans="1:27" s="2" customFormat="1" ht="45" customHeight="1">
      <c r="A14" s="18" t="s">
        <v>20</v>
      </c>
      <c r="B14" s="24" t="s">
        <v>1148</v>
      </c>
      <c r="C14" s="37" t="s">
        <v>1149</v>
      </c>
      <c r="D14" s="31" t="s">
        <v>1153</v>
      </c>
      <c r="E14" s="40" t="s">
        <v>1150</v>
      </c>
      <c r="F14" s="40" t="s">
        <v>6231</v>
      </c>
      <c r="G14" s="30">
        <v>729</v>
      </c>
      <c r="H14" s="23"/>
      <c r="I14" s="23" t="s">
        <v>1142</v>
      </c>
      <c r="J14" s="23" t="s">
        <v>6421</v>
      </c>
      <c r="K14" s="23"/>
      <c r="L14" s="23" t="s">
        <v>1154</v>
      </c>
      <c r="M14" s="23" t="s">
        <v>1143</v>
      </c>
      <c r="N14" s="23"/>
      <c r="O14" s="23"/>
      <c r="P14" s="23" t="s">
        <v>1155</v>
      </c>
      <c r="Q14" s="23" t="s">
        <v>1072</v>
      </c>
      <c r="R14" s="23" t="s">
        <v>1072</v>
      </c>
      <c r="S14" s="23" t="s">
        <v>1156</v>
      </c>
      <c r="T14" s="40" t="s">
        <v>1145</v>
      </c>
      <c r="U14" s="24" t="s">
        <v>1157</v>
      </c>
      <c r="V14" s="24" t="s">
        <v>1146</v>
      </c>
      <c r="W14" s="24" t="s">
        <v>1076</v>
      </c>
      <c r="X14" s="31" t="s">
        <v>1151</v>
      </c>
      <c r="Y14" s="24" t="s">
        <v>1152</v>
      </c>
      <c r="Z14" s="31" t="s">
        <v>1158</v>
      </c>
      <c r="AA14" s="24"/>
    </row>
    <row r="15" spans="1:27" s="2" customFormat="1" ht="45" customHeight="1">
      <c r="A15" s="18" t="s">
        <v>20</v>
      </c>
      <c r="B15" s="24" t="s">
        <v>6232</v>
      </c>
      <c r="C15" s="37" t="s">
        <v>6233</v>
      </c>
      <c r="D15" s="31"/>
      <c r="E15" s="40" t="s">
        <v>6234</v>
      </c>
      <c r="F15" s="40" t="s">
        <v>6613</v>
      </c>
      <c r="G15" s="30">
        <v>259</v>
      </c>
      <c r="H15" s="23"/>
      <c r="I15" s="23"/>
      <c r="J15" s="23"/>
      <c r="K15" s="23"/>
      <c r="L15" s="23"/>
      <c r="M15" s="23"/>
      <c r="N15" s="23"/>
      <c r="O15" s="23"/>
      <c r="P15" s="23"/>
      <c r="Q15" s="23"/>
      <c r="R15" s="23"/>
      <c r="S15" s="23"/>
      <c r="T15" s="40"/>
      <c r="U15" s="24"/>
      <c r="V15" s="24"/>
      <c r="W15" s="24"/>
      <c r="X15" s="31" t="s">
        <v>6235</v>
      </c>
      <c r="Y15" s="24"/>
      <c r="Z15" s="31"/>
      <c r="AA15" s="24"/>
    </row>
    <row r="16" spans="1:27" s="2" customFormat="1" ht="45" customHeight="1">
      <c r="A16" s="18" t="s">
        <v>20</v>
      </c>
      <c r="B16" s="24" t="s">
        <v>6236</v>
      </c>
      <c r="C16" s="37" t="s">
        <v>6237</v>
      </c>
      <c r="D16" s="31"/>
      <c r="E16" s="40" t="s">
        <v>6238</v>
      </c>
      <c r="F16" s="40" t="s">
        <v>6614</v>
      </c>
      <c r="G16" s="30">
        <v>399</v>
      </c>
      <c r="H16" s="23"/>
      <c r="I16" s="23"/>
      <c r="J16" s="23"/>
      <c r="K16" s="23"/>
      <c r="L16" s="23"/>
      <c r="M16" s="23"/>
      <c r="N16" s="23"/>
      <c r="O16" s="23"/>
      <c r="P16" s="23"/>
      <c r="Q16" s="23"/>
      <c r="R16" s="23"/>
      <c r="S16" s="23"/>
      <c r="T16" s="40"/>
      <c r="U16" s="24"/>
      <c r="V16" s="24"/>
      <c r="W16" s="24"/>
      <c r="X16" s="31" t="s">
        <v>6239</v>
      </c>
      <c r="Y16" s="24"/>
      <c r="Z16" s="31"/>
      <c r="AA16" s="24"/>
    </row>
    <row r="17" spans="1:27" s="2" customFormat="1" ht="45" customHeight="1">
      <c r="A17" s="18" t="s">
        <v>20</v>
      </c>
      <c r="B17" s="24" t="s">
        <v>6240</v>
      </c>
      <c r="C17" s="37" t="s">
        <v>6241</v>
      </c>
      <c r="D17" s="31"/>
      <c r="E17" s="40" t="s">
        <v>6242</v>
      </c>
      <c r="F17" s="40" t="s">
        <v>6615</v>
      </c>
      <c r="G17" s="30">
        <v>399</v>
      </c>
      <c r="H17" s="23"/>
      <c r="I17" s="23"/>
      <c r="J17" s="23"/>
      <c r="K17" s="23"/>
      <c r="L17" s="23"/>
      <c r="M17" s="23"/>
      <c r="N17" s="23"/>
      <c r="O17" s="23"/>
      <c r="P17" s="23"/>
      <c r="Q17" s="23"/>
      <c r="R17" s="23"/>
      <c r="S17" s="23"/>
      <c r="T17" s="40"/>
      <c r="U17" s="24"/>
      <c r="V17" s="24"/>
      <c r="W17" s="24"/>
      <c r="X17" s="31" t="s">
        <v>6243</v>
      </c>
      <c r="Y17" s="24"/>
      <c r="Z17" s="31"/>
      <c r="AA17" s="24"/>
    </row>
    <row r="18" spans="1:27" s="2" customFormat="1" ht="45" customHeight="1">
      <c r="A18" s="18" t="s">
        <v>20</v>
      </c>
      <c r="B18" s="24" t="s">
        <v>6244</v>
      </c>
      <c r="C18" s="37" t="s">
        <v>6245</v>
      </c>
      <c r="D18" s="31"/>
      <c r="E18" s="40" t="s">
        <v>6246</v>
      </c>
      <c r="F18" s="40" t="s">
        <v>6616</v>
      </c>
      <c r="G18" s="30">
        <v>589</v>
      </c>
      <c r="H18" s="23"/>
      <c r="I18" s="23"/>
      <c r="J18" s="23"/>
      <c r="K18" s="23"/>
      <c r="L18" s="23"/>
      <c r="M18" s="23"/>
      <c r="N18" s="23"/>
      <c r="O18" s="23"/>
      <c r="P18" s="23"/>
      <c r="Q18" s="23"/>
      <c r="R18" s="23"/>
      <c r="S18" s="23"/>
      <c r="T18" s="40"/>
      <c r="U18" s="24"/>
      <c r="V18" s="24"/>
      <c r="W18" s="24"/>
      <c r="X18" s="31" t="s">
        <v>6243</v>
      </c>
      <c r="Y18" s="24"/>
      <c r="Z18" s="31"/>
      <c r="AA18" s="24"/>
    </row>
    <row r="19" spans="1:27" s="2" customFormat="1" ht="45" customHeight="1">
      <c r="A19" s="18" t="s">
        <v>20</v>
      </c>
      <c r="B19" s="24" t="s">
        <v>15152</v>
      </c>
      <c r="C19" s="37" t="s">
        <v>6247</v>
      </c>
      <c r="D19" s="31"/>
      <c r="E19" s="40" t="s">
        <v>6248</v>
      </c>
      <c r="F19" s="40" t="s">
        <v>6617</v>
      </c>
      <c r="G19" s="30">
        <v>979</v>
      </c>
      <c r="H19" s="23"/>
      <c r="I19" s="23"/>
      <c r="J19" s="23"/>
      <c r="K19" s="23"/>
      <c r="L19" s="23"/>
      <c r="M19" s="23"/>
      <c r="N19" s="23"/>
      <c r="O19" s="23"/>
      <c r="P19" s="23"/>
      <c r="Q19" s="23"/>
      <c r="R19" s="23"/>
      <c r="S19" s="23"/>
      <c r="T19" s="40"/>
      <c r="U19" s="24"/>
      <c r="V19" s="24"/>
      <c r="W19" s="24"/>
      <c r="X19" s="31" t="s">
        <v>6249</v>
      </c>
      <c r="Y19" s="24"/>
      <c r="Z19" s="31"/>
      <c r="AA19" s="24"/>
    </row>
    <row r="20" spans="1:27" s="2" customFormat="1" ht="45" customHeight="1">
      <c r="A20" s="18" t="s">
        <v>20</v>
      </c>
      <c r="B20" s="24" t="s">
        <v>6250</v>
      </c>
      <c r="C20" s="37" t="s">
        <v>7353</v>
      </c>
      <c r="D20" s="31"/>
      <c r="E20" s="40" t="s">
        <v>6251</v>
      </c>
      <c r="F20" s="40" t="s">
        <v>6623</v>
      </c>
      <c r="G20" s="30">
        <v>1449</v>
      </c>
      <c r="H20" s="23"/>
      <c r="I20" s="23"/>
      <c r="J20" s="23"/>
      <c r="K20" s="23"/>
      <c r="L20" s="23"/>
      <c r="M20" s="23"/>
      <c r="N20" s="23"/>
      <c r="O20" s="23"/>
      <c r="P20" s="23"/>
      <c r="Q20" s="23"/>
      <c r="R20" s="23"/>
      <c r="S20" s="23"/>
      <c r="T20" s="40"/>
      <c r="U20" s="24"/>
      <c r="V20" s="24"/>
      <c r="W20" s="24"/>
      <c r="X20" s="31" t="s">
        <v>6249</v>
      </c>
      <c r="Y20" s="24"/>
      <c r="Z20" s="31"/>
      <c r="AA20" s="24"/>
    </row>
    <row r="21" spans="1:27" s="2" customFormat="1" ht="45" customHeight="1">
      <c r="A21" s="1483" t="s">
        <v>20</v>
      </c>
      <c r="B21" s="1484" t="s">
        <v>1159</v>
      </c>
      <c r="C21" s="1485" t="s">
        <v>1160</v>
      </c>
      <c r="D21" s="1488"/>
      <c r="E21" s="1486" t="s">
        <v>1161</v>
      </c>
      <c r="F21" s="1486" t="s">
        <v>6618</v>
      </c>
      <c r="G21" s="1487">
        <v>13874</v>
      </c>
      <c r="H21" s="1499" t="s">
        <v>1163</v>
      </c>
      <c r="I21" s="1499" t="s">
        <v>1164</v>
      </c>
      <c r="J21" s="1499" t="s">
        <v>1162</v>
      </c>
      <c r="K21" s="1499" t="s">
        <v>1165</v>
      </c>
      <c r="L21" s="1499" t="s">
        <v>1072</v>
      </c>
      <c r="M21" s="1499" t="s">
        <v>1166</v>
      </c>
      <c r="N21" s="1499"/>
      <c r="O21" s="1499"/>
      <c r="P21" s="1499"/>
      <c r="Q21" s="1499"/>
      <c r="R21" s="1499"/>
      <c r="S21" s="1499"/>
      <c r="T21" s="1486"/>
      <c r="U21" s="1484"/>
      <c r="V21" s="1484"/>
      <c r="W21" s="1484"/>
      <c r="X21" s="1488" t="s">
        <v>6415</v>
      </c>
      <c r="Y21" s="1484"/>
      <c r="Z21" s="1488"/>
      <c r="AA21" s="1484"/>
    </row>
    <row r="22" spans="1:27" s="2" customFormat="1" ht="45" customHeight="1">
      <c r="A22" s="18" t="s">
        <v>20</v>
      </c>
      <c r="B22" s="24" t="s">
        <v>1167</v>
      </c>
      <c r="C22" s="37" t="s">
        <v>1168</v>
      </c>
      <c r="D22" s="31"/>
      <c r="E22" s="40" t="s">
        <v>1169</v>
      </c>
      <c r="F22" s="40" t="s">
        <v>6619</v>
      </c>
      <c r="G22" s="30">
        <v>12874</v>
      </c>
      <c r="H22" s="23"/>
      <c r="I22" s="23"/>
      <c r="J22" s="23"/>
      <c r="K22" s="23"/>
      <c r="L22" s="23"/>
      <c r="M22" s="23"/>
      <c r="N22" s="23"/>
      <c r="O22" s="23"/>
      <c r="P22" s="23"/>
      <c r="Q22" s="23"/>
      <c r="R22" s="23"/>
      <c r="S22" s="23"/>
      <c r="T22" s="40"/>
      <c r="U22" s="24"/>
      <c r="V22" s="24"/>
      <c r="W22" s="24"/>
      <c r="X22" s="31" t="s">
        <v>6415</v>
      </c>
      <c r="Y22" s="24"/>
      <c r="Z22" s="31"/>
      <c r="AA22" s="24"/>
    </row>
    <row r="23" spans="1:27" s="2" customFormat="1" ht="45" customHeight="1">
      <c r="A23" s="18" t="s">
        <v>20</v>
      </c>
      <c r="B23" s="24" t="s">
        <v>1170</v>
      </c>
      <c r="C23" s="37" t="s">
        <v>1171</v>
      </c>
      <c r="D23" s="31"/>
      <c r="E23" s="40" t="s">
        <v>1172</v>
      </c>
      <c r="F23" s="40" t="s">
        <v>6620</v>
      </c>
      <c r="G23" s="30">
        <v>24224</v>
      </c>
      <c r="H23" s="23"/>
      <c r="I23" s="23"/>
      <c r="J23" s="23"/>
      <c r="K23" s="23"/>
      <c r="L23" s="23"/>
      <c r="M23" s="23"/>
      <c r="N23" s="23"/>
      <c r="O23" s="23"/>
      <c r="P23" s="23"/>
      <c r="Q23" s="23"/>
      <c r="R23" s="23"/>
      <c r="S23" s="23"/>
      <c r="T23" s="40"/>
      <c r="U23" s="24"/>
      <c r="V23" s="24"/>
      <c r="W23" s="24"/>
      <c r="X23" s="31" t="s">
        <v>6415</v>
      </c>
      <c r="Y23" s="24"/>
      <c r="Z23" s="31"/>
      <c r="AA23" s="24"/>
    </row>
    <row r="24" spans="1:27" s="2" customFormat="1" ht="45" customHeight="1">
      <c r="A24" s="18" t="s">
        <v>20</v>
      </c>
      <c r="B24" s="24" t="s">
        <v>1173</v>
      </c>
      <c r="C24" s="37" t="s">
        <v>1174</v>
      </c>
      <c r="D24" s="31"/>
      <c r="E24" s="40" t="s">
        <v>1175</v>
      </c>
      <c r="F24" s="40" t="s">
        <v>6621</v>
      </c>
      <c r="G24" s="30">
        <v>22224</v>
      </c>
      <c r="H24" s="23"/>
      <c r="I24" s="23"/>
      <c r="J24" s="23"/>
      <c r="K24" s="23"/>
      <c r="L24" s="23"/>
      <c r="M24" s="23"/>
      <c r="N24" s="23"/>
      <c r="O24" s="23"/>
      <c r="P24" s="23"/>
      <c r="Q24" s="23"/>
      <c r="R24" s="23"/>
      <c r="S24" s="23"/>
      <c r="T24" s="40"/>
      <c r="U24" s="24"/>
      <c r="V24" s="24"/>
      <c r="W24" s="24"/>
      <c r="X24" s="31" t="s">
        <v>6415</v>
      </c>
      <c r="Y24" s="24"/>
      <c r="Z24" s="31"/>
      <c r="AA24" s="24"/>
    </row>
    <row r="25" spans="1:27" s="2" customFormat="1" ht="45" customHeight="1">
      <c r="A25" s="1483" t="s">
        <v>20</v>
      </c>
      <c r="B25" s="1484" t="s">
        <v>1176</v>
      </c>
      <c r="C25" s="1485" t="s">
        <v>1065</v>
      </c>
      <c r="D25" s="1488"/>
      <c r="E25" s="1486" t="s">
        <v>1177</v>
      </c>
      <c r="F25" s="1486" t="s">
        <v>1178</v>
      </c>
      <c r="G25" s="1487">
        <v>5585</v>
      </c>
      <c r="H25" s="1499" t="s">
        <v>1069</v>
      </c>
      <c r="I25" s="1499" t="s">
        <v>1070</v>
      </c>
      <c r="J25" s="1499" t="s">
        <v>1068</v>
      </c>
      <c r="K25" s="1499" t="s">
        <v>1071</v>
      </c>
      <c r="L25" s="1499" t="s">
        <v>1072</v>
      </c>
      <c r="M25" s="1499" t="s">
        <v>1073</v>
      </c>
      <c r="N25" s="1499" t="s">
        <v>1074</v>
      </c>
      <c r="O25" s="1499" t="s">
        <v>1074</v>
      </c>
      <c r="P25" s="1499" t="s">
        <v>1075</v>
      </c>
      <c r="Q25" s="1499" t="s">
        <v>1074</v>
      </c>
      <c r="R25" s="1499" t="s">
        <v>1076</v>
      </c>
      <c r="S25" s="1499" t="s">
        <v>1077</v>
      </c>
      <c r="T25" s="1486" t="s">
        <v>1078</v>
      </c>
      <c r="U25" s="1484" t="s">
        <v>1079</v>
      </c>
      <c r="V25" s="1484" t="s">
        <v>1080</v>
      </c>
      <c r="W25" s="1484" t="s">
        <v>1081</v>
      </c>
      <c r="X25" s="1488" t="s">
        <v>1087</v>
      </c>
      <c r="Y25" s="1484" t="s">
        <v>1067</v>
      </c>
      <c r="Z25" s="1488" t="s">
        <v>1082</v>
      </c>
      <c r="AA25" s="1484"/>
    </row>
    <row r="26" spans="1:27" s="2" customFormat="1" ht="45" customHeight="1">
      <c r="A26" s="18" t="s">
        <v>20</v>
      </c>
      <c r="B26" s="24" t="s">
        <v>15140</v>
      </c>
      <c r="C26" s="37" t="s">
        <v>1179</v>
      </c>
      <c r="D26" s="31"/>
      <c r="E26" s="40" t="s">
        <v>1180</v>
      </c>
      <c r="F26" s="40" t="s">
        <v>1181</v>
      </c>
      <c r="G26" s="30">
        <v>465</v>
      </c>
      <c r="H26" s="23" t="s">
        <v>1185</v>
      </c>
      <c r="I26" s="23" t="s">
        <v>1186</v>
      </c>
      <c r="J26" s="23" t="s">
        <v>1184</v>
      </c>
      <c r="K26" s="23" t="s">
        <v>1089</v>
      </c>
      <c r="L26" s="23" t="s">
        <v>1072</v>
      </c>
      <c r="M26" s="23" t="s">
        <v>1187</v>
      </c>
      <c r="N26" s="23"/>
      <c r="O26" s="23"/>
      <c r="P26" s="23"/>
      <c r="Q26" s="23" t="s">
        <v>1072</v>
      </c>
      <c r="R26" s="23" t="s">
        <v>1072</v>
      </c>
      <c r="S26" s="23"/>
      <c r="T26" s="40" t="s">
        <v>1188</v>
      </c>
      <c r="U26" s="24" t="s">
        <v>1189</v>
      </c>
      <c r="V26" s="24"/>
      <c r="W26" s="24" t="s">
        <v>1081</v>
      </c>
      <c r="X26" s="31" t="s">
        <v>1182</v>
      </c>
      <c r="Y26" s="24" t="s">
        <v>1183</v>
      </c>
      <c r="Z26" s="31" t="s">
        <v>1190</v>
      </c>
      <c r="AA26" s="24"/>
    </row>
    <row r="27" spans="1:27" s="2" customFormat="1" ht="45" customHeight="1">
      <c r="A27" s="18" t="s">
        <v>20</v>
      </c>
      <c r="B27" s="24" t="s">
        <v>15141</v>
      </c>
      <c r="C27" s="37" t="s">
        <v>1191</v>
      </c>
      <c r="D27" s="31"/>
      <c r="E27" s="40" t="s">
        <v>1192</v>
      </c>
      <c r="F27" s="40" t="s">
        <v>1193</v>
      </c>
      <c r="G27" s="30">
        <v>765</v>
      </c>
      <c r="H27" s="23" t="s">
        <v>1185</v>
      </c>
      <c r="I27" s="23" t="s">
        <v>1195</v>
      </c>
      <c r="J27" s="23" t="s">
        <v>1194</v>
      </c>
      <c r="K27" s="23" t="s">
        <v>1089</v>
      </c>
      <c r="L27" s="23" t="s">
        <v>1072</v>
      </c>
      <c r="M27" s="23" t="s">
        <v>1187</v>
      </c>
      <c r="N27" s="23"/>
      <c r="O27" s="23"/>
      <c r="P27" s="23"/>
      <c r="Q27" s="23" t="s">
        <v>1072</v>
      </c>
      <c r="R27" s="23" t="s">
        <v>1072</v>
      </c>
      <c r="S27" s="23"/>
      <c r="T27" s="40" t="s">
        <v>1196</v>
      </c>
      <c r="U27" s="24" t="s">
        <v>1189</v>
      </c>
      <c r="V27" s="24"/>
      <c r="W27" s="24" t="s">
        <v>1081</v>
      </c>
      <c r="X27" s="31" t="s">
        <v>1182</v>
      </c>
      <c r="Y27" s="24" t="s">
        <v>1183</v>
      </c>
      <c r="Z27" s="31" t="s">
        <v>1190</v>
      </c>
      <c r="AA27" s="24"/>
    </row>
    <row r="28" spans="1:27" s="2" customFormat="1" ht="45" customHeight="1">
      <c r="A28" s="1483" t="s">
        <v>20</v>
      </c>
      <c r="B28" s="1484" t="s">
        <v>15134</v>
      </c>
      <c r="C28" s="1485" t="s">
        <v>1197</v>
      </c>
      <c r="D28" s="1488"/>
      <c r="E28" s="1486" t="s">
        <v>1198</v>
      </c>
      <c r="F28" s="1486" t="s">
        <v>6622</v>
      </c>
      <c r="G28" s="1487">
        <v>1599</v>
      </c>
      <c r="H28" s="1499" t="s">
        <v>1202</v>
      </c>
      <c r="I28" s="1499" t="s">
        <v>1203</v>
      </c>
      <c r="J28" s="1499" t="s">
        <v>1201</v>
      </c>
      <c r="K28" s="1499" t="s">
        <v>1089</v>
      </c>
      <c r="L28" s="1499" t="s">
        <v>1072</v>
      </c>
      <c r="M28" s="1499" t="s">
        <v>1187</v>
      </c>
      <c r="N28" s="1499"/>
      <c r="O28" s="1499"/>
      <c r="P28" s="1499"/>
      <c r="Q28" s="1499"/>
      <c r="R28" s="1499" t="s">
        <v>1076</v>
      </c>
      <c r="S28" s="1499"/>
      <c r="T28" s="1486" t="s">
        <v>1204</v>
      </c>
      <c r="U28" s="1484" t="s">
        <v>1205</v>
      </c>
      <c r="V28" s="1484"/>
      <c r="W28" s="1484" t="s">
        <v>1081</v>
      </c>
      <c r="X28" s="1488" t="s">
        <v>1199</v>
      </c>
      <c r="Y28" s="1484" t="s">
        <v>1200</v>
      </c>
      <c r="Z28" s="1488" t="s">
        <v>1206</v>
      </c>
      <c r="AA28" s="1484"/>
    </row>
    <row r="29" spans="1:27" s="2" customFormat="1" ht="45" customHeight="1">
      <c r="A29" s="18" t="s">
        <v>20</v>
      </c>
      <c r="B29" s="24" t="s">
        <v>15142</v>
      </c>
      <c r="C29" s="37" t="s">
        <v>1207</v>
      </c>
      <c r="D29" s="31"/>
      <c r="E29" s="40" t="s">
        <v>1208</v>
      </c>
      <c r="F29" s="40" t="s">
        <v>1209</v>
      </c>
      <c r="G29" s="30">
        <v>1015</v>
      </c>
      <c r="H29" s="23" t="s">
        <v>1185</v>
      </c>
      <c r="I29" s="23" t="s">
        <v>1186</v>
      </c>
      <c r="J29" s="23" t="s">
        <v>1184</v>
      </c>
      <c r="K29" s="23" t="s">
        <v>1089</v>
      </c>
      <c r="L29" s="23" t="s">
        <v>1074</v>
      </c>
      <c r="M29" s="23" t="s">
        <v>1187</v>
      </c>
      <c r="N29" s="23"/>
      <c r="O29" s="23"/>
      <c r="P29" s="23"/>
      <c r="Q29" s="23" t="s">
        <v>1072</v>
      </c>
      <c r="R29" s="23" t="s">
        <v>1072</v>
      </c>
      <c r="S29" s="23"/>
      <c r="T29" s="40" t="s">
        <v>1188</v>
      </c>
      <c r="U29" s="24" t="s">
        <v>1189</v>
      </c>
      <c r="V29" s="24"/>
      <c r="W29" s="24" t="s">
        <v>1081</v>
      </c>
      <c r="X29" s="31" t="s">
        <v>1182</v>
      </c>
      <c r="Y29" s="24" t="s">
        <v>1210</v>
      </c>
      <c r="Z29" s="31" t="s">
        <v>1211</v>
      </c>
      <c r="AA29" s="24"/>
    </row>
    <row r="30" spans="1:27" s="2" customFormat="1" ht="45" customHeight="1">
      <c r="A30" s="18" t="s">
        <v>20</v>
      </c>
      <c r="B30" s="24" t="s">
        <v>15139</v>
      </c>
      <c r="C30" s="37" t="s">
        <v>1212</v>
      </c>
      <c r="D30" s="31"/>
      <c r="E30" s="40" t="s">
        <v>1213</v>
      </c>
      <c r="F30" s="40" t="s">
        <v>1214</v>
      </c>
      <c r="G30" s="30">
        <v>1315</v>
      </c>
      <c r="H30" s="23" t="s">
        <v>1185</v>
      </c>
      <c r="I30" s="23" t="s">
        <v>1195</v>
      </c>
      <c r="J30" s="23" t="s">
        <v>1194</v>
      </c>
      <c r="K30" s="23" t="s">
        <v>1089</v>
      </c>
      <c r="L30" s="23" t="s">
        <v>1074</v>
      </c>
      <c r="M30" s="23" t="s">
        <v>1187</v>
      </c>
      <c r="N30" s="23"/>
      <c r="O30" s="23"/>
      <c r="P30" s="23"/>
      <c r="Q30" s="23" t="s">
        <v>1072</v>
      </c>
      <c r="R30" s="23" t="s">
        <v>1072</v>
      </c>
      <c r="S30" s="23"/>
      <c r="T30" s="40" t="s">
        <v>1196</v>
      </c>
      <c r="U30" s="24" t="s">
        <v>1189</v>
      </c>
      <c r="V30" s="24"/>
      <c r="W30" s="24" t="s">
        <v>1081</v>
      </c>
      <c r="X30" s="31" t="s">
        <v>1182</v>
      </c>
      <c r="Y30" s="24" t="s">
        <v>1210</v>
      </c>
      <c r="Z30" s="31" t="s">
        <v>1211</v>
      </c>
      <c r="AA30" s="24"/>
    </row>
    <row r="31" spans="1:27" s="2" customFormat="1" ht="45" customHeight="1">
      <c r="A31" s="18" t="s">
        <v>20</v>
      </c>
      <c r="B31" s="24" t="s">
        <v>15138</v>
      </c>
      <c r="C31" s="37" t="s">
        <v>15151</v>
      </c>
      <c r="D31" s="31"/>
      <c r="E31" s="40" t="s">
        <v>1215</v>
      </c>
      <c r="F31" s="40" t="s">
        <v>1216</v>
      </c>
      <c r="G31" s="30">
        <v>181</v>
      </c>
      <c r="H31" s="23" t="s">
        <v>1219</v>
      </c>
      <c r="I31" s="23" t="s">
        <v>1220</v>
      </c>
      <c r="J31" s="23" t="s">
        <v>1218</v>
      </c>
      <c r="K31" s="23" t="s">
        <v>1089</v>
      </c>
      <c r="L31" s="23" t="s">
        <v>1072</v>
      </c>
      <c r="M31" s="23" t="s">
        <v>1221</v>
      </c>
      <c r="N31" s="23"/>
      <c r="O31" s="23"/>
      <c r="P31" s="23"/>
      <c r="Q31" s="23" t="s">
        <v>1072</v>
      </c>
      <c r="R31" s="23" t="s">
        <v>1072</v>
      </c>
      <c r="S31" s="23" t="s">
        <v>1222</v>
      </c>
      <c r="T31" s="40" t="s">
        <v>1223</v>
      </c>
      <c r="U31" s="24" t="s">
        <v>1189</v>
      </c>
      <c r="V31" s="24" t="s">
        <v>1224</v>
      </c>
      <c r="W31" s="24" t="s">
        <v>1081</v>
      </c>
      <c r="X31" s="31" t="s">
        <v>1182</v>
      </c>
      <c r="Y31" s="24" t="s">
        <v>1217</v>
      </c>
      <c r="Z31" s="31" t="s">
        <v>1225</v>
      </c>
      <c r="AA31" s="24"/>
    </row>
    <row r="32" spans="1:27" s="2" customFormat="1" ht="45" customHeight="1">
      <c r="A32" s="18" t="s">
        <v>20</v>
      </c>
      <c r="B32" s="24" t="s">
        <v>15137</v>
      </c>
      <c r="C32" s="37" t="s">
        <v>15150</v>
      </c>
      <c r="D32" s="31"/>
      <c r="E32" s="40" t="s">
        <v>1226</v>
      </c>
      <c r="F32" s="40" t="s">
        <v>1227</v>
      </c>
      <c r="G32" s="30">
        <v>359</v>
      </c>
      <c r="H32" s="23" t="s">
        <v>1219</v>
      </c>
      <c r="I32" s="23" t="s">
        <v>1230</v>
      </c>
      <c r="J32" s="23" t="s">
        <v>1229</v>
      </c>
      <c r="K32" s="23" t="s">
        <v>1089</v>
      </c>
      <c r="L32" s="23" t="s">
        <v>1072</v>
      </c>
      <c r="M32" s="23" t="s">
        <v>1221</v>
      </c>
      <c r="N32" s="23"/>
      <c r="O32" s="23"/>
      <c r="P32" s="23"/>
      <c r="Q32" s="23" t="s">
        <v>1072</v>
      </c>
      <c r="R32" s="23" t="s">
        <v>1072</v>
      </c>
      <c r="S32" s="23" t="s">
        <v>1222</v>
      </c>
      <c r="T32" s="40" t="s">
        <v>1231</v>
      </c>
      <c r="U32" s="24" t="s">
        <v>1189</v>
      </c>
      <c r="V32" s="24" t="s">
        <v>1224</v>
      </c>
      <c r="W32" s="24" t="s">
        <v>1081</v>
      </c>
      <c r="X32" s="31" t="s">
        <v>1182</v>
      </c>
      <c r="Y32" s="24" t="s">
        <v>1228</v>
      </c>
      <c r="Z32" s="31" t="s">
        <v>1225</v>
      </c>
      <c r="AA32" s="24"/>
    </row>
    <row r="33" spans="1:27" s="2" customFormat="1" ht="45" customHeight="1">
      <c r="A33" s="18" t="s">
        <v>20</v>
      </c>
      <c r="B33" s="24" t="s">
        <v>15136</v>
      </c>
      <c r="C33" s="37" t="s">
        <v>15149</v>
      </c>
      <c r="D33" s="31"/>
      <c r="E33" s="40" t="s">
        <v>1232</v>
      </c>
      <c r="F33" s="40" t="s">
        <v>1233</v>
      </c>
      <c r="G33" s="30">
        <v>447</v>
      </c>
      <c r="H33" s="23" t="s">
        <v>1219</v>
      </c>
      <c r="I33" s="23" t="s">
        <v>1235</v>
      </c>
      <c r="J33" s="23" t="s">
        <v>1111</v>
      </c>
      <c r="K33" s="23" t="s">
        <v>1089</v>
      </c>
      <c r="L33" s="23" t="s">
        <v>1072</v>
      </c>
      <c r="M33" s="23" t="s">
        <v>1221</v>
      </c>
      <c r="N33" s="23"/>
      <c r="O33" s="23"/>
      <c r="P33" s="23"/>
      <c r="Q33" s="23" t="s">
        <v>1072</v>
      </c>
      <c r="R33" s="23" t="s">
        <v>1072</v>
      </c>
      <c r="S33" s="23"/>
      <c r="T33" s="40" t="s">
        <v>1236</v>
      </c>
      <c r="U33" s="24" t="s">
        <v>1189</v>
      </c>
      <c r="V33" s="24" t="s">
        <v>1224</v>
      </c>
      <c r="W33" s="24" t="s">
        <v>1081</v>
      </c>
      <c r="X33" s="31" t="s">
        <v>1182</v>
      </c>
      <c r="Y33" s="24" t="s">
        <v>1234</v>
      </c>
      <c r="Z33" s="31" t="s">
        <v>1237</v>
      </c>
      <c r="AA33" s="24"/>
    </row>
    <row r="34" spans="1:27" s="2" customFormat="1" ht="45" customHeight="1">
      <c r="A34" s="18" t="s">
        <v>20</v>
      </c>
      <c r="B34" s="24" t="s">
        <v>15135</v>
      </c>
      <c r="C34" s="37" t="s">
        <v>15148</v>
      </c>
      <c r="D34" s="31"/>
      <c r="E34" s="40" t="s">
        <v>1238</v>
      </c>
      <c r="F34" s="40" t="s">
        <v>1239</v>
      </c>
      <c r="G34" s="30">
        <v>889</v>
      </c>
      <c r="H34" s="23" t="s">
        <v>1219</v>
      </c>
      <c r="I34" s="23" t="s">
        <v>1242</v>
      </c>
      <c r="J34" s="23" t="s">
        <v>1241</v>
      </c>
      <c r="K34" s="23" t="s">
        <v>1089</v>
      </c>
      <c r="L34" s="23" t="s">
        <v>1072</v>
      </c>
      <c r="M34" s="23" t="s">
        <v>1221</v>
      </c>
      <c r="N34" s="23"/>
      <c r="O34" s="23"/>
      <c r="P34" s="23"/>
      <c r="Q34" s="23" t="s">
        <v>1072</v>
      </c>
      <c r="R34" s="23" t="s">
        <v>1072</v>
      </c>
      <c r="S34" s="23"/>
      <c r="T34" s="40" t="s">
        <v>1243</v>
      </c>
      <c r="U34" s="24" t="s">
        <v>1189</v>
      </c>
      <c r="V34" s="24" t="s">
        <v>1224</v>
      </c>
      <c r="W34" s="24" t="s">
        <v>1081</v>
      </c>
      <c r="X34" s="31" t="s">
        <v>1182</v>
      </c>
      <c r="Y34" s="24" t="s">
        <v>1240</v>
      </c>
      <c r="Z34" s="31" t="s">
        <v>1244</v>
      </c>
      <c r="AA34" s="24"/>
    </row>
  </sheetData>
  <mergeCells count="1">
    <mergeCell ref="C1:E1"/>
  </mergeCells>
  <pageMargins left="0.7" right="0.7" top="0.75" bottom="0.75" header="0.3" footer="0.3"/>
  <pageSetup orientation="portrait" verticalDpi="597" r:id="rId1"/>
  <headerFooter>
    <oddFooter>&amp;L&amp;"museo sans for dell,Bold"&amp;KAAAAAA                 Dell - Internal Use - Confidential</oddFooter>
    <evenFooter>&amp;L&amp;"museo sans for dell,Bold"&amp;KAAAAAA                 Dell - Internal Use - Confidential</evenFooter>
    <firstFooter>&amp;L&amp;"museo sans for dell,Bold"&amp;KAAAAAA                 Dell - Internal Use - Confidential</first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4"/>
  <sheetViews>
    <sheetView zoomScale="80" zoomScaleNormal="80" workbookViewId="0">
      <pane ySplit="2" topLeftCell="A3" activePane="bottomLeft" state="frozen"/>
      <selection pane="bottomLeft" activeCell="A3" sqref="A3"/>
    </sheetView>
  </sheetViews>
  <sheetFormatPr defaultRowHeight="15"/>
  <cols>
    <col min="1" max="1" width="16.7109375" customWidth="1"/>
    <col min="2" max="2" width="40.7109375" customWidth="1"/>
    <col min="3" max="3" width="30.7109375" customWidth="1"/>
    <col min="4" max="4" width="20.7109375" customWidth="1"/>
    <col min="5" max="5" width="18.7109375" customWidth="1"/>
    <col min="6" max="6" width="15.7109375" customWidth="1"/>
    <col min="7" max="7" width="25.7109375" style="1" customWidth="1"/>
    <col min="8" max="11" width="15.7109375" customWidth="1"/>
    <col min="12" max="12" width="31.42578125" bestFit="1" customWidth="1"/>
    <col min="13" max="13" width="22.140625" bestFit="1" customWidth="1"/>
    <col min="14" max="14" width="15.7109375" customWidth="1"/>
  </cols>
  <sheetData>
    <row r="1" spans="1:13" ht="80.099999999999994" customHeight="1">
      <c r="C1" s="1240" t="s">
        <v>6761</v>
      </c>
      <c r="D1" s="1241"/>
      <c r="E1" s="1242"/>
      <c r="G1"/>
      <c r="M1" s="1"/>
    </row>
    <row r="2" spans="1:13" ht="60" customHeight="1">
      <c r="A2" s="28" t="s">
        <v>1</v>
      </c>
      <c r="B2" s="15" t="s">
        <v>0</v>
      </c>
      <c r="C2" s="15" t="s">
        <v>2</v>
      </c>
      <c r="D2" s="15" t="s">
        <v>6992</v>
      </c>
      <c r="E2" s="15" t="s">
        <v>6754</v>
      </c>
      <c r="F2" s="15" t="s">
        <v>6756</v>
      </c>
      <c r="G2" s="15" t="s">
        <v>6757</v>
      </c>
      <c r="H2" s="15" t="s">
        <v>23</v>
      </c>
      <c r="I2" s="15" t="s">
        <v>24</v>
      </c>
      <c r="J2" s="15" t="s">
        <v>25</v>
      </c>
      <c r="K2" s="16" t="s">
        <v>11</v>
      </c>
      <c r="L2" s="15" t="s">
        <v>27</v>
      </c>
      <c r="M2" s="6" t="s">
        <v>6983</v>
      </c>
    </row>
    <row r="3" spans="1:13" s="2" customFormat="1" ht="45" customHeight="1">
      <c r="A3" s="18" t="s">
        <v>7122</v>
      </c>
      <c r="B3" s="24" t="s">
        <v>1876</v>
      </c>
      <c r="C3" s="3" t="s">
        <v>1877</v>
      </c>
      <c r="D3" s="37" t="s">
        <v>1878</v>
      </c>
      <c r="E3" s="40" t="s">
        <v>1879</v>
      </c>
      <c r="F3" s="40" t="s">
        <v>1880</v>
      </c>
      <c r="G3" s="40"/>
      <c r="H3" s="40" t="s">
        <v>1881</v>
      </c>
      <c r="I3" s="24"/>
      <c r="J3" s="24" t="s">
        <v>1882</v>
      </c>
      <c r="K3" s="40"/>
      <c r="L3" s="40"/>
      <c r="M3" s="30">
        <v>149.99</v>
      </c>
    </row>
    <row r="4" spans="1:13" s="2" customFormat="1" ht="45" customHeight="1">
      <c r="A4" s="18" t="s">
        <v>2142</v>
      </c>
      <c r="B4" s="24" t="s">
        <v>1883</v>
      </c>
      <c r="C4" s="3" t="s">
        <v>1884</v>
      </c>
      <c r="D4" s="37" t="s">
        <v>1885</v>
      </c>
      <c r="E4" s="40" t="s">
        <v>1886</v>
      </c>
      <c r="F4" s="40" t="s">
        <v>1887</v>
      </c>
      <c r="G4" s="40"/>
      <c r="H4" s="40" t="s">
        <v>1888</v>
      </c>
      <c r="I4" s="24"/>
      <c r="J4" s="24" t="s">
        <v>1889</v>
      </c>
      <c r="K4" s="40"/>
      <c r="L4" s="40" t="s">
        <v>6490</v>
      </c>
      <c r="M4" s="30">
        <v>409.99</v>
      </c>
    </row>
    <row r="5" spans="1:13" s="2" customFormat="1" ht="45" customHeight="1">
      <c r="A5" s="18" t="s">
        <v>2142</v>
      </c>
      <c r="B5" s="24" t="s">
        <v>1890</v>
      </c>
      <c r="C5" s="3" t="s">
        <v>1891</v>
      </c>
      <c r="D5" s="37" t="s">
        <v>1885</v>
      </c>
      <c r="E5" s="40" t="s">
        <v>1892</v>
      </c>
      <c r="F5" s="40" t="s">
        <v>1893</v>
      </c>
      <c r="G5" s="40"/>
      <c r="H5" s="40" t="s">
        <v>1894</v>
      </c>
      <c r="I5" s="24"/>
      <c r="J5" s="24" t="s">
        <v>1895</v>
      </c>
      <c r="K5" s="40"/>
      <c r="L5" s="40" t="s">
        <v>6491</v>
      </c>
      <c r="M5" s="30">
        <v>359.99</v>
      </c>
    </row>
    <row r="6" spans="1:13" s="2" customFormat="1" ht="45" customHeight="1">
      <c r="A6" s="18" t="s">
        <v>1897</v>
      </c>
      <c r="B6" s="24" t="s">
        <v>1896</v>
      </c>
      <c r="C6" s="3" t="s">
        <v>1898</v>
      </c>
      <c r="D6" s="37" t="s">
        <v>1899</v>
      </c>
      <c r="E6" s="40" t="s">
        <v>1900</v>
      </c>
      <c r="F6" s="40" t="s">
        <v>1901</v>
      </c>
      <c r="G6" s="40"/>
      <c r="H6" s="40" t="s">
        <v>1902</v>
      </c>
      <c r="I6" s="24" t="s">
        <v>1903</v>
      </c>
      <c r="J6" s="24" t="s">
        <v>1905</v>
      </c>
      <c r="K6" s="40" t="s">
        <v>1904</v>
      </c>
      <c r="L6" s="40"/>
      <c r="M6" s="30">
        <v>599.99</v>
      </c>
    </row>
    <row r="7" spans="1:13" s="2" customFormat="1" ht="45" customHeight="1">
      <c r="A7" s="18" t="s">
        <v>1897</v>
      </c>
      <c r="B7" s="24" t="s">
        <v>1906</v>
      </c>
      <c r="C7" s="3" t="s">
        <v>1907</v>
      </c>
      <c r="D7" s="37" t="s">
        <v>1908</v>
      </c>
      <c r="E7" s="40" t="s">
        <v>1909</v>
      </c>
      <c r="F7" s="40" t="s">
        <v>1910</v>
      </c>
      <c r="G7" s="40"/>
      <c r="H7" s="40" t="s">
        <v>1911</v>
      </c>
      <c r="I7" s="24" t="s">
        <v>1912</v>
      </c>
      <c r="J7" s="24" t="s">
        <v>1914</v>
      </c>
      <c r="K7" s="40" t="s">
        <v>1913</v>
      </c>
      <c r="L7" s="40"/>
      <c r="M7" s="30">
        <v>399.99</v>
      </c>
    </row>
    <row r="8" spans="1:13" s="2" customFormat="1" ht="45" customHeight="1">
      <c r="A8" s="18" t="s">
        <v>7122</v>
      </c>
      <c r="B8" s="24" t="s">
        <v>1915</v>
      </c>
      <c r="C8" s="3" t="s">
        <v>1916</v>
      </c>
      <c r="D8" s="37" t="s">
        <v>1917</v>
      </c>
      <c r="E8" s="40" t="s">
        <v>1918</v>
      </c>
      <c r="F8" s="40" t="s">
        <v>1919</v>
      </c>
      <c r="G8" s="40"/>
      <c r="H8" s="40" t="s">
        <v>1920</v>
      </c>
      <c r="I8" s="24"/>
      <c r="J8" s="24" t="s">
        <v>1921</v>
      </c>
      <c r="K8" s="40"/>
      <c r="L8" s="40"/>
      <c r="M8" s="30">
        <v>49.99</v>
      </c>
    </row>
    <row r="9" spans="1:13" s="2" customFormat="1" ht="45" customHeight="1">
      <c r="A9" s="18" t="s">
        <v>7122</v>
      </c>
      <c r="B9" s="24" t="s">
        <v>1922</v>
      </c>
      <c r="C9" s="3" t="s">
        <v>1923</v>
      </c>
      <c r="D9" s="37" t="s">
        <v>1924</v>
      </c>
      <c r="E9" s="40" t="s">
        <v>1925</v>
      </c>
      <c r="F9" s="40" t="s">
        <v>1926</v>
      </c>
      <c r="G9" s="40"/>
      <c r="H9" s="40"/>
      <c r="I9" s="24"/>
      <c r="J9" s="24"/>
      <c r="K9" s="40"/>
      <c r="L9" s="40"/>
      <c r="M9" s="30">
        <v>149.99</v>
      </c>
    </row>
    <row r="10" spans="1:13" s="2" customFormat="1" ht="45" customHeight="1">
      <c r="A10" s="18" t="s">
        <v>1897</v>
      </c>
      <c r="B10" s="24" t="s">
        <v>15214</v>
      </c>
      <c r="C10" s="3" t="s">
        <v>15215</v>
      </c>
      <c r="D10" s="37" t="s">
        <v>2069</v>
      </c>
      <c r="E10" s="40" t="s">
        <v>15196</v>
      </c>
      <c r="F10" s="40" t="s">
        <v>15276</v>
      </c>
      <c r="G10" s="40"/>
      <c r="H10" s="40" t="s">
        <v>15273</v>
      </c>
      <c r="I10" s="24" t="s">
        <v>15274</v>
      </c>
      <c r="J10" s="24" t="s">
        <v>15275</v>
      </c>
      <c r="K10" s="40" t="s">
        <v>15260</v>
      </c>
      <c r="L10" s="40"/>
      <c r="M10" s="30">
        <v>229.99</v>
      </c>
    </row>
    <row r="11" spans="1:13" s="2" customFormat="1" ht="45" customHeight="1">
      <c r="A11" s="18" t="s">
        <v>1897</v>
      </c>
      <c r="B11" s="24" t="s">
        <v>15216</v>
      </c>
      <c r="C11" s="3" t="s">
        <v>15217</v>
      </c>
      <c r="D11" s="37" t="s">
        <v>15218</v>
      </c>
      <c r="E11" s="40" t="s">
        <v>15197</v>
      </c>
      <c r="F11" s="40" t="s">
        <v>15277</v>
      </c>
      <c r="G11" s="40"/>
      <c r="H11" s="40" t="s">
        <v>15257</v>
      </c>
      <c r="I11" s="24" t="s">
        <v>15258</v>
      </c>
      <c r="J11" s="24" t="s">
        <v>15259</v>
      </c>
      <c r="K11" s="40" t="s">
        <v>15260</v>
      </c>
      <c r="L11" s="40"/>
      <c r="M11" s="30">
        <v>179.99</v>
      </c>
    </row>
    <row r="12" spans="1:13" s="2" customFormat="1" ht="45" customHeight="1">
      <c r="A12" s="18" t="s">
        <v>2142</v>
      </c>
      <c r="B12" s="24" t="s">
        <v>1927</v>
      </c>
      <c r="C12" s="3" t="s">
        <v>1928</v>
      </c>
      <c r="D12" s="37" t="s">
        <v>1929</v>
      </c>
      <c r="E12" s="40" t="s">
        <v>1930</v>
      </c>
      <c r="F12" s="40" t="s">
        <v>1931</v>
      </c>
      <c r="G12" s="40"/>
      <c r="H12" s="40" t="s">
        <v>1932</v>
      </c>
      <c r="I12" s="24"/>
      <c r="J12" s="24" t="s">
        <v>1933</v>
      </c>
      <c r="K12" s="40"/>
      <c r="L12" s="40" t="s">
        <v>1934</v>
      </c>
      <c r="M12" s="30">
        <v>24.99</v>
      </c>
    </row>
    <row r="13" spans="1:13" s="2" customFormat="1" ht="45" customHeight="1">
      <c r="A13" s="18" t="s">
        <v>2142</v>
      </c>
      <c r="B13" s="24" t="s">
        <v>1935</v>
      </c>
      <c r="C13" s="3" t="s">
        <v>1936</v>
      </c>
      <c r="D13" s="37" t="s">
        <v>1885</v>
      </c>
      <c r="E13" s="40" t="s">
        <v>1937</v>
      </c>
      <c r="F13" s="40" t="s">
        <v>1938</v>
      </c>
      <c r="G13" s="40"/>
      <c r="H13" s="40" t="s">
        <v>1939</v>
      </c>
      <c r="I13" s="24"/>
      <c r="J13" s="24" t="s">
        <v>1940</v>
      </c>
      <c r="K13" s="40"/>
      <c r="L13" s="40" t="s">
        <v>1941</v>
      </c>
      <c r="M13" s="30">
        <v>254.99</v>
      </c>
    </row>
    <row r="14" spans="1:13" s="2" customFormat="1" ht="45" customHeight="1">
      <c r="A14" s="18" t="s">
        <v>7122</v>
      </c>
      <c r="B14" s="24" t="s">
        <v>1942</v>
      </c>
      <c r="C14" s="3" t="s">
        <v>1877</v>
      </c>
      <c r="D14" s="37" t="s">
        <v>1943</v>
      </c>
      <c r="E14" s="40" t="s">
        <v>1944</v>
      </c>
      <c r="F14" s="40" t="s">
        <v>1945</v>
      </c>
      <c r="G14" s="40"/>
      <c r="H14" s="40" t="s">
        <v>1946</v>
      </c>
      <c r="I14" s="24"/>
      <c r="J14" s="24" t="s">
        <v>1947</v>
      </c>
      <c r="K14" s="40"/>
      <c r="L14" s="40"/>
      <c r="M14" s="30">
        <v>2299.9899999999998</v>
      </c>
    </row>
    <row r="15" spans="1:13" s="2" customFormat="1" ht="45" customHeight="1">
      <c r="A15" s="1483" t="s">
        <v>1897</v>
      </c>
      <c r="B15" s="1484" t="s">
        <v>7123</v>
      </c>
      <c r="C15" s="1506" t="s">
        <v>1948</v>
      </c>
      <c r="D15" s="1485" t="s">
        <v>1949</v>
      </c>
      <c r="E15" s="1486" t="s">
        <v>1950</v>
      </c>
      <c r="F15" s="1486" t="s">
        <v>1951</v>
      </c>
      <c r="G15" s="1486"/>
      <c r="H15" s="1486" t="s">
        <v>1952</v>
      </c>
      <c r="I15" s="1484" t="s">
        <v>1953</v>
      </c>
      <c r="J15" s="1484"/>
      <c r="K15" s="1486"/>
      <c r="L15" s="1486"/>
      <c r="M15" s="1487">
        <v>569.99</v>
      </c>
    </row>
    <row r="16" spans="1:13" s="2" customFormat="1" ht="45" customHeight="1">
      <c r="A16" s="18" t="s">
        <v>7122</v>
      </c>
      <c r="B16" s="24" t="s">
        <v>1954</v>
      </c>
      <c r="C16" s="3" t="s">
        <v>1877</v>
      </c>
      <c r="D16" s="37" t="s">
        <v>1955</v>
      </c>
      <c r="E16" s="40" t="s">
        <v>1956</v>
      </c>
      <c r="F16" s="40" t="s">
        <v>386</v>
      </c>
      <c r="G16" s="40"/>
      <c r="H16" s="40" t="s">
        <v>1957</v>
      </c>
      <c r="I16" s="24"/>
      <c r="J16" s="24" t="s">
        <v>1958</v>
      </c>
      <c r="K16" s="40"/>
      <c r="L16" s="40"/>
      <c r="M16" s="30">
        <v>149.99</v>
      </c>
    </row>
    <row r="17" spans="1:13" s="2" customFormat="1" ht="45" customHeight="1">
      <c r="A17" s="39" t="s">
        <v>1897</v>
      </c>
      <c r="B17" s="42" t="s">
        <v>1959</v>
      </c>
      <c r="C17" s="29" t="s">
        <v>1960</v>
      </c>
      <c r="D17" s="10" t="s">
        <v>1961</v>
      </c>
      <c r="E17" s="35" t="s">
        <v>1962</v>
      </c>
      <c r="F17" s="35" t="s">
        <v>1963</v>
      </c>
      <c r="G17" s="11" t="s">
        <v>15294</v>
      </c>
      <c r="H17" s="35" t="s">
        <v>1964</v>
      </c>
      <c r="I17" s="42" t="s">
        <v>1965</v>
      </c>
      <c r="J17" s="42" t="s">
        <v>1966</v>
      </c>
      <c r="K17" s="35" t="s">
        <v>1913</v>
      </c>
      <c r="L17" s="35"/>
      <c r="M17" s="47">
        <v>149.99</v>
      </c>
    </row>
    <row r="18" spans="1:13" s="2" customFormat="1" ht="45" customHeight="1">
      <c r="A18" s="18" t="s">
        <v>2142</v>
      </c>
      <c r="B18" s="24" t="s">
        <v>1967</v>
      </c>
      <c r="C18" s="3" t="s">
        <v>1968</v>
      </c>
      <c r="D18" s="37" t="s">
        <v>1969</v>
      </c>
      <c r="E18" s="40" t="s">
        <v>1970</v>
      </c>
      <c r="F18" s="40" t="s">
        <v>1971</v>
      </c>
      <c r="G18" s="40"/>
      <c r="H18" s="40" t="s">
        <v>1972</v>
      </c>
      <c r="I18" s="24"/>
      <c r="J18" s="24" t="s">
        <v>1973</v>
      </c>
      <c r="K18" s="40"/>
      <c r="L18" s="40" t="s">
        <v>1974</v>
      </c>
      <c r="M18" s="30">
        <v>59.99</v>
      </c>
    </row>
    <row r="19" spans="1:13" s="2" customFormat="1" ht="45" customHeight="1">
      <c r="A19" s="18" t="s">
        <v>7122</v>
      </c>
      <c r="B19" s="24" t="s">
        <v>1975</v>
      </c>
      <c r="C19" s="3" t="s">
        <v>1877</v>
      </c>
      <c r="D19" s="37" t="s">
        <v>1976</v>
      </c>
      <c r="E19" s="40" t="s">
        <v>1977</v>
      </c>
      <c r="F19" s="40" t="s">
        <v>1978</v>
      </c>
      <c r="G19" s="40"/>
      <c r="H19" s="40" t="s">
        <v>1979</v>
      </c>
      <c r="I19" s="24"/>
      <c r="J19" s="24" t="s">
        <v>1980</v>
      </c>
      <c r="K19" s="40"/>
      <c r="L19" s="40"/>
      <c r="M19" s="30">
        <v>749.99</v>
      </c>
    </row>
    <row r="20" spans="1:13" s="2" customFormat="1" ht="45" customHeight="1">
      <c r="A20" s="18" t="s">
        <v>2142</v>
      </c>
      <c r="B20" s="24" t="s">
        <v>1981</v>
      </c>
      <c r="C20" s="3" t="s">
        <v>1936</v>
      </c>
      <c r="D20" s="37" t="s">
        <v>1885</v>
      </c>
      <c r="E20" s="40" t="s">
        <v>1982</v>
      </c>
      <c r="F20" s="40" t="s">
        <v>1983</v>
      </c>
      <c r="G20" s="40"/>
      <c r="H20" s="40" t="s">
        <v>1984</v>
      </c>
      <c r="I20" s="24"/>
      <c r="J20" s="24" t="s">
        <v>1940</v>
      </c>
      <c r="K20" s="40"/>
      <c r="L20" s="40" t="s">
        <v>1985</v>
      </c>
      <c r="M20" s="30">
        <v>149.99</v>
      </c>
    </row>
    <row r="21" spans="1:13" s="2" customFormat="1" ht="45" customHeight="1">
      <c r="A21" s="18" t="s">
        <v>2142</v>
      </c>
      <c r="B21" s="24" t="s">
        <v>1986</v>
      </c>
      <c r="C21" s="3" t="s">
        <v>1987</v>
      </c>
      <c r="D21" s="37" t="s">
        <v>1885</v>
      </c>
      <c r="E21" s="40" t="s">
        <v>1988</v>
      </c>
      <c r="F21" s="40" t="s">
        <v>1989</v>
      </c>
      <c r="G21" s="40"/>
      <c r="H21" s="40" t="s">
        <v>1920</v>
      </c>
      <c r="I21" s="24"/>
      <c r="J21" s="24" t="s">
        <v>1990</v>
      </c>
      <c r="K21" s="40"/>
      <c r="L21" s="40" t="s">
        <v>1991</v>
      </c>
      <c r="M21" s="30">
        <v>140.99</v>
      </c>
    </row>
    <row r="22" spans="1:13" s="2" customFormat="1" ht="45" customHeight="1">
      <c r="A22" s="18" t="s">
        <v>2142</v>
      </c>
      <c r="B22" s="24" t="s">
        <v>1992</v>
      </c>
      <c r="C22" s="3" t="s">
        <v>1993</v>
      </c>
      <c r="D22" s="37" t="s">
        <v>1969</v>
      </c>
      <c r="E22" s="40" t="s">
        <v>1994</v>
      </c>
      <c r="F22" s="40" t="s">
        <v>1995</v>
      </c>
      <c r="G22" s="40"/>
      <c r="H22" s="40" t="s">
        <v>1996</v>
      </c>
      <c r="I22" s="24"/>
      <c r="J22" s="24" t="s">
        <v>1997</v>
      </c>
      <c r="K22" s="40"/>
      <c r="L22" s="40" t="s">
        <v>6492</v>
      </c>
      <c r="M22" s="30">
        <v>323.99</v>
      </c>
    </row>
    <row r="23" spans="1:13" s="2" customFormat="1" ht="45" customHeight="1">
      <c r="A23" s="18" t="s">
        <v>2142</v>
      </c>
      <c r="B23" s="24" t="s">
        <v>1998</v>
      </c>
      <c r="C23" s="3" t="s">
        <v>1999</v>
      </c>
      <c r="D23" s="37" t="s">
        <v>1969</v>
      </c>
      <c r="E23" s="40" t="s">
        <v>2000</v>
      </c>
      <c r="F23" s="40" t="s">
        <v>2001</v>
      </c>
      <c r="G23" s="40"/>
      <c r="H23" s="40" t="s">
        <v>2002</v>
      </c>
      <c r="I23" s="24"/>
      <c r="J23" s="24" t="s">
        <v>2003</v>
      </c>
      <c r="K23" s="40"/>
      <c r="L23" s="40" t="s">
        <v>2004</v>
      </c>
      <c r="M23" s="30">
        <v>89.99</v>
      </c>
    </row>
    <row r="24" spans="1:13" s="2" customFormat="1" ht="45" customHeight="1">
      <c r="A24" s="18" t="s">
        <v>2142</v>
      </c>
      <c r="B24" s="24" t="s">
        <v>1935</v>
      </c>
      <c r="C24" s="3" t="s">
        <v>1936</v>
      </c>
      <c r="D24" s="37" t="s">
        <v>1885</v>
      </c>
      <c r="E24" s="40" t="s">
        <v>2005</v>
      </c>
      <c r="F24" s="40" t="s">
        <v>2006</v>
      </c>
      <c r="G24" s="40"/>
      <c r="H24" s="40" t="s">
        <v>1984</v>
      </c>
      <c r="I24" s="24"/>
      <c r="J24" s="24" t="s">
        <v>1940</v>
      </c>
      <c r="K24" s="40"/>
      <c r="L24" s="40" t="s">
        <v>2007</v>
      </c>
      <c r="M24" s="30">
        <v>149.99</v>
      </c>
    </row>
    <row r="25" spans="1:13" s="2" customFormat="1" ht="45" customHeight="1">
      <c r="A25" s="18" t="s">
        <v>7122</v>
      </c>
      <c r="B25" s="24" t="s">
        <v>15219</v>
      </c>
      <c r="C25" s="3" t="s">
        <v>15220</v>
      </c>
      <c r="D25" s="37" t="s">
        <v>1885</v>
      </c>
      <c r="E25" s="40" t="s">
        <v>15198</v>
      </c>
      <c r="F25" s="40" t="s">
        <v>15278</v>
      </c>
      <c r="G25" s="40"/>
      <c r="H25" s="40" t="s">
        <v>1932</v>
      </c>
      <c r="I25" s="24"/>
      <c r="J25" s="24" t="s">
        <v>15256</v>
      </c>
      <c r="K25" s="40"/>
      <c r="L25" s="40"/>
      <c r="M25" s="30">
        <v>44.99</v>
      </c>
    </row>
    <row r="26" spans="1:13" s="2" customFormat="1" ht="45" customHeight="1">
      <c r="A26" s="18" t="s">
        <v>2142</v>
      </c>
      <c r="B26" s="24" t="s">
        <v>2008</v>
      </c>
      <c r="C26" s="3" t="s">
        <v>1987</v>
      </c>
      <c r="D26" s="37" t="s">
        <v>1885</v>
      </c>
      <c r="E26" s="40" t="s">
        <v>2009</v>
      </c>
      <c r="F26" s="40" t="s">
        <v>2010</v>
      </c>
      <c r="G26" s="40"/>
      <c r="H26" s="40" t="s">
        <v>2011</v>
      </c>
      <c r="I26" s="24"/>
      <c r="J26" s="24" t="s">
        <v>1990</v>
      </c>
      <c r="K26" s="40"/>
      <c r="L26" s="40" t="s">
        <v>2012</v>
      </c>
      <c r="M26" s="30">
        <v>99.99</v>
      </c>
    </row>
    <row r="27" spans="1:13" s="2" customFormat="1" ht="45" customHeight="1">
      <c r="A27" s="18" t="s">
        <v>2142</v>
      </c>
      <c r="B27" s="24" t="s">
        <v>2013</v>
      </c>
      <c r="C27" s="3" t="s">
        <v>1891</v>
      </c>
      <c r="D27" s="37" t="s">
        <v>1885</v>
      </c>
      <c r="E27" s="40" t="s">
        <v>2014</v>
      </c>
      <c r="F27" s="40" t="s">
        <v>2015</v>
      </c>
      <c r="G27" s="40"/>
      <c r="H27" s="40" t="s">
        <v>1894</v>
      </c>
      <c r="I27" s="24"/>
      <c r="J27" s="24" t="s">
        <v>2016</v>
      </c>
      <c r="K27" s="40"/>
      <c r="L27" s="40" t="s">
        <v>6491</v>
      </c>
      <c r="M27" s="30">
        <v>359.99</v>
      </c>
    </row>
    <row r="28" spans="1:13" s="2" customFormat="1" ht="45" customHeight="1">
      <c r="A28" s="18" t="s">
        <v>2142</v>
      </c>
      <c r="B28" s="24" t="s">
        <v>2017</v>
      </c>
      <c r="C28" s="3" t="s">
        <v>1891</v>
      </c>
      <c r="D28" s="37" t="s">
        <v>1885</v>
      </c>
      <c r="E28" s="40" t="s">
        <v>2018</v>
      </c>
      <c r="F28" s="40" t="s">
        <v>2019</v>
      </c>
      <c r="G28" s="40"/>
      <c r="H28" s="40" t="s">
        <v>2020</v>
      </c>
      <c r="I28" s="24"/>
      <c r="J28" s="24" t="s">
        <v>2021</v>
      </c>
      <c r="K28" s="40"/>
      <c r="L28" s="40" t="s">
        <v>6491</v>
      </c>
      <c r="M28" s="30">
        <v>249.99</v>
      </c>
    </row>
    <row r="29" spans="1:13" s="2" customFormat="1" ht="45" customHeight="1">
      <c r="A29" s="18" t="s">
        <v>7122</v>
      </c>
      <c r="B29" s="24" t="s">
        <v>2022</v>
      </c>
      <c r="C29" s="3" t="s">
        <v>2023</v>
      </c>
      <c r="D29" s="37" t="s">
        <v>2024</v>
      </c>
      <c r="E29" s="40" t="s">
        <v>2025</v>
      </c>
      <c r="F29" s="40" t="s">
        <v>2026</v>
      </c>
      <c r="G29" s="40"/>
      <c r="H29" s="40" t="s">
        <v>1911</v>
      </c>
      <c r="I29" s="24"/>
      <c r="J29" s="24" t="s">
        <v>2027</v>
      </c>
      <c r="K29" s="40"/>
      <c r="L29" s="40"/>
      <c r="M29" s="30">
        <v>249.99</v>
      </c>
    </row>
    <row r="30" spans="1:13" s="2" customFormat="1" ht="45" customHeight="1">
      <c r="A30" s="18" t="s">
        <v>2142</v>
      </c>
      <c r="B30" s="24" t="s">
        <v>2028</v>
      </c>
      <c r="C30" s="3" t="s">
        <v>1999</v>
      </c>
      <c r="D30" s="37" t="s">
        <v>1969</v>
      </c>
      <c r="E30" s="40" t="s">
        <v>2029</v>
      </c>
      <c r="F30" s="40" t="s">
        <v>2030</v>
      </c>
      <c r="G30" s="40"/>
      <c r="H30" s="40" t="s">
        <v>2031</v>
      </c>
      <c r="I30" s="24"/>
      <c r="J30" s="24" t="s">
        <v>2003</v>
      </c>
      <c r="K30" s="40"/>
      <c r="L30" s="40" t="s">
        <v>2032</v>
      </c>
      <c r="M30" s="30">
        <v>62.99</v>
      </c>
    </row>
    <row r="31" spans="1:13" s="2" customFormat="1" ht="45" customHeight="1">
      <c r="A31" s="18" t="s">
        <v>2142</v>
      </c>
      <c r="B31" s="24" t="s">
        <v>2033</v>
      </c>
      <c r="C31" s="3" t="s">
        <v>2034</v>
      </c>
      <c r="D31" s="37" t="s">
        <v>2035</v>
      </c>
      <c r="E31" s="40" t="s">
        <v>2036</v>
      </c>
      <c r="F31" s="40" t="s">
        <v>386</v>
      </c>
      <c r="G31" s="40"/>
      <c r="H31" s="40" t="s">
        <v>2037</v>
      </c>
      <c r="I31" s="24"/>
      <c r="J31" s="24" t="s">
        <v>2038</v>
      </c>
      <c r="K31" s="40"/>
      <c r="L31" s="40" t="s">
        <v>2039</v>
      </c>
      <c r="M31" s="30">
        <v>14.99</v>
      </c>
    </row>
    <row r="32" spans="1:13" s="2" customFormat="1" ht="45" customHeight="1">
      <c r="A32" s="18" t="s">
        <v>7122</v>
      </c>
      <c r="B32" s="24" t="s">
        <v>2040</v>
      </c>
      <c r="C32" s="3" t="s">
        <v>1916</v>
      </c>
      <c r="D32" s="37" t="s">
        <v>2041</v>
      </c>
      <c r="E32" s="40" t="s">
        <v>2042</v>
      </c>
      <c r="F32" s="40" t="s">
        <v>386</v>
      </c>
      <c r="G32" s="40"/>
      <c r="H32" s="40" t="s">
        <v>2043</v>
      </c>
      <c r="I32" s="24"/>
      <c r="J32" s="24" t="s">
        <v>2044</v>
      </c>
      <c r="K32" s="40"/>
      <c r="L32" s="40"/>
      <c r="M32" s="30">
        <v>179.99</v>
      </c>
    </row>
    <row r="33" spans="1:13" s="2" customFormat="1" ht="45" customHeight="1">
      <c r="A33" s="1483" t="s">
        <v>7122</v>
      </c>
      <c r="B33" s="1484" t="s">
        <v>5220</v>
      </c>
      <c r="C33" s="1506" t="s">
        <v>5220</v>
      </c>
      <c r="D33" s="1485" t="s">
        <v>1062</v>
      </c>
      <c r="E33" s="1486" t="s">
        <v>5221</v>
      </c>
      <c r="F33" s="1486" t="s">
        <v>6648</v>
      </c>
      <c r="G33" s="1486"/>
      <c r="H33" s="1486"/>
      <c r="I33" s="1484"/>
      <c r="J33" s="1484"/>
      <c r="K33" s="1486"/>
      <c r="L33" s="1486"/>
      <c r="M33" s="1487">
        <v>14.99</v>
      </c>
    </row>
    <row r="34" spans="1:13" s="2" customFormat="1" ht="45" customHeight="1">
      <c r="A34" s="18" t="s">
        <v>1897</v>
      </c>
      <c r="B34" s="24" t="s">
        <v>2045</v>
      </c>
      <c r="C34" s="3" t="s">
        <v>2046</v>
      </c>
      <c r="D34" s="37" t="s">
        <v>2047</v>
      </c>
      <c r="E34" s="40" t="s">
        <v>2048</v>
      </c>
      <c r="F34" s="40" t="s">
        <v>2049</v>
      </c>
      <c r="G34" s="40"/>
      <c r="H34" s="40" t="s">
        <v>2050</v>
      </c>
      <c r="I34" s="24" t="s">
        <v>2051</v>
      </c>
      <c r="J34" s="24" t="s">
        <v>2053</v>
      </c>
      <c r="K34" s="40" t="s">
        <v>2052</v>
      </c>
      <c r="L34" s="40"/>
      <c r="M34" s="30">
        <v>379.99</v>
      </c>
    </row>
    <row r="35" spans="1:13" s="2" customFormat="1" ht="45" customHeight="1">
      <c r="A35" s="18" t="s">
        <v>2142</v>
      </c>
      <c r="B35" s="24" t="s">
        <v>2054</v>
      </c>
      <c r="C35" s="3" t="s">
        <v>1916</v>
      </c>
      <c r="D35" s="37" t="s">
        <v>1885</v>
      </c>
      <c r="E35" s="40" t="s">
        <v>2055</v>
      </c>
      <c r="F35" s="40" t="s">
        <v>2056</v>
      </c>
      <c r="G35" s="40"/>
      <c r="H35" s="40" t="s">
        <v>2057</v>
      </c>
      <c r="I35" s="24"/>
      <c r="J35" s="24" t="s">
        <v>2058</v>
      </c>
      <c r="K35" s="40"/>
      <c r="L35" s="40" t="s">
        <v>2059</v>
      </c>
      <c r="M35" s="30">
        <v>104.99</v>
      </c>
    </row>
    <row r="36" spans="1:13" s="2" customFormat="1" ht="45" customHeight="1">
      <c r="A36" s="18" t="s">
        <v>2142</v>
      </c>
      <c r="B36" s="24" t="s">
        <v>2060</v>
      </c>
      <c r="C36" s="3" t="s">
        <v>2061</v>
      </c>
      <c r="D36" s="37" t="s">
        <v>1885</v>
      </c>
      <c r="E36" s="40" t="s">
        <v>2062</v>
      </c>
      <c r="F36" s="40" t="s">
        <v>2063</v>
      </c>
      <c r="G36" s="40"/>
      <c r="H36" s="40" t="s">
        <v>2064</v>
      </c>
      <c r="I36" s="24"/>
      <c r="J36" s="24" t="s">
        <v>2065</v>
      </c>
      <c r="K36" s="40"/>
      <c r="L36" s="40" t="s">
        <v>2066</v>
      </c>
      <c r="M36" s="30">
        <v>49.99</v>
      </c>
    </row>
    <row r="37" spans="1:13" s="2" customFormat="1" ht="45" customHeight="1">
      <c r="A37" s="39" t="s">
        <v>1897</v>
      </c>
      <c r="B37" s="42" t="s">
        <v>2067</v>
      </c>
      <c r="C37" s="29" t="s">
        <v>2068</v>
      </c>
      <c r="D37" s="10" t="s">
        <v>2069</v>
      </c>
      <c r="E37" s="35" t="s">
        <v>2070</v>
      </c>
      <c r="F37" s="1486" t="s">
        <v>2071</v>
      </c>
      <c r="G37" s="11" t="s">
        <v>15295</v>
      </c>
      <c r="H37" s="35" t="s">
        <v>2072</v>
      </c>
      <c r="I37" s="42" t="s">
        <v>2073</v>
      </c>
      <c r="J37" s="42" t="s">
        <v>2074</v>
      </c>
      <c r="K37" s="35" t="s">
        <v>1913</v>
      </c>
      <c r="L37" s="35"/>
      <c r="M37" s="47">
        <v>149.99</v>
      </c>
    </row>
    <row r="38" spans="1:13" s="2" customFormat="1" ht="45" customHeight="1">
      <c r="A38" s="18" t="s">
        <v>2142</v>
      </c>
      <c r="B38" s="24" t="s">
        <v>2075</v>
      </c>
      <c r="C38" s="3" t="s">
        <v>1987</v>
      </c>
      <c r="D38" s="37" t="s">
        <v>2076</v>
      </c>
      <c r="E38" s="40" t="s">
        <v>2077</v>
      </c>
      <c r="F38" s="40" t="s">
        <v>2078</v>
      </c>
      <c r="G38" s="40"/>
      <c r="H38" s="40" t="s">
        <v>2079</v>
      </c>
      <c r="I38" s="24"/>
      <c r="J38" s="24" t="s">
        <v>2080</v>
      </c>
      <c r="K38" s="40"/>
      <c r="L38" s="40" t="s">
        <v>2081</v>
      </c>
      <c r="M38" s="30">
        <v>149.99</v>
      </c>
    </row>
    <row r="39" spans="1:13" s="2" customFormat="1" ht="45" customHeight="1">
      <c r="A39" s="1483" t="s">
        <v>7122</v>
      </c>
      <c r="B39" s="1484" t="s">
        <v>2082</v>
      </c>
      <c r="C39" s="1506" t="s">
        <v>1993</v>
      </c>
      <c r="D39" s="1485" t="s">
        <v>2083</v>
      </c>
      <c r="E39" s="1486" t="s">
        <v>2084</v>
      </c>
      <c r="F39" s="1486" t="s">
        <v>2085</v>
      </c>
      <c r="G39" s="1486"/>
      <c r="H39" s="1486"/>
      <c r="I39" s="1484"/>
      <c r="J39" s="1484"/>
      <c r="K39" s="1486"/>
      <c r="L39" s="1486"/>
      <c r="M39" s="1487">
        <v>399.99</v>
      </c>
    </row>
    <row r="40" spans="1:13" s="2" customFormat="1" ht="45" customHeight="1">
      <c r="A40" s="39" t="s">
        <v>1897</v>
      </c>
      <c r="B40" s="42" t="s">
        <v>7116</v>
      </c>
      <c r="C40" s="29" t="s">
        <v>2061</v>
      </c>
      <c r="D40" s="10" t="s">
        <v>2110</v>
      </c>
      <c r="E40" s="35" t="s">
        <v>7117</v>
      </c>
      <c r="F40" s="35" t="s">
        <v>7118</v>
      </c>
      <c r="G40" s="11" t="s">
        <v>15064</v>
      </c>
      <c r="H40" s="35" t="s">
        <v>7119</v>
      </c>
      <c r="I40" s="42" t="s">
        <v>7120</v>
      </c>
      <c r="J40" s="42" t="s">
        <v>2309</v>
      </c>
      <c r="K40" s="35"/>
      <c r="L40" s="35"/>
      <c r="M40" s="47">
        <v>229.99</v>
      </c>
    </row>
    <row r="41" spans="1:13" s="2" customFormat="1" ht="45" customHeight="1">
      <c r="A41" s="18" t="s">
        <v>2142</v>
      </c>
      <c r="B41" s="24" t="s">
        <v>2086</v>
      </c>
      <c r="C41" s="3" t="s">
        <v>1877</v>
      </c>
      <c r="D41" s="37" t="s">
        <v>1885</v>
      </c>
      <c r="E41" s="40" t="s">
        <v>2087</v>
      </c>
      <c r="F41" s="40" t="s">
        <v>2088</v>
      </c>
      <c r="G41" s="40"/>
      <c r="H41" s="40" t="s">
        <v>2089</v>
      </c>
      <c r="I41" s="24"/>
      <c r="J41" s="24" t="s">
        <v>2090</v>
      </c>
      <c r="K41" s="40"/>
      <c r="L41" s="40" t="s">
        <v>2091</v>
      </c>
      <c r="M41" s="30">
        <v>299.99</v>
      </c>
    </row>
    <row r="42" spans="1:13" s="2" customFormat="1" ht="45" customHeight="1">
      <c r="A42" s="18" t="s">
        <v>1897</v>
      </c>
      <c r="B42" s="24" t="s">
        <v>2092</v>
      </c>
      <c r="C42" s="3" t="s">
        <v>2093</v>
      </c>
      <c r="D42" s="37" t="s">
        <v>2094</v>
      </c>
      <c r="E42" s="40" t="s">
        <v>2095</v>
      </c>
      <c r="F42" s="40" t="s">
        <v>2096</v>
      </c>
      <c r="G42" s="40"/>
      <c r="H42" s="40" t="s">
        <v>2097</v>
      </c>
      <c r="I42" s="24" t="s">
        <v>2073</v>
      </c>
      <c r="J42" s="24" t="s">
        <v>2098</v>
      </c>
      <c r="K42" s="40" t="s">
        <v>1913</v>
      </c>
      <c r="L42" s="40"/>
      <c r="M42" s="30">
        <v>249.99</v>
      </c>
    </row>
    <row r="43" spans="1:13" s="2" customFormat="1" ht="45" customHeight="1">
      <c r="A43" s="18" t="s">
        <v>2142</v>
      </c>
      <c r="B43" s="24" t="s">
        <v>2099</v>
      </c>
      <c r="C43" s="3" t="s">
        <v>1987</v>
      </c>
      <c r="D43" s="37" t="s">
        <v>1885</v>
      </c>
      <c r="E43" s="40" t="s">
        <v>2100</v>
      </c>
      <c r="F43" s="40" t="s">
        <v>2101</v>
      </c>
      <c r="G43" s="40"/>
      <c r="H43" s="40" t="s">
        <v>1939</v>
      </c>
      <c r="I43" s="24"/>
      <c r="J43" s="24" t="s">
        <v>1990</v>
      </c>
      <c r="K43" s="40"/>
      <c r="L43" s="40" t="s">
        <v>2102</v>
      </c>
      <c r="M43" s="30">
        <v>135.99</v>
      </c>
    </row>
    <row r="44" spans="1:13" s="2" customFormat="1" ht="45" customHeight="1">
      <c r="A44" s="18" t="s">
        <v>2142</v>
      </c>
      <c r="B44" s="24" t="s">
        <v>2103</v>
      </c>
      <c r="C44" s="3" t="s">
        <v>2104</v>
      </c>
      <c r="D44" s="37" t="s">
        <v>2076</v>
      </c>
      <c r="E44" s="40" t="s">
        <v>2105</v>
      </c>
      <c r="F44" s="40" t="s">
        <v>2106</v>
      </c>
      <c r="G44" s="40"/>
      <c r="H44" s="40"/>
      <c r="I44" s="24"/>
      <c r="J44" s="24" t="s">
        <v>2107</v>
      </c>
      <c r="K44" s="40"/>
      <c r="L44" s="40" t="s">
        <v>2108</v>
      </c>
      <c r="M44" s="30">
        <v>389.99</v>
      </c>
    </row>
    <row r="45" spans="1:13" s="2" customFormat="1" ht="45" customHeight="1">
      <c r="A45" s="18" t="s">
        <v>1897</v>
      </c>
      <c r="B45" s="24" t="s">
        <v>15221</v>
      </c>
      <c r="C45" s="3" t="s">
        <v>15222</v>
      </c>
      <c r="D45" s="37" t="s">
        <v>15223</v>
      </c>
      <c r="E45" s="40" t="s">
        <v>15199</v>
      </c>
      <c r="F45" s="40" t="s">
        <v>15279</v>
      </c>
      <c r="G45" s="40"/>
      <c r="H45" s="40" t="s">
        <v>3120</v>
      </c>
      <c r="I45" s="24" t="s">
        <v>15258</v>
      </c>
      <c r="J45" s="24" t="s">
        <v>15272</v>
      </c>
      <c r="K45" s="40" t="s">
        <v>15260</v>
      </c>
      <c r="L45" s="40"/>
      <c r="M45" s="30">
        <v>129.99</v>
      </c>
    </row>
    <row r="46" spans="1:13" s="2" customFormat="1" ht="45" customHeight="1">
      <c r="A46" s="18" t="s">
        <v>1897</v>
      </c>
      <c r="B46" s="24" t="s">
        <v>2109</v>
      </c>
      <c r="C46" s="3" t="s">
        <v>1891</v>
      </c>
      <c r="D46" s="37" t="s">
        <v>2110</v>
      </c>
      <c r="E46" s="40" t="s">
        <v>2111</v>
      </c>
      <c r="F46" s="40" t="s">
        <v>2112</v>
      </c>
      <c r="G46" s="40"/>
      <c r="H46" s="40" t="s">
        <v>2113</v>
      </c>
      <c r="I46" s="24" t="s">
        <v>2114</v>
      </c>
      <c r="J46" s="24" t="s">
        <v>2116</v>
      </c>
      <c r="K46" s="40" t="s">
        <v>2115</v>
      </c>
      <c r="L46" s="40"/>
      <c r="M46" s="30">
        <v>2349.9899999999998</v>
      </c>
    </row>
    <row r="47" spans="1:13" s="2" customFormat="1" ht="45" customHeight="1">
      <c r="A47" s="18" t="s">
        <v>7122</v>
      </c>
      <c r="B47" s="24" t="s">
        <v>2117</v>
      </c>
      <c r="C47" s="3" t="s">
        <v>2118</v>
      </c>
      <c r="D47" s="37" t="s">
        <v>2119</v>
      </c>
      <c r="E47" s="40" t="s">
        <v>2120</v>
      </c>
      <c r="F47" s="40" t="s">
        <v>2121</v>
      </c>
      <c r="G47" s="40"/>
      <c r="H47" s="40" t="s">
        <v>2122</v>
      </c>
      <c r="I47" s="24"/>
      <c r="J47" s="24" t="s">
        <v>2123</v>
      </c>
      <c r="K47" s="40"/>
      <c r="L47" s="40"/>
      <c r="M47" s="30">
        <v>261.99</v>
      </c>
    </row>
    <row r="48" spans="1:13" s="2" customFormat="1" ht="45" customHeight="1">
      <c r="A48" s="18" t="s">
        <v>2142</v>
      </c>
      <c r="B48" s="24" t="s">
        <v>2124</v>
      </c>
      <c r="C48" s="3" t="s">
        <v>1877</v>
      </c>
      <c r="D48" s="37" t="s">
        <v>1885</v>
      </c>
      <c r="E48" s="40" t="s">
        <v>2125</v>
      </c>
      <c r="F48" s="40" t="s">
        <v>2126</v>
      </c>
      <c r="G48" s="40"/>
      <c r="H48" s="40" t="s">
        <v>2089</v>
      </c>
      <c r="I48" s="24"/>
      <c r="J48" s="24" t="s">
        <v>2127</v>
      </c>
      <c r="K48" s="40"/>
      <c r="L48" s="40" t="s">
        <v>2128</v>
      </c>
      <c r="M48" s="30">
        <v>149.99</v>
      </c>
    </row>
    <row r="49" spans="1:13" s="2" customFormat="1" ht="45" customHeight="1">
      <c r="A49" s="39" t="s">
        <v>1897</v>
      </c>
      <c r="B49" s="42" t="s">
        <v>2129</v>
      </c>
      <c r="C49" s="29" t="s">
        <v>2130</v>
      </c>
      <c r="D49" s="10" t="s">
        <v>2094</v>
      </c>
      <c r="E49" s="35" t="s">
        <v>2131</v>
      </c>
      <c r="F49" s="35" t="s">
        <v>2132</v>
      </c>
      <c r="G49" s="11" t="s">
        <v>15061</v>
      </c>
      <c r="H49" s="35" t="s">
        <v>2133</v>
      </c>
      <c r="I49" s="42" t="s">
        <v>2134</v>
      </c>
      <c r="J49" s="42" t="s">
        <v>2135</v>
      </c>
      <c r="K49" s="35" t="s">
        <v>1913</v>
      </c>
      <c r="L49" s="35"/>
      <c r="M49" s="47">
        <v>199.99</v>
      </c>
    </row>
    <row r="50" spans="1:13" s="2" customFormat="1" ht="45" customHeight="1">
      <c r="A50" s="18" t="s">
        <v>2142</v>
      </c>
      <c r="B50" s="24" t="s">
        <v>2136</v>
      </c>
      <c r="C50" s="3" t="s">
        <v>1968</v>
      </c>
      <c r="D50" s="37" t="s">
        <v>1969</v>
      </c>
      <c r="E50" s="40" t="s">
        <v>2137</v>
      </c>
      <c r="F50" s="40" t="s">
        <v>2138</v>
      </c>
      <c r="G50" s="40"/>
      <c r="H50" s="40" t="s">
        <v>2139</v>
      </c>
      <c r="I50" s="24"/>
      <c r="J50" s="24" t="s">
        <v>1973</v>
      </c>
      <c r="K50" s="40"/>
      <c r="L50" s="40" t="s">
        <v>2140</v>
      </c>
      <c r="M50" s="30">
        <v>98.99</v>
      </c>
    </row>
    <row r="51" spans="1:13" s="2" customFormat="1" ht="45" customHeight="1">
      <c r="A51" s="18" t="s">
        <v>2142</v>
      </c>
      <c r="B51" s="24" t="s">
        <v>2141</v>
      </c>
      <c r="C51" s="3" t="s">
        <v>2143</v>
      </c>
      <c r="D51" s="37"/>
      <c r="E51" s="40" t="s">
        <v>2144</v>
      </c>
      <c r="F51" s="40" t="s">
        <v>2145</v>
      </c>
      <c r="G51" s="40"/>
      <c r="H51" s="40"/>
      <c r="I51" s="24"/>
      <c r="J51" s="24"/>
      <c r="K51" s="40"/>
      <c r="L51" s="40" t="s">
        <v>6493</v>
      </c>
      <c r="M51" s="30">
        <v>459.99</v>
      </c>
    </row>
    <row r="52" spans="1:13" s="2" customFormat="1" ht="45" customHeight="1">
      <c r="A52" s="18" t="s">
        <v>1897</v>
      </c>
      <c r="B52" s="24" t="s">
        <v>2146</v>
      </c>
      <c r="C52" s="3" t="s">
        <v>2147</v>
      </c>
      <c r="D52" s="37" t="s">
        <v>2094</v>
      </c>
      <c r="E52" s="40" t="s">
        <v>2148</v>
      </c>
      <c r="F52" s="40" t="s">
        <v>2149</v>
      </c>
      <c r="G52" s="40"/>
      <c r="H52" s="40" t="s">
        <v>2150</v>
      </c>
      <c r="I52" s="24" t="s">
        <v>6494</v>
      </c>
      <c r="J52" s="24" t="s">
        <v>2152</v>
      </c>
      <c r="K52" s="40" t="s">
        <v>2151</v>
      </c>
      <c r="L52" s="40"/>
      <c r="M52" s="30">
        <v>3609.99</v>
      </c>
    </row>
    <row r="53" spans="1:13" ht="45" customHeight="1">
      <c r="A53" s="18" t="s">
        <v>2142</v>
      </c>
      <c r="B53" s="24" t="s">
        <v>2153</v>
      </c>
      <c r="C53" s="3" t="s">
        <v>2154</v>
      </c>
      <c r="D53" s="37" t="s">
        <v>2155</v>
      </c>
      <c r="E53" s="40" t="s">
        <v>2156</v>
      </c>
      <c r="F53" s="40" t="s">
        <v>2157</v>
      </c>
      <c r="G53" s="40"/>
      <c r="H53" s="40" t="s">
        <v>2158</v>
      </c>
      <c r="I53" s="24"/>
      <c r="J53" s="24" t="s">
        <v>2159</v>
      </c>
      <c r="K53" s="40"/>
      <c r="L53" s="40" t="s">
        <v>2160</v>
      </c>
      <c r="M53" s="30">
        <v>167.99</v>
      </c>
    </row>
    <row r="54" spans="1:13" ht="45" customHeight="1">
      <c r="A54" s="18" t="s">
        <v>1897</v>
      </c>
      <c r="B54" s="24" t="s">
        <v>2161</v>
      </c>
      <c r="C54" s="3" t="s">
        <v>2162</v>
      </c>
      <c r="D54" s="37" t="s">
        <v>2110</v>
      </c>
      <c r="E54" s="40" t="s">
        <v>2163</v>
      </c>
      <c r="F54" s="40" t="s">
        <v>2164</v>
      </c>
      <c r="G54" s="40"/>
      <c r="H54" s="40" t="s">
        <v>2165</v>
      </c>
      <c r="I54" s="24" t="s">
        <v>6495</v>
      </c>
      <c r="J54" s="24" t="s">
        <v>2166</v>
      </c>
      <c r="K54" s="40" t="s">
        <v>2151</v>
      </c>
      <c r="L54" s="40"/>
      <c r="M54" s="30">
        <v>1499.99</v>
      </c>
    </row>
    <row r="55" spans="1:13" ht="45" customHeight="1">
      <c r="A55" s="18" t="s">
        <v>2142</v>
      </c>
      <c r="B55" s="24" t="s">
        <v>2167</v>
      </c>
      <c r="C55" s="3" t="s">
        <v>2168</v>
      </c>
      <c r="D55" s="37" t="s">
        <v>1969</v>
      </c>
      <c r="E55" s="40" t="s">
        <v>2169</v>
      </c>
      <c r="F55" s="40" t="s">
        <v>2170</v>
      </c>
      <c r="G55" s="40"/>
      <c r="H55" s="40" t="s">
        <v>2171</v>
      </c>
      <c r="I55" s="24"/>
      <c r="J55" s="24" t="s">
        <v>2172</v>
      </c>
      <c r="K55" s="40"/>
      <c r="L55" s="40" t="s">
        <v>2173</v>
      </c>
      <c r="M55" s="30">
        <v>169.99</v>
      </c>
    </row>
    <row r="56" spans="1:13" ht="45" customHeight="1">
      <c r="A56" s="18" t="s">
        <v>2142</v>
      </c>
      <c r="B56" s="24" t="s">
        <v>2174</v>
      </c>
      <c r="C56" s="3" t="s">
        <v>2175</v>
      </c>
      <c r="D56" s="37" t="s">
        <v>2035</v>
      </c>
      <c r="E56" s="40" t="s">
        <v>2176</v>
      </c>
      <c r="F56" s="40" t="s">
        <v>2177</v>
      </c>
      <c r="G56" s="40"/>
      <c r="H56" s="40" t="s">
        <v>2178</v>
      </c>
      <c r="I56" s="24"/>
      <c r="J56" s="24" t="s">
        <v>2179</v>
      </c>
      <c r="K56" s="40"/>
      <c r="L56" s="40" t="s">
        <v>6496</v>
      </c>
      <c r="M56" s="30">
        <v>34.99</v>
      </c>
    </row>
    <row r="57" spans="1:13" ht="45" customHeight="1">
      <c r="A57" s="18" t="s">
        <v>2142</v>
      </c>
      <c r="B57" s="24" t="s">
        <v>2174</v>
      </c>
      <c r="C57" s="3" t="s">
        <v>2180</v>
      </c>
      <c r="D57" s="37" t="s">
        <v>2035</v>
      </c>
      <c r="E57" s="40" t="s">
        <v>2176</v>
      </c>
      <c r="F57" s="40" t="s">
        <v>2177</v>
      </c>
      <c r="G57" s="40"/>
      <c r="H57" s="40" t="s">
        <v>2178</v>
      </c>
      <c r="I57" s="24"/>
      <c r="J57" s="24" t="s">
        <v>2181</v>
      </c>
      <c r="K57" s="40"/>
      <c r="L57" s="40" t="s">
        <v>6497</v>
      </c>
      <c r="M57" s="30">
        <v>34.99</v>
      </c>
    </row>
    <row r="58" spans="1:13" ht="45" customHeight="1">
      <c r="A58" s="18" t="s">
        <v>2142</v>
      </c>
      <c r="B58" s="24" t="s">
        <v>2182</v>
      </c>
      <c r="C58" s="3" t="s">
        <v>2175</v>
      </c>
      <c r="D58" s="37" t="s">
        <v>2035</v>
      </c>
      <c r="E58" s="1492" t="s">
        <v>2183</v>
      </c>
      <c r="F58" s="40" t="s">
        <v>2184</v>
      </c>
      <c r="G58" s="40"/>
      <c r="H58" s="40" t="s">
        <v>2178</v>
      </c>
      <c r="I58" s="24"/>
      <c r="J58" s="24" t="s">
        <v>2179</v>
      </c>
      <c r="K58" s="40"/>
      <c r="L58" s="40" t="s">
        <v>6497</v>
      </c>
      <c r="M58" s="30">
        <v>39.99</v>
      </c>
    </row>
    <row r="59" spans="1:13" ht="45" customHeight="1">
      <c r="A59" s="18" t="s">
        <v>2142</v>
      </c>
      <c r="B59" s="24" t="s">
        <v>2182</v>
      </c>
      <c r="C59" s="3" t="s">
        <v>2180</v>
      </c>
      <c r="D59" s="37" t="s">
        <v>2035</v>
      </c>
      <c r="E59" s="1492" t="s">
        <v>2183</v>
      </c>
      <c r="F59" s="40" t="s">
        <v>2184</v>
      </c>
      <c r="G59" s="40"/>
      <c r="H59" s="40" t="s">
        <v>2178</v>
      </c>
      <c r="I59" s="24"/>
      <c r="J59" s="24" t="s">
        <v>2185</v>
      </c>
      <c r="K59" s="40"/>
      <c r="L59" s="40" t="s">
        <v>6497</v>
      </c>
      <c r="M59" s="30">
        <v>39.99</v>
      </c>
    </row>
    <row r="60" spans="1:13" ht="45" customHeight="1">
      <c r="A60" s="18" t="s">
        <v>1897</v>
      </c>
      <c r="B60" s="24" t="s">
        <v>2186</v>
      </c>
      <c r="C60" s="3" t="s">
        <v>2023</v>
      </c>
      <c r="D60" s="37" t="s">
        <v>2094</v>
      </c>
      <c r="E60" s="40" t="s">
        <v>2187</v>
      </c>
      <c r="F60" s="40" t="s">
        <v>2188</v>
      </c>
      <c r="G60" s="40"/>
      <c r="H60" s="40" t="s">
        <v>2189</v>
      </c>
      <c r="I60" s="24" t="s">
        <v>6498</v>
      </c>
      <c r="J60" s="24" t="s">
        <v>2190</v>
      </c>
      <c r="K60" s="40" t="s">
        <v>1913</v>
      </c>
      <c r="L60" s="40"/>
      <c r="M60" s="30">
        <v>1399.99</v>
      </c>
    </row>
    <row r="61" spans="1:13" ht="45" customHeight="1">
      <c r="A61" s="18" t="s">
        <v>2142</v>
      </c>
      <c r="B61" s="24" t="s">
        <v>2191</v>
      </c>
      <c r="C61" s="3" t="s">
        <v>2192</v>
      </c>
      <c r="D61" s="37" t="s">
        <v>1885</v>
      </c>
      <c r="E61" s="40" t="s">
        <v>2193</v>
      </c>
      <c r="F61" s="40" t="s">
        <v>2194</v>
      </c>
      <c r="G61" s="40"/>
      <c r="H61" s="40" t="s">
        <v>2043</v>
      </c>
      <c r="I61" s="24"/>
      <c r="J61" s="24" t="s">
        <v>2195</v>
      </c>
      <c r="K61" s="40"/>
      <c r="L61" s="40" t="s">
        <v>2196</v>
      </c>
      <c r="M61" s="30">
        <v>69.989999999999995</v>
      </c>
    </row>
    <row r="62" spans="1:13" ht="45" customHeight="1">
      <c r="A62" s="18" t="s">
        <v>2142</v>
      </c>
      <c r="B62" s="24" t="s">
        <v>1935</v>
      </c>
      <c r="C62" s="3" t="s">
        <v>1936</v>
      </c>
      <c r="D62" s="37" t="s">
        <v>1885</v>
      </c>
      <c r="E62" s="40" t="s">
        <v>2197</v>
      </c>
      <c r="F62" s="40" t="s">
        <v>2198</v>
      </c>
      <c r="G62" s="40"/>
      <c r="H62" s="40" t="s">
        <v>2011</v>
      </c>
      <c r="I62" s="24"/>
      <c r="J62" s="24" t="s">
        <v>1940</v>
      </c>
      <c r="K62" s="40"/>
      <c r="L62" s="40" t="s">
        <v>2199</v>
      </c>
      <c r="M62" s="30">
        <v>191.99</v>
      </c>
    </row>
    <row r="63" spans="1:13" ht="45" customHeight="1">
      <c r="A63" s="1483" t="s">
        <v>7122</v>
      </c>
      <c r="B63" s="1484" t="s">
        <v>2200</v>
      </c>
      <c r="C63" s="1506" t="s">
        <v>2201</v>
      </c>
      <c r="D63" s="1485" t="s">
        <v>2202</v>
      </c>
      <c r="E63" s="1486" t="s">
        <v>2203</v>
      </c>
      <c r="F63" s="1486" t="s">
        <v>2204</v>
      </c>
      <c r="G63" s="1486"/>
      <c r="H63" s="1486"/>
      <c r="I63" s="1484"/>
      <c r="J63" s="1484"/>
      <c r="K63" s="1486"/>
      <c r="L63" s="1486"/>
      <c r="M63" s="1487">
        <v>249.99</v>
      </c>
    </row>
    <row r="64" spans="1:13" ht="45" customHeight="1">
      <c r="A64" s="18" t="s">
        <v>2142</v>
      </c>
      <c r="B64" s="24" t="s">
        <v>2205</v>
      </c>
      <c r="C64" s="3" t="s">
        <v>1968</v>
      </c>
      <c r="D64" s="37" t="s">
        <v>1969</v>
      </c>
      <c r="E64" s="40" t="s">
        <v>2206</v>
      </c>
      <c r="F64" s="40" t="s">
        <v>2207</v>
      </c>
      <c r="G64" s="40"/>
      <c r="H64" s="40" t="s">
        <v>2208</v>
      </c>
      <c r="I64" s="24"/>
      <c r="J64" s="24" t="s">
        <v>2209</v>
      </c>
      <c r="K64" s="40"/>
      <c r="L64" s="40" t="s">
        <v>2210</v>
      </c>
      <c r="M64" s="30">
        <v>144.99</v>
      </c>
    </row>
    <row r="65" spans="1:13" ht="45" customHeight="1">
      <c r="A65" s="39" t="s">
        <v>1897</v>
      </c>
      <c r="B65" s="42" t="s">
        <v>2211</v>
      </c>
      <c r="C65" s="29" t="s">
        <v>2212</v>
      </c>
      <c r="D65" s="10" t="s">
        <v>2047</v>
      </c>
      <c r="E65" s="35" t="s">
        <v>2213</v>
      </c>
      <c r="F65" s="35" t="s">
        <v>2214</v>
      </c>
      <c r="G65" s="11" t="s">
        <v>15112</v>
      </c>
      <c r="H65" s="35" t="s">
        <v>2050</v>
      </c>
      <c r="I65" s="42" t="s">
        <v>2215</v>
      </c>
      <c r="J65" s="42" t="s">
        <v>2053</v>
      </c>
      <c r="K65" s="35" t="s">
        <v>2052</v>
      </c>
      <c r="L65" s="35"/>
      <c r="M65" s="47">
        <v>349.99</v>
      </c>
    </row>
    <row r="66" spans="1:13" ht="45" customHeight="1">
      <c r="A66" s="18" t="s">
        <v>2142</v>
      </c>
      <c r="B66" s="24" t="s">
        <v>1981</v>
      </c>
      <c r="C66" s="3" t="s">
        <v>1936</v>
      </c>
      <c r="D66" s="37" t="s">
        <v>1885</v>
      </c>
      <c r="E66" s="40" t="s">
        <v>2216</v>
      </c>
      <c r="F66" s="40" t="s">
        <v>2217</v>
      </c>
      <c r="G66" s="40"/>
      <c r="H66" s="40" t="s">
        <v>2011</v>
      </c>
      <c r="I66" s="24"/>
      <c r="J66" s="24" t="s">
        <v>1940</v>
      </c>
      <c r="K66" s="40"/>
      <c r="L66" s="40" t="s">
        <v>2218</v>
      </c>
      <c r="M66" s="30">
        <v>191.99</v>
      </c>
    </row>
    <row r="67" spans="1:13" ht="45" customHeight="1">
      <c r="A67" s="18" t="s">
        <v>2142</v>
      </c>
      <c r="B67" s="24" t="s">
        <v>2219</v>
      </c>
      <c r="C67" s="3" t="s">
        <v>1968</v>
      </c>
      <c r="D67" s="37" t="s">
        <v>1969</v>
      </c>
      <c r="E67" s="40" t="s">
        <v>2220</v>
      </c>
      <c r="F67" s="40" t="s">
        <v>2221</v>
      </c>
      <c r="G67" s="40"/>
      <c r="H67" s="40" t="s">
        <v>2222</v>
      </c>
      <c r="I67" s="24"/>
      <c r="J67" s="24" t="s">
        <v>1973</v>
      </c>
      <c r="K67" s="40"/>
      <c r="L67" s="40" t="s">
        <v>2223</v>
      </c>
      <c r="M67" s="30">
        <v>98.99</v>
      </c>
    </row>
    <row r="68" spans="1:13" ht="45" customHeight="1">
      <c r="A68" s="18" t="s">
        <v>2142</v>
      </c>
      <c r="B68" s="24" t="s">
        <v>2224</v>
      </c>
      <c r="C68" s="3" t="s">
        <v>1936</v>
      </c>
      <c r="D68" s="37" t="s">
        <v>1885</v>
      </c>
      <c r="E68" s="40" t="s">
        <v>2225</v>
      </c>
      <c r="F68" s="40" t="s">
        <v>2226</v>
      </c>
      <c r="G68" s="40"/>
      <c r="H68" s="40" t="s">
        <v>2227</v>
      </c>
      <c r="I68" s="24"/>
      <c r="J68" s="24" t="s">
        <v>1940</v>
      </c>
      <c r="K68" s="40"/>
      <c r="L68" s="40" t="s">
        <v>2228</v>
      </c>
      <c r="M68" s="30">
        <v>107.99</v>
      </c>
    </row>
    <row r="69" spans="1:13" ht="45" customHeight="1">
      <c r="A69" s="18" t="s">
        <v>2142</v>
      </c>
      <c r="B69" s="24" t="s">
        <v>2229</v>
      </c>
      <c r="C69" s="3" t="s">
        <v>2230</v>
      </c>
      <c r="D69" s="37" t="s">
        <v>1885</v>
      </c>
      <c r="E69" s="40" t="s">
        <v>2231</v>
      </c>
      <c r="F69" s="40" t="s">
        <v>2232</v>
      </c>
      <c r="G69" s="40"/>
      <c r="H69" s="40" t="s">
        <v>2233</v>
      </c>
      <c r="I69" s="24"/>
      <c r="J69" s="24" t="s">
        <v>2234</v>
      </c>
      <c r="K69" s="40"/>
      <c r="L69" s="40" t="s">
        <v>2235</v>
      </c>
      <c r="M69" s="30">
        <v>299.99</v>
      </c>
    </row>
    <row r="70" spans="1:13" ht="45" customHeight="1">
      <c r="A70" s="18" t="s">
        <v>2142</v>
      </c>
      <c r="B70" s="24" t="s">
        <v>1967</v>
      </c>
      <c r="C70" s="3" t="s">
        <v>1968</v>
      </c>
      <c r="D70" s="37" t="s">
        <v>1969</v>
      </c>
      <c r="E70" s="40" t="s">
        <v>2236</v>
      </c>
      <c r="F70" s="40" t="s">
        <v>2237</v>
      </c>
      <c r="G70" s="40"/>
      <c r="H70" s="40" t="s">
        <v>1972</v>
      </c>
      <c r="I70" s="24"/>
      <c r="J70" s="24" t="s">
        <v>1973</v>
      </c>
      <c r="K70" s="40"/>
      <c r="L70" s="40" t="s">
        <v>2238</v>
      </c>
      <c r="M70" s="30">
        <v>79.989999999999995</v>
      </c>
    </row>
    <row r="71" spans="1:13" ht="45" customHeight="1">
      <c r="A71" s="18" t="s">
        <v>2142</v>
      </c>
      <c r="B71" s="24" t="s">
        <v>2239</v>
      </c>
      <c r="C71" s="3" t="s">
        <v>1916</v>
      </c>
      <c r="D71" s="37" t="s">
        <v>1885</v>
      </c>
      <c r="E71" s="40" t="s">
        <v>2240</v>
      </c>
      <c r="F71" s="40" t="s">
        <v>2241</v>
      </c>
      <c r="G71" s="40"/>
      <c r="H71" s="40" t="s">
        <v>2057</v>
      </c>
      <c r="I71" s="24"/>
      <c r="J71" s="24" t="s">
        <v>2242</v>
      </c>
      <c r="K71" s="40"/>
      <c r="L71" s="40" t="s">
        <v>2243</v>
      </c>
      <c r="M71" s="30">
        <v>199.99</v>
      </c>
    </row>
    <row r="72" spans="1:13" ht="45" customHeight="1">
      <c r="A72" s="18" t="s">
        <v>2142</v>
      </c>
      <c r="B72" s="24" t="s">
        <v>2244</v>
      </c>
      <c r="C72" s="3" t="s">
        <v>2104</v>
      </c>
      <c r="D72" s="37" t="s">
        <v>2245</v>
      </c>
      <c r="E72" s="40" t="s">
        <v>2246</v>
      </c>
      <c r="F72" s="40" t="s">
        <v>2247</v>
      </c>
      <c r="G72" s="40"/>
      <c r="H72" s="40" t="s">
        <v>2248</v>
      </c>
      <c r="I72" s="24"/>
      <c r="J72" s="24" t="s">
        <v>2249</v>
      </c>
      <c r="K72" s="40"/>
      <c r="L72" s="40" t="s">
        <v>6499</v>
      </c>
      <c r="M72" s="30">
        <v>82.99</v>
      </c>
    </row>
    <row r="73" spans="1:13" ht="45" customHeight="1">
      <c r="A73" s="18" t="s">
        <v>7122</v>
      </c>
      <c r="B73" s="24" t="s">
        <v>2250</v>
      </c>
      <c r="C73" s="3" t="s">
        <v>2251</v>
      </c>
      <c r="D73" s="37" t="s">
        <v>2252</v>
      </c>
      <c r="E73" s="40" t="s">
        <v>2253</v>
      </c>
      <c r="F73" s="40" t="s">
        <v>2254</v>
      </c>
      <c r="G73" s="40"/>
      <c r="H73" s="40" t="s">
        <v>2255</v>
      </c>
      <c r="I73" s="24"/>
      <c r="J73" s="24" t="s">
        <v>2256</v>
      </c>
      <c r="K73" s="40"/>
      <c r="L73" s="40"/>
      <c r="M73" s="30">
        <v>399.99</v>
      </c>
    </row>
    <row r="74" spans="1:13" ht="45" customHeight="1">
      <c r="A74" s="18" t="s">
        <v>2142</v>
      </c>
      <c r="B74" s="24" t="s">
        <v>2257</v>
      </c>
      <c r="C74" s="3" t="s">
        <v>2258</v>
      </c>
      <c r="D74" s="37" t="s">
        <v>1969</v>
      </c>
      <c r="E74" s="40" t="s">
        <v>2259</v>
      </c>
      <c r="F74" s="40" t="s">
        <v>2260</v>
      </c>
      <c r="G74" s="40"/>
      <c r="H74" s="40" t="s">
        <v>2261</v>
      </c>
      <c r="I74" s="24"/>
      <c r="J74" s="24" t="s">
        <v>2262</v>
      </c>
      <c r="K74" s="40"/>
      <c r="L74" s="40" t="s">
        <v>2263</v>
      </c>
      <c r="M74" s="30">
        <v>214.99</v>
      </c>
    </row>
    <row r="75" spans="1:13" ht="45" customHeight="1">
      <c r="A75" s="18" t="s">
        <v>2142</v>
      </c>
      <c r="B75" s="24" t="s">
        <v>2264</v>
      </c>
      <c r="C75" s="3" t="s">
        <v>2192</v>
      </c>
      <c r="D75" s="37" t="s">
        <v>1885</v>
      </c>
      <c r="E75" s="40" t="s">
        <v>2265</v>
      </c>
      <c r="F75" s="40" t="s">
        <v>2266</v>
      </c>
      <c r="G75" s="40"/>
      <c r="H75" s="40" t="s">
        <v>2139</v>
      </c>
      <c r="I75" s="24"/>
      <c r="J75" s="24" t="s">
        <v>2267</v>
      </c>
      <c r="K75" s="40"/>
      <c r="L75" s="40" t="s">
        <v>2268</v>
      </c>
      <c r="M75" s="30">
        <v>69.989999999999995</v>
      </c>
    </row>
    <row r="76" spans="1:13" ht="45" customHeight="1">
      <c r="A76" s="18" t="s">
        <v>2142</v>
      </c>
      <c r="B76" s="24" t="s">
        <v>2269</v>
      </c>
      <c r="C76" s="3" t="s">
        <v>1877</v>
      </c>
      <c r="D76" s="37" t="s">
        <v>2270</v>
      </c>
      <c r="E76" s="40" t="s">
        <v>2271</v>
      </c>
      <c r="F76" s="40" t="s">
        <v>2272</v>
      </c>
      <c r="G76" s="40"/>
      <c r="H76" s="40" t="s">
        <v>2273</v>
      </c>
      <c r="I76" s="24"/>
      <c r="J76" s="24" t="s">
        <v>2274</v>
      </c>
      <c r="K76" s="40"/>
      <c r="L76" s="40" t="s">
        <v>2275</v>
      </c>
      <c r="M76" s="30">
        <v>249.99</v>
      </c>
    </row>
    <row r="77" spans="1:13" ht="45" customHeight="1">
      <c r="A77" s="18" t="s">
        <v>2142</v>
      </c>
      <c r="B77" s="24" t="s">
        <v>2276</v>
      </c>
      <c r="C77" s="3" t="s">
        <v>2277</v>
      </c>
      <c r="D77" s="37" t="s">
        <v>1885</v>
      </c>
      <c r="E77" s="40" t="s">
        <v>2278</v>
      </c>
      <c r="F77" s="40" t="s">
        <v>2279</v>
      </c>
      <c r="G77" s="40"/>
      <c r="H77" s="40" t="s">
        <v>2280</v>
      </c>
      <c r="I77" s="24"/>
      <c r="J77" s="24" t="s">
        <v>2281</v>
      </c>
      <c r="K77" s="40"/>
      <c r="L77" s="40" t="s">
        <v>2282</v>
      </c>
      <c r="M77" s="30">
        <v>183.99</v>
      </c>
    </row>
    <row r="78" spans="1:13" ht="45" customHeight="1">
      <c r="A78" s="18" t="s">
        <v>2142</v>
      </c>
      <c r="B78" s="24" t="s">
        <v>2283</v>
      </c>
      <c r="C78" s="3" t="s">
        <v>2284</v>
      </c>
      <c r="D78" s="37" t="s">
        <v>2285</v>
      </c>
      <c r="E78" s="40" t="s">
        <v>2286</v>
      </c>
      <c r="F78" s="40" t="s">
        <v>2287</v>
      </c>
      <c r="G78" s="40"/>
      <c r="H78" s="40" t="s">
        <v>2020</v>
      </c>
      <c r="I78" s="24"/>
      <c r="J78" s="24" t="s">
        <v>2288</v>
      </c>
      <c r="K78" s="40"/>
      <c r="L78" s="40" t="s">
        <v>6500</v>
      </c>
      <c r="M78" s="30">
        <v>56.99</v>
      </c>
    </row>
    <row r="79" spans="1:13" ht="45" customHeight="1">
      <c r="A79" s="18" t="s">
        <v>2142</v>
      </c>
      <c r="B79" s="24" t="s">
        <v>2289</v>
      </c>
      <c r="C79" s="3" t="s">
        <v>2290</v>
      </c>
      <c r="D79" s="37" t="s">
        <v>2291</v>
      </c>
      <c r="E79" s="40" t="s">
        <v>2292</v>
      </c>
      <c r="F79" s="40" t="s">
        <v>2293</v>
      </c>
      <c r="G79" s="40"/>
      <c r="H79" s="40" t="s">
        <v>2294</v>
      </c>
      <c r="I79" s="24"/>
      <c r="J79" s="24" t="s">
        <v>2295</v>
      </c>
      <c r="K79" s="40"/>
      <c r="L79" s="40" t="s">
        <v>2296</v>
      </c>
      <c r="M79" s="30">
        <v>109.99</v>
      </c>
    </row>
    <row r="80" spans="1:13" ht="45" customHeight="1">
      <c r="A80" s="18" t="s">
        <v>7122</v>
      </c>
      <c r="B80" s="24" t="s">
        <v>2297</v>
      </c>
      <c r="C80" s="3" t="s">
        <v>1877</v>
      </c>
      <c r="D80" s="37" t="s">
        <v>2298</v>
      </c>
      <c r="E80" s="40" t="s">
        <v>2299</v>
      </c>
      <c r="F80" s="40" t="s">
        <v>2300</v>
      </c>
      <c r="G80" s="40"/>
      <c r="H80" s="40" t="s">
        <v>2301</v>
      </c>
      <c r="I80" s="24"/>
      <c r="J80" s="24" t="s">
        <v>2302</v>
      </c>
      <c r="K80" s="40"/>
      <c r="L80" s="40"/>
      <c r="M80" s="30">
        <v>1099.99</v>
      </c>
    </row>
    <row r="81" spans="1:13" ht="45" customHeight="1">
      <c r="A81" s="18" t="s">
        <v>1897</v>
      </c>
      <c r="B81" s="24" t="s">
        <v>2303</v>
      </c>
      <c r="C81" s="3" t="s">
        <v>2304</v>
      </c>
      <c r="D81" s="37" t="s">
        <v>2110</v>
      </c>
      <c r="E81" s="40" t="s">
        <v>2305</v>
      </c>
      <c r="F81" s="40" t="s">
        <v>2306</v>
      </c>
      <c r="G81" s="40"/>
      <c r="H81" s="40" t="s">
        <v>2307</v>
      </c>
      <c r="I81" s="24" t="s">
        <v>2308</v>
      </c>
      <c r="J81" s="24" t="s">
        <v>2309</v>
      </c>
      <c r="K81" s="40" t="s">
        <v>1913</v>
      </c>
      <c r="L81" s="40"/>
      <c r="M81" s="30">
        <v>259.99</v>
      </c>
    </row>
    <row r="82" spans="1:13" ht="45" customHeight="1">
      <c r="A82" s="39" t="s">
        <v>1897</v>
      </c>
      <c r="B82" s="42" t="s">
        <v>2310</v>
      </c>
      <c r="C82" s="29" t="s">
        <v>2311</v>
      </c>
      <c r="D82" s="10" t="s">
        <v>2094</v>
      </c>
      <c r="E82" s="35" t="s">
        <v>2312</v>
      </c>
      <c r="F82" s="35" t="s">
        <v>2313</v>
      </c>
      <c r="G82" s="11" t="s">
        <v>15111</v>
      </c>
      <c r="H82" s="35" t="s">
        <v>2097</v>
      </c>
      <c r="I82" s="42" t="s">
        <v>2314</v>
      </c>
      <c r="J82" s="42" t="s">
        <v>2315</v>
      </c>
      <c r="K82" s="35" t="s">
        <v>2052</v>
      </c>
      <c r="L82" s="35"/>
      <c r="M82" s="47">
        <v>279.99</v>
      </c>
    </row>
    <row r="83" spans="1:13" ht="45" customHeight="1">
      <c r="A83" s="18" t="s">
        <v>2142</v>
      </c>
      <c r="B83" s="24" t="s">
        <v>2316</v>
      </c>
      <c r="C83" s="3" t="s">
        <v>2317</v>
      </c>
      <c r="D83" s="37" t="s">
        <v>1969</v>
      </c>
      <c r="E83" s="40" t="s">
        <v>2318</v>
      </c>
      <c r="F83" s="40" t="s">
        <v>2319</v>
      </c>
      <c r="G83" s="40"/>
      <c r="H83" s="40" t="s">
        <v>2320</v>
      </c>
      <c r="I83" s="24"/>
      <c r="J83" s="24" t="s">
        <v>2321</v>
      </c>
      <c r="K83" s="40"/>
      <c r="L83" s="40" t="s">
        <v>2322</v>
      </c>
      <c r="M83" s="30">
        <v>87.99</v>
      </c>
    </row>
    <row r="84" spans="1:13" ht="45" customHeight="1">
      <c r="A84" s="18" t="s">
        <v>7122</v>
      </c>
      <c r="B84" s="24" t="s">
        <v>15224</v>
      </c>
      <c r="C84" s="3" t="s">
        <v>15225</v>
      </c>
      <c r="D84" s="37" t="s">
        <v>15226</v>
      </c>
      <c r="E84" s="40" t="s">
        <v>15200</v>
      </c>
      <c r="F84" s="40" t="s">
        <v>15280</v>
      </c>
      <c r="G84" s="40"/>
      <c r="H84" s="40" t="s">
        <v>15270</v>
      </c>
      <c r="I84" s="24"/>
      <c r="J84" s="24" t="s">
        <v>15271</v>
      </c>
      <c r="K84" s="40"/>
      <c r="L84" s="40"/>
      <c r="M84" s="30">
        <v>40.99</v>
      </c>
    </row>
    <row r="85" spans="1:13" ht="45" customHeight="1">
      <c r="A85" s="18" t="s">
        <v>2142</v>
      </c>
      <c r="B85" s="24"/>
      <c r="C85" s="3" t="s">
        <v>2323</v>
      </c>
      <c r="D85" s="37" t="s">
        <v>2291</v>
      </c>
      <c r="E85" s="40" t="s">
        <v>2324</v>
      </c>
      <c r="F85" s="40" t="s">
        <v>2325</v>
      </c>
      <c r="G85" s="40"/>
      <c r="H85" s="40" t="s">
        <v>2326</v>
      </c>
      <c r="I85" s="24"/>
      <c r="J85" s="24" t="s">
        <v>2327</v>
      </c>
      <c r="K85" s="40"/>
      <c r="L85" s="40" t="s">
        <v>2328</v>
      </c>
      <c r="M85" s="30">
        <v>58.99</v>
      </c>
    </row>
    <row r="86" spans="1:13" ht="45" customHeight="1">
      <c r="A86" s="18" t="s">
        <v>2142</v>
      </c>
      <c r="B86" s="24" t="s">
        <v>2329</v>
      </c>
      <c r="C86" s="3" t="s">
        <v>2330</v>
      </c>
      <c r="D86" s="37" t="s">
        <v>1969</v>
      </c>
      <c r="E86" s="40" t="s">
        <v>2331</v>
      </c>
      <c r="F86" s="40" t="s">
        <v>2332</v>
      </c>
      <c r="G86" s="40"/>
      <c r="H86" s="40" t="s">
        <v>2333</v>
      </c>
      <c r="I86" s="24"/>
      <c r="J86" s="24" t="s">
        <v>2334</v>
      </c>
      <c r="K86" s="40"/>
      <c r="L86" s="40" t="s">
        <v>2335</v>
      </c>
      <c r="M86" s="30">
        <v>139.99</v>
      </c>
    </row>
    <row r="87" spans="1:13" ht="45" customHeight="1">
      <c r="A87" s="18" t="s">
        <v>2142</v>
      </c>
      <c r="B87" s="24" t="s">
        <v>2336</v>
      </c>
      <c r="C87" s="3" t="s">
        <v>2284</v>
      </c>
      <c r="D87" s="37" t="s">
        <v>2285</v>
      </c>
      <c r="E87" s="40" t="s">
        <v>2337</v>
      </c>
      <c r="F87" s="40" t="s">
        <v>2338</v>
      </c>
      <c r="G87" s="40"/>
      <c r="H87" s="40" t="s">
        <v>2020</v>
      </c>
      <c r="I87" s="24"/>
      <c r="J87" s="24" t="s">
        <v>2288</v>
      </c>
      <c r="K87" s="40"/>
      <c r="L87" s="40" t="s">
        <v>6500</v>
      </c>
      <c r="M87" s="30">
        <v>56.99</v>
      </c>
    </row>
    <row r="88" spans="1:13" ht="45" customHeight="1">
      <c r="A88" s="18" t="s">
        <v>2142</v>
      </c>
      <c r="B88" s="24" t="s">
        <v>2339</v>
      </c>
      <c r="C88" s="3" t="s">
        <v>2340</v>
      </c>
      <c r="D88" s="37" t="s">
        <v>2291</v>
      </c>
      <c r="E88" s="40" t="s">
        <v>2341</v>
      </c>
      <c r="F88" s="40" t="s">
        <v>2342</v>
      </c>
      <c r="G88" s="40"/>
      <c r="H88" s="40" t="s">
        <v>2343</v>
      </c>
      <c r="I88" s="24"/>
      <c r="J88" s="24" t="s">
        <v>2344</v>
      </c>
      <c r="K88" s="40"/>
      <c r="L88" s="40" t="s">
        <v>2345</v>
      </c>
      <c r="M88" s="30">
        <v>269.99</v>
      </c>
    </row>
    <row r="89" spans="1:13" ht="45" customHeight="1">
      <c r="A89" s="18" t="s">
        <v>7122</v>
      </c>
      <c r="B89" s="24" t="s">
        <v>2346</v>
      </c>
      <c r="C89" s="3" t="s">
        <v>2162</v>
      </c>
      <c r="D89" s="37" t="s">
        <v>2347</v>
      </c>
      <c r="E89" s="40" t="s">
        <v>2348</v>
      </c>
      <c r="F89" s="40" t="s">
        <v>2349</v>
      </c>
      <c r="G89" s="40"/>
      <c r="H89" s="40"/>
      <c r="I89" s="24"/>
      <c r="J89" s="24"/>
      <c r="K89" s="40"/>
      <c r="L89" s="40"/>
      <c r="M89" s="30">
        <v>249</v>
      </c>
    </row>
    <row r="90" spans="1:13" ht="45" customHeight="1">
      <c r="A90" s="18" t="s">
        <v>7122</v>
      </c>
      <c r="B90" s="24" t="s">
        <v>15227</v>
      </c>
      <c r="C90" s="3" t="s">
        <v>15228</v>
      </c>
      <c r="D90" s="37" t="s">
        <v>1885</v>
      </c>
      <c r="E90" s="40" t="s">
        <v>15201</v>
      </c>
      <c r="F90" s="40" t="s">
        <v>15281</v>
      </c>
      <c r="G90" s="40"/>
      <c r="H90" s="40" t="s">
        <v>15269</v>
      </c>
      <c r="I90" s="24"/>
      <c r="J90" s="24" t="s">
        <v>15264</v>
      </c>
      <c r="K90" s="40"/>
      <c r="L90" s="40"/>
      <c r="M90" s="30">
        <v>132.99</v>
      </c>
    </row>
    <row r="91" spans="1:13" ht="45" customHeight="1">
      <c r="A91" s="18" t="s">
        <v>2142</v>
      </c>
      <c r="B91" s="24" t="s">
        <v>2350</v>
      </c>
      <c r="C91" s="3" t="s">
        <v>2351</v>
      </c>
      <c r="D91" s="37" t="s">
        <v>2035</v>
      </c>
      <c r="E91" s="40" t="s">
        <v>2352</v>
      </c>
      <c r="F91" s="40" t="s">
        <v>2353</v>
      </c>
      <c r="G91" s="40"/>
      <c r="H91" s="40"/>
      <c r="I91" s="24"/>
      <c r="J91" s="24"/>
      <c r="K91" s="40"/>
      <c r="L91" s="40" t="s">
        <v>2354</v>
      </c>
      <c r="M91" s="30">
        <v>21.99</v>
      </c>
    </row>
    <row r="92" spans="1:13" ht="45" customHeight="1">
      <c r="A92" s="18" t="s">
        <v>2142</v>
      </c>
      <c r="B92" s="24" t="s">
        <v>2355</v>
      </c>
      <c r="C92" s="3" t="s">
        <v>2351</v>
      </c>
      <c r="D92" s="37" t="s">
        <v>2035</v>
      </c>
      <c r="E92" s="40" t="s">
        <v>2356</v>
      </c>
      <c r="F92" s="40" t="s">
        <v>2357</v>
      </c>
      <c r="G92" s="40"/>
      <c r="H92" s="40"/>
      <c r="I92" s="24"/>
      <c r="J92" s="24"/>
      <c r="K92" s="40"/>
      <c r="L92" s="40" t="s">
        <v>2358</v>
      </c>
      <c r="M92" s="30">
        <v>26.99</v>
      </c>
    </row>
    <row r="93" spans="1:13" ht="45" customHeight="1">
      <c r="A93" s="18" t="s">
        <v>2142</v>
      </c>
      <c r="B93" s="24" t="s">
        <v>2359</v>
      </c>
      <c r="C93" s="3" t="s">
        <v>2360</v>
      </c>
      <c r="D93" s="37" t="s">
        <v>1885</v>
      </c>
      <c r="E93" s="40" t="s">
        <v>2361</v>
      </c>
      <c r="F93" s="40" t="s">
        <v>2362</v>
      </c>
      <c r="G93" s="40"/>
      <c r="H93" s="40" t="s">
        <v>2233</v>
      </c>
      <c r="I93" s="24"/>
      <c r="J93" s="24" t="s">
        <v>2234</v>
      </c>
      <c r="K93" s="40"/>
      <c r="L93" s="40" t="s">
        <v>2363</v>
      </c>
      <c r="M93" s="30">
        <v>299.99</v>
      </c>
    </row>
    <row r="94" spans="1:13" ht="45" customHeight="1">
      <c r="A94" s="18" t="s">
        <v>2142</v>
      </c>
      <c r="B94" s="24" t="s">
        <v>2364</v>
      </c>
      <c r="C94" s="3" t="s">
        <v>2365</v>
      </c>
      <c r="D94" s="37" t="s">
        <v>1885</v>
      </c>
      <c r="E94" s="40" t="s">
        <v>2366</v>
      </c>
      <c r="F94" s="40" t="s">
        <v>2367</v>
      </c>
      <c r="G94" s="40"/>
      <c r="H94" s="40" t="s">
        <v>2368</v>
      </c>
      <c r="I94" s="24"/>
      <c r="J94" s="24" t="s">
        <v>2369</v>
      </c>
      <c r="K94" s="40"/>
      <c r="L94" s="40" t="s">
        <v>6500</v>
      </c>
      <c r="M94" s="30">
        <v>99.99</v>
      </c>
    </row>
    <row r="95" spans="1:13" ht="45" customHeight="1">
      <c r="A95" s="18" t="s">
        <v>2142</v>
      </c>
      <c r="B95" s="24" t="s">
        <v>2370</v>
      </c>
      <c r="C95" s="3" t="s">
        <v>2371</v>
      </c>
      <c r="D95" s="37" t="s">
        <v>1885</v>
      </c>
      <c r="E95" s="40" t="s">
        <v>2372</v>
      </c>
      <c r="F95" s="40" t="s">
        <v>2373</v>
      </c>
      <c r="G95" s="40"/>
      <c r="H95" s="40" t="s">
        <v>2374</v>
      </c>
      <c r="I95" s="24"/>
      <c r="J95" s="24" t="s">
        <v>2375</v>
      </c>
      <c r="K95" s="40"/>
      <c r="L95" s="40" t="s">
        <v>2376</v>
      </c>
      <c r="M95" s="30">
        <v>82.99</v>
      </c>
    </row>
    <row r="96" spans="1:13" ht="45" customHeight="1">
      <c r="A96" s="18" t="s">
        <v>2142</v>
      </c>
      <c r="B96" s="24" t="s">
        <v>2377</v>
      </c>
      <c r="C96" s="3" t="s">
        <v>2378</v>
      </c>
      <c r="D96" s="37" t="s">
        <v>1969</v>
      </c>
      <c r="E96" s="40" t="s">
        <v>2379</v>
      </c>
      <c r="F96" s="40" t="s">
        <v>2380</v>
      </c>
      <c r="G96" s="40"/>
      <c r="H96" s="40" t="s">
        <v>2381</v>
      </c>
      <c r="I96" s="24"/>
      <c r="J96" s="24" t="s">
        <v>2382</v>
      </c>
      <c r="K96" s="40"/>
      <c r="L96" s="40" t="s">
        <v>2383</v>
      </c>
      <c r="M96" s="30">
        <v>74.989999999999995</v>
      </c>
    </row>
    <row r="97" spans="1:13" ht="45" customHeight="1">
      <c r="A97" s="18" t="s">
        <v>2142</v>
      </c>
      <c r="B97" s="24" t="s">
        <v>2384</v>
      </c>
      <c r="C97" s="3" t="s">
        <v>2385</v>
      </c>
      <c r="D97" s="37" t="s">
        <v>2035</v>
      </c>
      <c r="E97" s="1492" t="s">
        <v>2386</v>
      </c>
      <c r="F97" s="40" t="s">
        <v>2387</v>
      </c>
      <c r="G97" s="40"/>
      <c r="H97" s="40" t="s">
        <v>2388</v>
      </c>
      <c r="I97" s="24"/>
      <c r="J97" s="24" t="s">
        <v>2389</v>
      </c>
      <c r="K97" s="40"/>
      <c r="L97" s="40" t="s">
        <v>6500</v>
      </c>
      <c r="M97" s="30">
        <v>21.99</v>
      </c>
    </row>
    <row r="98" spans="1:13" ht="45" customHeight="1">
      <c r="A98" s="18" t="s">
        <v>2142</v>
      </c>
      <c r="B98" s="24" t="s">
        <v>2384</v>
      </c>
      <c r="C98" s="3" t="s">
        <v>2390</v>
      </c>
      <c r="D98" s="37" t="s">
        <v>2035</v>
      </c>
      <c r="E98" s="1492" t="s">
        <v>2386</v>
      </c>
      <c r="F98" s="40" t="s">
        <v>2387</v>
      </c>
      <c r="G98" s="40"/>
      <c r="H98" s="40" t="s">
        <v>2388</v>
      </c>
      <c r="I98" s="24"/>
      <c r="J98" s="24" t="s">
        <v>2391</v>
      </c>
      <c r="K98" s="40"/>
      <c r="L98" s="40" t="s">
        <v>6500</v>
      </c>
      <c r="M98" s="30">
        <v>21.99</v>
      </c>
    </row>
    <row r="99" spans="1:13" ht="45" customHeight="1">
      <c r="A99" s="18" t="s">
        <v>2142</v>
      </c>
      <c r="B99" s="24" t="s">
        <v>2392</v>
      </c>
      <c r="C99" s="3" t="s">
        <v>2385</v>
      </c>
      <c r="D99" s="37" t="s">
        <v>2035</v>
      </c>
      <c r="E99" s="1492" t="s">
        <v>2393</v>
      </c>
      <c r="F99" s="40" t="s">
        <v>2394</v>
      </c>
      <c r="G99" s="40"/>
      <c r="H99" s="40" t="s">
        <v>2395</v>
      </c>
      <c r="I99" s="24"/>
      <c r="J99" s="24" t="s">
        <v>2396</v>
      </c>
      <c r="K99" s="40"/>
      <c r="L99" s="40" t="s">
        <v>6500</v>
      </c>
      <c r="M99" s="30">
        <v>24.99</v>
      </c>
    </row>
    <row r="100" spans="1:13" ht="45" customHeight="1">
      <c r="A100" s="18" t="s">
        <v>2142</v>
      </c>
      <c r="B100" s="24" t="s">
        <v>2392</v>
      </c>
      <c r="C100" s="3" t="s">
        <v>2390</v>
      </c>
      <c r="D100" s="37" t="s">
        <v>2035</v>
      </c>
      <c r="E100" s="1492" t="s">
        <v>2393</v>
      </c>
      <c r="F100" s="40" t="s">
        <v>2394</v>
      </c>
      <c r="G100" s="40"/>
      <c r="H100" s="40" t="s">
        <v>2395</v>
      </c>
      <c r="I100" s="24"/>
      <c r="J100" s="24" t="s">
        <v>2397</v>
      </c>
      <c r="K100" s="40"/>
      <c r="L100" s="40" t="s">
        <v>6500</v>
      </c>
      <c r="M100" s="30">
        <v>24.99</v>
      </c>
    </row>
    <row r="101" spans="1:13" ht="45" customHeight="1">
      <c r="A101" s="18" t="s">
        <v>2142</v>
      </c>
      <c r="B101" s="24" t="s">
        <v>2398</v>
      </c>
      <c r="C101" s="3" t="s">
        <v>2399</v>
      </c>
      <c r="D101" s="37" t="s">
        <v>1885</v>
      </c>
      <c r="E101" s="40" t="s">
        <v>2400</v>
      </c>
      <c r="F101" s="40" t="s">
        <v>2401</v>
      </c>
      <c r="G101" s="40"/>
      <c r="H101" s="40" t="s">
        <v>2139</v>
      </c>
      <c r="I101" s="24"/>
      <c r="J101" s="24" t="s">
        <v>2402</v>
      </c>
      <c r="K101" s="40"/>
      <c r="L101" s="40" t="s">
        <v>2403</v>
      </c>
      <c r="M101" s="30">
        <v>55.99</v>
      </c>
    </row>
    <row r="102" spans="1:13" ht="45" customHeight="1">
      <c r="A102" s="18" t="s">
        <v>2142</v>
      </c>
      <c r="B102" s="24" t="s">
        <v>2404</v>
      </c>
      <c r="C102" s="3" t="s">
        <v>2405</v>
      </c>
      <c r="D102" s="37" t="s">
        <v>1885</v>
      </c>
      <c r="E102" s="40" t="s">
        <v>2406</v>
      </c>
      <c r="F102" s="40" t="s">
        <v>2407</v>
      </c>
      <c r="G102" s="40"/>
      <c r="H102" s="40" t="s">
        <v>2333</v>
      </c>
      <c r="I102" s="24"/>
      <c r="J102" s="24" t="s">
        <v>2408</v>
      </c>
      <c r="K102" s="40"/>
      <c r="L102" s="40" t="s">
        <v>6501</v>
      </c>
      <c r="M102" s="30">
        <v>199.99</v>
      </c>
    </row>
    <row r="103" spans="1:13" ht="45" customHeight="1">
      <c r="A103" s="18" t="s">
        <v>2142</v>
      </c>
      <c r="B103" s="24" t="s">
        <v>2409</v>
      </c>
      <c r="C103" s="3" t="s">
        <v>2330</v>
      </c>
      <c r="D103" s="37" t="s">
        <v>1969</v>
      </c>
      <c r="E103" s="40" t="s">
        <v>2410</v>
      </c>
      <c r="F103" s="40" t="s">
        <v>2411</v>
      </c>
      <c r="G103" s="40"/>
      <c r="H103" s="40" t="s">
        <v>2412</v>
      </c>
      <c r="I103" s="24"/>
      <c r="J103" s="24" t="s">
        <v>2334</v>
      </c>
      <c r="K103" s="40"/>
      <c r="L103" s="40" t="s">
        <v>2413</v>
      </c>
      <c r="M103" s="30">
        <v>299.99</v>
      </c>
    </row>
    <row r="104" spans="1:13" ht="45" customHeight="1">
      <c r="A104" s="18" t="s">
        <v>2142</v>
      </c>
      <c r="B104" s="24" t="s">
        <v>2414</v>
      </c>
      <c r="C104" s="3" t="s">
        <v>2284</v>
      </c>
      <c r="D104" s="37" t="s">
        <v>2285</v>
      </c>
      <c r="E104" s="40" t="s">
        <v>2415</v>
      </c>
      <c r="F104" s="40" t="s">
        <v>2416</v>
      </c>
      <c r="G104" s="40"/>
      <c r="H104" s="40" t="s">
        <v>2020</v>
      </c>
      <c r="I104" s="24"/>
      <c r="J104" s="24" t="s">
        <v>2288</v>
      </c>
      <c r="K104" s="40"/>
      <c r="L104" s="40" t="s">
        <v>6500</v>
      </c>
      <c r="M104" s="30">
        <v>56.99</v>
      </c>
    </row>
    <row r="105" spans="1:13" ht="45" customHeight="1">
      <c r="A105" s="18" t="s">
        <v>2142</v>
      </c>
      <c r="B105" s="24" t="s">
        <v>2417</v>
      </c>
      <c r="C105" s="3" t="s">
        <v>2147</v>
      </c>
      <c r="D105" s="37" t="s">
        <v>1885</v>
      </c>
      <c r="E105" s="40" t="s">
        <v>2418</v>
      </c>
      <c r="F105" s="40" t="s">
        <v>2419</v>
      </c>
      <c r="G105" s="40"/>
      <c r="H105" s="40" t="s">
        <v>1888</v>
      </c>
      <c r="I105" s="24"/>
      <c r="J105" s="24" t="s">
        <v>1889</v>
      </c>
      <c r="K105" s="40"/>
      <c r="L105" s="40" t="s">
        <v>6502</v>
      </c>
      <c r="M105" s="30">
        <v>409.99</v>
      </c>
    </row>
    <row r="106" spans="1:13" ht="45" customHeight="1">
      <c r="A106" s="1483" t="s">
        <v>2142</v>
      </c>
      <c r="B106" s="1484" t="s">
        <v>2420</v>
      </c>
      <c r="C106" s="1506" t="s">
        <v>2351</v>
      </c>
      <c r="D106" s="1485" t="s">
        <v>2035</v>
      </c>
      <c r="E106" s="1486" t="s">
        <v>2421</v>
      </c>
      <c r="F106" s="1486" t="s">
        <v>2422</v>
      </c>
      <c r="G106" s="1486"/>
      <c r="H106" s="1486"/>
      <c r="I106" s="1484"/>
      <c r="J106" s="1484"/>
      <c r="K106" s="1486"/>
      <c r="L106" s="1486" t="s">
        <v>2423</v>
      </c>
      <c r="M106" s="1487">
        <v>26.99</v>
      </c>
    </row>
    <row r="107" spans="1:13" ht="45" customHeight="1">
      <c r="A107" s="1483" t="s">
        <v>7122</v>
      </c>
      <c r="B107" s="1484" t="s">
        <v>2424</v>
      </c>
      <c r="C107" s="1506" t="s">
        <v>2425</v>
      </c>
      <c r="D107" s="1485" t="s">
        <v>2426</v>
      </c>
      <c r="E107" s="1486" t="s">
        <v>2427</v>
      </c>
      <c r="F107" s="1486" t="s">
        <v>2428</v>
      </c>
      <c r="G107" s="1486"/>
      <c r="H107" s="1486"/>
      <c r="I107" s="1484"/>
      <c r="J107" s="1484"/>
      <c r="K107" s="1486"/>
      <c r="L107" s="1486"/>
      <c r="M107" s="1487">
        <v>699.99</v>
      </c>
    </row>
    <row r="108" spans="1:13" ht="45" customHeight="1">
      <c r="A108" s="18" t="s">
        <v>2142</v>
      </c>
      <c r="B108" s="24" t="s">
        <v>2429</v>
      </c>
      <c r="C108" s="3" t="s">
        <v>2430</v>
      </c>
      <c r="D108" s="37" t="s">
        <v>1969</v>
      </c>
      <c r="E108" s="40" t="s">
        <v>2431</v>
      </c>
      <c r="F108" s="40" t="s">
        <v>2432</v>
      </c>
      <c r="G108" s="40"/>
      <c r="H108" s="40" t="s">
        <v>2139</v>
      </c>
      <c r="I108" s="24"/>
      <c r="J108" s="24" t="s">
        <v>2433</v>
      </c>
      <c r="K108" s="40"/>
      <c r="L108" s="40" t="s">
        <v>2434</v>
      </c>
      <c r="M108" s="30">
        <v>114.99</v>
      </c>
    </row>
    <row r="109" spans="1:13" ht="45" customHeight="1">
      <c r="A109" s="18" t="s">
        <v>2142</v>
      </c>
      <c r="B109" s="24" t="s">
        <v>2435</v>
      </c>
      <c r="C109" s="3" t="s">
        <v>2436</v>
      </c>
      <c r="D109" s="37" t="s">
        <v>2437</v>
      </c>
      <c r="E109" s="40" t="s">
        <v>2438</v>
      </c>
      <c r="F109" s="40" t="s">
        <v>386</v>
      </c>
      <c r="G109" s="40"/>
      <c r="H109" s="40" t="s">
        <v>2439</v>
      </c>
      <c r="I109" s="24"/>
      <c r="J109" s="24" t="s">
        <v>2440</v>
      </c>
      <c r="K109" s="40"/>
      <c r="L109" s="40" t="s">
        <v>6497</v>
      </c>
      <c r="M109" s="30">
        <v>31.99</v>
      </c>
    </row>
    <row r="110" spans="1:13" ht="45" customHeight="1">
      <c r="A110" s="18" t="s">
        <v>2142</v>
      </c>
      <c r="B110" s="24" t="s">
        <v>2441</v>
      </c>
      <c r="C110" s="3" t="s">
        <v>2034</v>
      </c>
      <c r="D110" s="37" t="s">
        <v>2035</v>
      </c>
      <c r="E110" s="40" t="s">
        <v>2442</v>
      </c>
      <c r="F110" s="40" t="s">
        <v>2443</v>
      </c>
      <c r="G110" s="40"/>
      <c r="H110" s="40" t="s">
        <v>2037</v>
      </c>
      <c r="I110" s="24"/>
      <c r="J110" s="24" t="s">
        <v>2038</v>
      </c>
      <c r="K110" s="40"/>
      <c r="L110" s="40" t="s">
        <v>2444</v>
      </c>
      <c r="M110" s="30">
        <v>14.99</v>
      </c>
    </row>
    <row r="111" spans="1:13" ht="45" customHeight="1">
      <c r="A111" s="18" t="s">
        <v>2142</v>
      </c>
      <c r="B111" s="24" t="s">
        <v>2445</v>
      </c>
      <c r="C111" s="3" t="s">
        <v>2446</v>
      </c>
      <c r="D111" s="37"/>
      <c r="E111" s="40" t="s">
        <v>2447</v>
      </c>
      <c r="F111" s="40" t="s">
        <v>2448</v>
      </c>
      <c r="G111" s="40"/>
      <c r="H111" s="40"/>
      <c r="I111" s="24"/>
      <c r="J111" s="24"/>
      <c r="K111" s="40"/>
      <c r="L111" s="40" t="s">
        <v>6503</v>
      </c>
      <c r="M111" s="30">
        <v>459.99</v>
      </c>
    </row>
    <row r="112" spans="1:13" ht="45" customHeight="1">
      <c r="A112" s="18" t="s">
        <v>2142</v>
      </c>
      <c r="B112" s="24" t="s">
        <v>2449</v>
      </c>
      <c r="C112" s="3" t="s">
        <v>2450</v>
      </c>
      <c r="D112" s="37" t="s">
        <v>1969</v>
      </c>
      <c r="E112" s="40" t="s">
        <v>2451</v>
      </c>
      <c r="F112" s="40" t="s">
        <v>2452</v>
      </c>
      <c r="G112" s="40"/>
      <c r="H112" s="40" t="s">
        <v>2453</v>
      </c>
      <c r="I112" s="24"/>
      <c r="J112" s="24" t="s">
        <v>2454</v>
      </c>
      <c r="K112" s="40"/>
      <c r="L112" s="40" t="s">
        <v>2455</v>
      </c>
      <c r="M112" s="30">
        <v>214.99</v>
      </c>
    </row>
    <row r="113" spans="1:13" ht="45" customHeight="1">
      <c r="A113" s="18" t="s">
        <v>2142</v>
      </c>
      <c r="B113" s="24" t="s">
        <v>2456</v>
      </c>
      <c r="C113" s="3" t="s">
        <v>2457</v>
      </c>
      <c r="D113" s="37" t="s">
        <v>1969</v>
      </c>
      <c r="E113" s="40" t="s">
        <v>2458</v>
      </c>
      <c r="F113" s="40" t="s">
        <v>2459</v>
      </c>
      <c r="G113" s="40"/>
      <c r="H113" s="40" t="s">
        <v>2460</v>
      </c>
      <c r="I113" s="24"/>
      <c r="J113" s="24" t="s">
        <v>2461</v>
      </c>
      <c r="K113" s="40"/>
      <c r="L113" s="40" t="s">
        <v>2462</v>
      </c>
      <c r="M113" s="30">
        <v>104.99</v>
      </c>
    </row>
    <row r="114" spans="1:13" ht="45" customHeight="1">
      <c r="A114" s="18" t="s">
        <v>2142</v>
      </c>
      <c r="B114" s="24" t="s">
        <v>2463</v>
      </c>
      <c r="C114" s="3" t="s">
        <v>2457</v>
      </c>
      <c r="D114" s="37" t="s">
        <v>1969</v>
      </c>
      <c r="E114" s="40" t="s">
        <v>2464</v>
      </c>
      <c r="F114" s="40" t="s">
        <v>2465</v>
      </c>
      <c r="G114" s="40"/>
      <c r="H114" s="40" t="s">
        <v>2460</v>
      </c>
      <c r="I114" s="24"/>
      <c r="J114" s="24" t="s">
        <v>2461</v>
      </c>
      <c r="K114" s="40"/>
      <c r="L114" s="40" t="s">
        <v>2466</v>
      </c>
      <c r="M114" s="30">
        <v>104.99</v>
      </c>
    </row>
    <row r="115" spans="1:13" ht="45" customHeight="1">
      <c r="A115" s="18" t="s">
        <v>2142</v>
      </c>
      <c r="B115" s="24" t="s">
        <v>2467</v>
      </c>
      <c r="C115" s="3" t="s">
        <v>2457</v>
      </c>
      <c r="D115" s="37" t="s">
        <v>1969</v>
      </c>
      <c r="E115" s="40" t="s">
        <v>2468</v>
      </c>
      <c r="F115" s="40" t="s">
        <v>2469</v>
      </c>
      <c r="G115" s="40"/>
      <c r="H115" s="40" t="s">
        <v>2460</v>
      </c>
      <c r="I115" s="24"/>
      <c r="J115" s="24" t="s">
        <v>2461</v>
      </c>
      <c r="K115" s="40"/>
      <c r="L115" s="40" t="s">
        <v>2470</v>
      </c>
      <c r="M115" s="30">
        <v>104.99</v>
      </c>
    </row>
    <row r="116" spans="1:13" ht="45" customHeight="1">
      <c r="A116" s="18" t="s">
        <v>2142</v>
      </c>
      <c r="B116" s="24" t="s">
        <v>2471</v>
      </c>
      <c r="C116" s="3" t="s">
        <v>2457</v>
      </c>
      <c r="D116" s="37" t="s">
        <v>1969</v>
      </c>
      <c r="E116" s="40" t="s">
        <v>2472</v>
      </c>
      <c r="F116" s="40" t="s">
        <v>2473</v>
      </c>
      <c r="G116" s="40"/>
      <c r="H116" s="40" t="s">
        <v>2460</v>
      </c>
      <c r="I116" s="24"/>
      <c r="J116" s="24" t="s">
        <v>2461</v>
      </c>
      <c r="K116" s="40"/>
      <c r="L116" s="40" t="s">
        <v>2474</v>
      </c>
      <c r="M116" s="30">
        <v>81.99</v>
      </c>
    </row>
    <row r="117" spans="1:13" ht="45" customHeight="1">
      <c r="A117" s="18" t="s">
        <v>2142</v>
      </c>
      <c r="B117" s="24" t="s">
        <v>2370</v>
      </c>
      <c r="C117" s="3" t="s">
        <v>2371</v>
      </c>
      <c r="D117" s="37" t="s">
        <v>1885</v>
      </c>
      <c r="E117" s="40" t="s">
        <v>2475</v>
      </c>
      <c r="F117" s="40" t="s">
        <v>2476</v>
      </c>
      <c r="G117" s="40"/>
      <c r="H117" s="40" t="s">
        <v>2374</v>
      </c>
      <c r="I117" s="24"/>
      <c r="J117" s="24" t="s">
        <v>2375</v>
      </c>
      <c r="K117" s="40"/>
      <c r="L117" s="40" t="s">
        <v>2477</v>
      </c>
      <c r="M117" s="30">
        <v>56.99</v>
      </c>
    </row>
    <row r="118" spans="1:13" ht="45" customHeight="1">
      <c r="A118" s="18" t="s">
        <v>2142</v>
      </c>
      <c r="B118" s="24" t="s">
        <v>2478</v>
      </c>
      <c r="C118" s="3" t="s">
        <v>2479</v>
      </c>
      <c r="D118" s="37" t="s">
        <v>1969</v>
      </c>
      <c r="E118" s="40" t="s">
        <v>2480</v>
      </c>
      <c r="F118" s="40" t="s">
        <v>2481</v>
      </c>
      <c r="G118" s="40"/>
      <c r="H118" s="40" t="s">
        <v>1979</v>
      </c>
      <c r="I118" s="24"/>
      <c r="J118" s="24" t="s">
        <v>2482</v>
      </c>
      <c r="K118" s="40"/>
      <c r="L118" s="40" t="s">
        <v>2483</v>
      </c>
      <c r="M118" s="30">
        <v>129.99</v>
      </c>
    </row>
    <row r="119" spans="1:13" ht="45" customHeight="1">
      <c r="A119" s="18" t="s">
        <v>2142</v>
      </c>
      <c r="B119" s="24" t="s">
        <v>2484</v>
      </c>
      <c r="C119" s="3" t="s">
        <v>2479</v>
      </c>
      <c r="D119" s="37" t="s">
        <v>1969</v>
      </c>
      <c r="E119" s="40" t="s">
        <v>2485</v>
      </c>
      <c r="F119" s="40" t="s">
        <v>2486</v>
      </c>
      <c r="G119" s="40"/>
      <c r="H119" s="40" t="s">
        <v>1979</v>
      </c>
      <c r="I119" s="24"/>
      <c r="J119" s="24" t="s">
        <v>2482</v>
      </c>
      <c r="K119" s="40"/>
      <c r="L119" s="40" t="s">
        <v>2487</v>
      </c>
      <c r="M119" s="30">
        <v>279.99</v>
      </c>
    </row>
    <row r="120" spans="1:13" ht="45" customHeight="1">
      <c r="A120" s="18" t="s">
        <v>2142</v>
      </c>
      <c r="B120" s="24" t="s">
        <v>2488</v>
      </c>
      <c r="C120" s="3" t="s">
        <v>2479</v>
      </c>
      <c r="D120" s="37" t="s">
        <v>2285</v>
      </c>
      <c r="E120" s="40" t="s">
        <v>2489</v>
      </c>
      <c r="F120" s="40" t="s">
        <v>2490</v>
      </c>
      <c r="G120" s="40"/>
      <c r="H120" s="40" t="s">
        <v>2491</v>
      </c>
      <c r="I120" s="24"/>
      <c r="J120" s="24" t="s">
        <v>2492</v>
      </c>
      <c r="K120" s="40"/>
      <c r="L120" s="40" t="s">
        <v>6491</v>
      </c>
      <c r="M120" s="30">
        <v>209.99</v>
      </c>
    </row>
    <row r="121" spans="1:13" ht="45" customHeight="1">
      <c r="A121" s="18" t="s">
        <v>2142</v>
      </c>
      <c r="B121" s="24" t="s">
        <v>2493</v>
      </c>
      <c r="C121" s="3" t="s">
        <v>2479</v>
      </c>
      <c r="D121" s="37" t="s">
        <v>2285</v>
      </c>
      <c r="E121" s="40" t="s">
        <v>2494</v>
      </c>
      <c r="F121" s="40" t="s">
        <v>2495</v>
      </c>
      <c r="G121" s="40"/>
      <c r="H121" s="40" t="s">
        <v>2491</v>
      </c>
      <c r="I121" s="24"/>
      <c r="J121" s="24" t="s">
        <v>2492</v>
      </c>
      <c r="K121" s="40"/>
      <c r="L121" s="40" t="s">
        <v>6491</v>
      </c>
      <c r="M121" s="30">
        <v>209.99</v>
      </c>
    </row>
    <row r="122" spans="1:13" ht="45" customHeight="1">
      <c r="A122" s="18" t="s">
        <v>2142</v>
      </c>
      <c r="B122" s="24" t="s">
        <v>2496</v>
      </c>
      <c r="C122" s="3" t="s">
        <v>2497</v>
      </c>
      <c r="D122" s="37" t="s">
        <v>1969</v>
      </c>
      <c r="E122" s="40" t="s">
        <v>2498</v>
      </c>
      <c r="F122" s="40" t="s">
        <v>2499</v>
      </c>
      <c r="G122" s="40"/>
      <c r="H122" s="40" t="s">
        <v>2500</v>
      </c>
      <c r="I122" s="24"/>
      <c r="J122" s="24" t="s">
        <v>2501</v>
      </c>
      <c r="K122" s="40"/>
      <c r="L122" s="40" t="s">
        <v>2502</v>
      </c>
      <c r="M122" s="30">
        <v>79.989999999999995</v>
      </c>
    </row>
    <row r="123" spans="1:13" ht="45" customHeight="1">
      <c r="A123" s="18" t="s">
        <v>2142</v>
      </c>
      <c r="B123" s="24" t="s">
        <v>2503</v>
      </c>
      <c r="C123" s="3" t="s">
        <v>2497</v>
      </c>
      <c r="D123" s="37" t="s">
        <v>1969</v>
      </c>
      <c r="E123" s="40" t="s">
        <v>2504</v>
      </c>
      <c r="F123" s="40" t="s">
        <v>2505</v>
      </c>
      <c r="G123" s="40"/>
      <c r="H123" s="40" t="s">
        <v>2506</v>
      </c>
      <c r="I123" s="24"/>
      <c r="J123" s="24" t="s">
        <v>2501</v>
      </c>
      <c r="K123" s="40"/>
      <c r="L123" s="40" t="s">
        <v>2507</v>
      </c>
      <c r="M123" s="30">
        <v>229.99</v>
      </c>
    </row>
    <row r="124" spans="1:13" ht="45" customHeight="1">
      <c r="A124" s="18" t="s">
        <v>2142</v>
      </c>
      <c r="B124" s="24" t="s">
        <v>2508</v>
      </c>
      <c r="C124" s="3" t="s">
        <v>2497</v>
      </c>
      <c r="D124" s="37" t="s">
        <v>1969</v>
      </c>
      <c r="E124" s="40" t="s">
        <v>2509</v>
      </c>
      <c r="F124" s="40" t="s">
        <v>2510</v>
      </c>
      <c r="G124" s="40"/>
      <c r="H124" s="40" t="s">
        <v>2506</v>
      </c>
      <c r="I124" s="24"/>
      <c r="J124" s="24" t="s">
        <v>2501</v>
      </c>
      <c r="K124" s="40"/>
      <c r="L124" s="40" t="s">
        <v>2511</v>
      </c>
      <c r="M124" s="30">
        <v>229.99</v>
      </c>
    </row>
    <row r="125" spans="1:13" ht="45" customHeight="1">
      <c r="A125" s="18" t="s">
        <v>2142</v>
      </c>
      <c r="B125" s="24" t="s">
        <v>2512</v>
      </c>
      <c r="C125" s="3" t="s">
        <v>1916</v>
      </c>
      <c r="D125" s="37" t="s">
        <v>1885</v>
      </c>
      <c r="E125" s="40" t="s">
        <v>2513</v>
      </c>
      <c r="F125" s="40" t="s">
        <v>2514</v>
      </c>
      <c r="G125" s="40"/>
      <c r="H125" s="40" t="s">
        <v>2515</v>
      </c>
      <c r="I125" s="24"/>
      <c r="J125" s="24" t="s">
        <v>2058</v>
      </c>
      <c r="K125" s="40"/>
      <c r="L125" s="40" t="s">
        <v>2516</v>
      </c>
      <c r="M125" s="30">
        <v>139.99</v>
      </c>
    </row>
    <row r="126" spans="1:13" ht="45" customHeight="1">
      <c r="A126" s="18" t="s">
        <v>2142</v>
      </c>
      <c r="B126" s="24" t="s">
        <v>2517</v>
      </c>
      <c r="C126" s="3" t="s">
        <v>2518</v>
      </c>
      <c r="D126" s="37" t="s">
        <v>2076</v>
      </c>
      <c r="E126" s="40" t="s">
        <v>2519</v>
      </c>
      <c r="F126" s="40" t="s">
        <v>2520</v>
      </c>
      <c r="G126" s="40"/>
      <c r="H126" s="40"/>
      <c r="I126" s="24"/>
      <c r="J126" s="24" t="s">
        <v>2107</v>
      </c>
      <c r="K126" s="40"/>
      <c r="L126" s="40" t="s">
        <v>2521</v>
      </c>
      <c r="M126" s="30">
        <v>294.99</v>
      </c>
    </row>
    <row r="127" spans="1:13" ht="45" customHeight="1">
      <c r="A127" s="1483" t="s">
        <v>7122</v>
      </c>
      <c r="B127" s="1484" t="s">
        <v>2522</v>
      </c>
      <c r="C127" s="1506" t="s">
        <v>2523</v>
      </c>
      <c r="D127" s="1485" t="s">
        <v>2524</v>
      </c>
      <c r="E127" s="1486" t="s">
        <v>2525</v>
      </c>
      <c r="F127" s="1486" t="s">
        <v>2526</v>
      </c>
      <c r="G127" s="1486"/>
      <c r="H127" s="1486"/>
      <c r="I127" s="1484"/>
      <c r="J127" s="1484"/>
      <c r="K127" s="1486"/>
      <c r="L127" s="1486"/>
      <c r="M127" s="1487">
        <v>249.99</v>
      </c>
    </row>
    <row r="128" spans="1:13" ht="45" customHeight="1">
      <c r="A128" s="18" t="s">
        <v>2142</v>
      </c>
      <c r="B128" s="24" t="s">
        <v>2527</v>
      </c>
      <c r="C128" s="3" t="s">
        <v>2528</v>
      </c>
      <c r="D128" s="37" t="s">
        <v>2529</v>
      </c>
      <c r="E128" s="40" t="s">
        <v>2530</v>
      </c>
      <c r="F128" s="40" t="s">
        <v>2531</v>
      </c>
      <c r="G128" s="40"/>
      <c r="H128" s="40" t="s">
        <v>2388</v>
      </c>
      <c r="I128" s="24"/>
      <c r="J128" s="24" t="s">
        <v>2532</v>
      </c>
      <c r="K128" s="40"/>
      <c r="L128" s="40" t="s">
        <v>2533</v>
      </c>
      <c r="M128" s="30">
        <v>19.989999999999998</v>
      </c>
    </row>
    <row r="129" spans="1:13" ht="45" customHeight="1">
      <c r="A129" s="18" t="s">
        <v>2142</v>
      </c>
      <c r="B129" s="24" t="s">
        <v>2534</v>
      </c>
      <c r="C129" s="3" t="s">
        <v>1987</v>
      </c>
      <c r="D129" s="37" t="s">
        <v>1885</v>
      </c>
      <c r="E129" s="40" t="s">
        <v>2535</v>
      </c>
      <c r="F129" s="40" t="s">
        <v>2536</v>
      </c>
      <c r="G129" s="40"/>
      <c r="H129" s="40" t="s">
        <v>2537</v>
      </c>
      <c r="I129" s="24"/>
      <c r="J129" s="24" t="s">
        <v>1990</v>
      </c>
      <c r="K129" s="40"/>
      <c r="L129" s="40" t="s">
        <v>2538</v>
      </c>
      <c r="M129" s="30">
        <v>76.989999999999995</v>
      </c>
    </row>
    <row r="130" spans="1:13" ht="45" customHeight="1">
      <c r="A130" s="18" t="s">
        <v>2142</v>
      </c>
      <c r="B130" s="24" t="s">
        <v>2539</v>
      </c>
      <c r="C130" s="3" t="s">
        <v>2540</v>
      </c>
      <c r="D130" s="37" t="s">
        <v>2529</v>
      </c>
      <c r="E130" s="40" t="s">
        <v>2541</v>
      </c>
      <c r="F130" s="40" t="s">
        <v>2542</v>
      </c>
      <c r="G130" s="40"/>
      <c r="H130" s="40" t="s">
        <v>2543</v>
      </c>
      <c r="I130" s="24"/>
      <c r="J130" s="24" t="s">
        <v>2544</v>
      </c>
      <c r="K130" s="40"/>
      <c r="L130" s="40" t="s">
        <v>2545</v>
      </c>
      <c r="M130" s="30">
        <v>28.99</v>
      </c>
    </row>
    <row r="131" spans="1:13" ht="45" customHeight="1">
      <c r="A131" s="18" t="s">
        <v>2142</v>
      </c>
      <c r="B131" s="24" t="s">
        <v>2546</v>
      </c>
      <c r="C131" s="3" t="s">
        <v>2540</v>
      </c>
      <c r="D131" s="37" t="s">
        <v>2529</v>
      </c>
      <c r="E131" s="40" t="s">
        <v>2547</v>
      </c>
      <c r="F131" s="40" t="s">
        <v>2548</v>
      </c>
      <c r="G131" s="40"/>
      <c r="H131" s="40" t="s">
        <v>2543</v>
      </c>
      <c r="I131" s="24"/>
      <c r="J131" s="24" t="s">
        <v>2544</v>
      </c>
      <c r="K131" s="40"/>
      <c r="L131" s="40" t="s">
        <v>2549</v>
      </c>
      <c r="M131" s="30">
        <v>40.99</v>
      </c>
    </row>
    <row r="132" spans="1:13" ht="45" customHeight="1">
      <c r="A132" s="18" t="s">
        <v>2142</v>
      </c>
      <c r="B132" s="24" t="s">
        <v>2550</v>
      </c>
      <c r="C132" s="3" t="s">
        <v>1877</v>
      </c>
      <c r="D132" s="37" t="s">
        <v>1885</v>
      </c>
      <c r="E132" s="40" t="s">
        <v>2551</v>
      </c>
      <c r="F132" s="40" t="s">
        <v>2552</v>
      </c>
      <c r="G132" s="40"/>
      <c r="H132" s="40" t="s">
        <v>2089</v>
      </c>
      <c r="I132" s="24"/>
      <c r="J132" s="24" t="s">
        <v>2090</v>
      </c>
      <c r="K132" s="40"/>
      <c r="L132" s="40" t="s">
        <v>2553</v>
      </c>
      <c r="M132" s="30">
        <v>299.99</v>
      </c>
    </row>
    <row r="133" spans="1:13" ht="45" customHeight="1">
      <c r="A133" s="18" t="s">
        <v>2142</v>
      </c>
      <c r="B133" s="24" t="s">
        <v>2554</v>
      </c>
      <c r="C133" s="3" t="s">
        <v>2555</v>
      </c>
      <c r="D133" s="37" t="s">
        <v>1885</v>
      </c>
      <c r="E133" s="40" t="s">
        <v>2556</v>
      </c>
      <c r="F133" s="40" t="s">
        <v>2557</v>
      </c>
      <c r="G133" s="40"/>
      <c r="H133" s="40" t="s">
        <v>2558</v>
      </c>
      <c r="I133" s="24"/>
      <c r="J133" s="24" t="s">
        <v>2559</v>
      </c>
      <c r="K133" s="40"/>
      <c r="L133" s="40" t="s">
        <v>6501</v>
      </c>
      <c r="M133" s="30">
        <v>169.99</v>
      </c>
    </row>
    <row r="134" spans="1:13" ht="45" customHeight="1">
      <c r="A134" s="18" t="s">
        <v>1897</v>
      </c>
      <c r="B134" s="24" t="s">
        <v>15229</v>
      </c>
      <c r="C134" s="3" t="s">
        <v>15230</v>
      </c>
      <c r="D134" s="37" t="s">
        <v>1885</v>
      </c>
      <c r="E134" s="40" t="s">
        <v>15202</v>
      </c>
      <c r="F134" s="40" t="s">
        <v>15282</v>
      </c>
      <c r="G134" s="40"/>
      <c r="H134" s="40" t="s">
        <v>15267</v>
      </c>
      <c r="I134" s="24"/>
      <c r="J134" s="24" t="s">
        <v>15268</v>
      </c>
      <c r="K134" s="40"/>
      <c r="L134" s="40"/>
      <c r="M134" s="30">
        <v>65.989999999999995</v>
      </c>
    </row>
    <row r="135" spans="1:13" ht="45" customHeight="1">
      <c r="A135" s="18" t="s">
        <v>7122</v>
      </c>
      <c r="B135" s="24" t="s">
        <v>15231</v>
      </c>
      <c r="C135" s="3" t="s">
        <v>15225</v>
      </c>
      <c r="D135" s="37" t="s">
        <v>15232</v>
      </c>
      <c r="E135" s="40" t="s">
        <v>15203</v>
      </c>
      <c r="F135" s="40" t="s">
        <v>15283</v>
      </c>
      <c r="G135" s="40"/>
      <c r="H135" s="40" t="s">
        <v>15265</v>
      </c>
      <c r="I135" s="24"/>
      <c r="J135" s="24" t="s">
        <v>15266</v>
      </c>
      <c r="K135" s="40"/>
      <c r="L135" s="40"/>
      <c r="M135" s="30">
        <v>69.989999999999995</v>
      </c>
    </row>
    <row r="136" spans="1:13" ht="45" customHeight="1">
      <c r="A136" s="18" t="s">
        <v>2142</v>
      </c>
      <c r="B136" s="24" t="s">
        <v>2560</v>
      </c>
      <c r="C136" s="3" t="s">
        <v>2457</v>
      </c>
      <c r="D136" s="37" t="s">
        <v>1969</v>
      </c>
      <c r="E136" s="40" t="s">
        <v>2561</v>
      </c>
      <c r="F136" s="40" t="s">
        <v>2562</v>
      </c>
      <c r="G136" s="40"/>
      <c r="H136" s="40" t="s">
        <v>2460</v>
      </c>
      <c r="I136" s="24"/>
      <c r="J136" s="24" t="s">
        <v>2461</v>
      </c>
      <c r="K136" s="40"/>
      <c r="L136" s="40" t="s">
        <v>2563</v>
      </c>
      <c r="M136" s="30">
        <v>259.99</v>
      </c>
    </row>
    <row r="137" spans="1:13" ht="45" customHeight="1">
      <c r="A137" s="18" t="s">
        <v>2142</v>
      </c>
      <c r="B137" s="24" t="s">
        <v>2564</v>
      </c>
      <c r="C137" s="3" t="s">
        <v>2457</v>
      </c>
      <c r="D137" s="37" t="s">
        <v>1969</v>
      </c>
      <c r="E137" s="40" t="s">
        <v>2565</v>
      </c>
      <c r="F137" s="40" t="s">
        <v>2566</v>
      </c>
      <c r="G137" s="40"/>
      <c r="H137" s="40" t="s">
        <v>2460</v>
      </c>
      <c r="I137" s="24"/>
      <c r="J137" s="24" t="s">
        <v>2461</v>
      </c>
      <c r="K137" s="40"/>
      <c r="L137" s="40" t="s">
        <v>2567</v>
      </c>
      <c r="M137" s="30">
        <v>259.99</v>
      </c>
    </row>
    <row r="138" spans="1:13" ht="45" customHeight="1">
      <c r="A138" s="18" t="s">
        <v>2142</v>
      </c>
      <c r="B138" s="24" t="s">
        <v>2568</v>
      </c>
      <c r="C138" s="3" t="s">
        <v>2457</v>
      </c>
      <c r="D138" s="37" t="s">
        <v>1969</v>
      </c>
      <c r="E138" s="40" t="s">
        <v>2569</v>
      </c>
      <c r="F138" s="40" t="s">
        <v>2570</v>
      </c>
      <c r="G138" s="40"/>
      <c r="H138" s="40" t="s">
        <v>2460</v>
      </c>
      <c r="I138" s="24"/>
      <c r="J138" s="24" t="s">
        <v>2461</v>
      </c>
      <c r="K138" s="40"/>
      <c r="L138" s="40" t="s">
        <v>2571</v>
      </c>
      <c r="M138" s="30">
        <v>259.99</v>
      </c>
    </row>
    <row r="139" spans="1:13" ht="45" customHeight="1">
      <c r="A139" s="18" t="s">
        <v>2142</v>
      </c>
      <c r="B139" s="24" t="s">
        <v>2572</v>
      </c>
      <c r="C139" s="3" t="s">
        <v>2457</v>
      </c>
      <c r="D139" s="37" t="s">
        <v>1969</v>
      </c>
      <c r="E139" s="40" t="s">
        <v>2573</v>
      </c>
      <c r="F139" s="40" t="s">
        <v>2574</v>
      </c>
      <c r="G139" s="40"/>
      <c r="H139" s="40" t="s">
        <v>2460</v>
      </c>
      <c r="I139" s="24"/>
      <c r="J139" s="24" t="s">
        <v>2461</v>
      </c>
      <c r="K139" s="40"/>
      <c r="L139" s="40" t="s">
        <v>2575</v>
      </c>
      <c r="M139" s="30">
        <v>139.99</v>
      </c>
    </row>
    <row r="140" spans="1:13" ht="45" customHeight="1">
      <c r="A140" s="18" t="s">
        <v>1897</v>
      </c>
      <c r="B140" s="24" t="s">
        <v>2576</v>
      </c>
      <c r="C140" s="3" t="s">
        <v>2577</v>
      </c>
      <c r="D140" s="37" t="s">
        <v>1908</v>
      </c>
      <c r="E140" s="40" t="s">
        <v>2578</v>
      </c>
      <c r="F140" s="40" t="s">
        <v>2579</v>
      </c>
      <c r="G140" s="40"/>
      <c r="H140" s="40" t="s">
        <v>1911</v>
      </c>
      <c r="I140" s="24" t="s">
        <v>1912</v>
      </c>
      <c r="J140" s="24" t="s">
        <v>1914</v>
      </c>
      <c r="K140" s="40" t="s">
        <v>1913</v>
      </c>
      <c r="L140" s="40"/>
      <c r="M140" s="30">
        <v>429.99</v>
      </c>
    </row>
    <row r="141" spans="1:13" ht="45" customHeight="1">
      <c r="A141" s="18" t="s">
        <v>2142</v>
      </c>
      <c r="B141" s="24" t="s">
        <v>2580</v>
      </c>
      <c r="C141" s="3" t="s">
        <v>1987</v>
      </c>
      <c r="D141" s="37" t="s">
        <v>1885</v>
      </c>
      <c r="E141" s="40" t="s">
        <v>2581</v>
      </c>
      <c r="F141" s="40" t="s">
        <v>2582</v>
      </c>
      <c r="G141" s="40"/>
      <c r="H141" s="40" t="s">
        <v>2583</v>
      </c>
      <c r="I141" s="24"/>
      <c r="J141" s="24" t="s">
        <v>1990</v>
      </c>
      <c r="K141" s="40"/>
      <c r="L141" s="40" t="s">
        <v>2584</v>
      </c>
      <c r="M141" s="30">
        <v>67.989999999999995</v>
      </c>
    </row>
    <row r="142" spans="1:13" ht="45" customHeight="1">
      <c r="A142" s="1483" t="s">
        <v>2142</v>
      </c>
      <c r="B142" s="1484" t="s">
        <v>5411</v>
      </c>
      <c r="C142" s="1506" t="s">
        <v>5411</v>
      </c>
      <c r="D142" s="1485" t="s">
        <v>1885</v>
      </c>
      <c r="E142" s="1486" t="s">
        <v>5412</v>
      </c>
      <c r="F142" s="1492" t="s">
        <v>5413</v>
      </c>
      <c r="G142" s="1486"/>
      <c r="H142" s="1486"/>
      <c r="I142" s="1484"/>
      <c r="J142" s="1484"/>
      <c r="K142" s="1486"/>
      <c r="L142" s="1486"/>
      <c r="M142" s="1487">
        <v>231.99</v>
      </c>
    </row>
    <row r="143" spans="1:13" ht="45" customHeight="1">
      <c r="A143" s="18" t="s">
        <v>2142</v>
      </c>
      <c r="B143" s="24" t="s">
        <v>2585</v>
      </c>
      <c r="C143" s="3" t="s">
        <v>2497</v>
      </c>
      <c r="D143" s="37" t="s">
        <v>1969</v>
      </c>
      <c r="E143" s="40" t="s">
        <v>2586</v>
      </c>
      <c r="F143" s="40" t="s">
        <v>2587</v>
      </c>
      <c r="G143" s="40"/>
      <c r="H143" s="40" t="s">
        <v>2506</v>
      </c>
      <c r="I143" s="24"/>
      <c r="J143" s="24" t="s">
        <v>2501</v>
      </c>
      <c r="K143" s="40"/>
      <c r="L143" s="40" t="s">
        <v>2588</v>
      </c>
      <c r="M143" s="30">
        <v>229.99</v>
      </c>
    </row>
    <row r="144" spans="1:13" ht="45" customHeight="1">
      <c r="A144" s="18" t="s">
        <v>7122</v>
      </c>
      <c r="B144" s="24" t="s">
        <v>2589</v>
      </c>
      <c r="C144" s="3" t="s">
        <v>1916</v>
      </c>
      <c r="D144" s="37" t="s">
        <v>2590</v>
      </c>
      <c r="E144" s="40" t="s">
        <v>2591</v>
      </c>
      <c r="F144" s="40" t="s">
        <v>2592</v>
      </c>
      <c r="G144" s="40"/>
      <c r="H144" s="40" t="s">
        <v>1920</v>
      </c>
      <c r="I144" s="24"/>
      <c r="J144" s="24" t="s">
        <v>2593</v>
      </c>
      <c r="K144" s="40"/>
      <c r="L144" s="40"/>
      <c r="M144" s="30">
        <v>129.99</v>
      </c>
    </row>
    <row r="145" spans="1:13" ht="45" customHeight="1">
      <c r="A145" s="18" t="s">
        <v>1897</v>
      </c>
      <c r="B145" s="24" t="s">
        <v>2594</v>
      </c>
      <c r="C145" s="3" t="s">
        <v>2595</v>
      </c>
      <c r="D145" s="37" t="s">
        <v>2069</v>
      </c>
      <c r="E145" s="40" t="s">
        <v>2596</v>
      </c>
      <c r="F145" s="40" t="s">
        <v>2597</v>
      </c>
      <c r="G145" s="40"/>
      <c r="H145" s="40" t="s">
        <v>2598</v>
      </c>
      <c r="I145" s="24" t="s">
        <v>2599</v>
      </c>
      <c r="J145" s="24" t="s">
        <v>2600</v>
      </c>
      <c r="K145" s="40" t="s">
        <v>1913</v>
      </c>
      <c r="L145" s="40"/>
      <c r="M145" s="30">
        <v>299.99</v>
      </c>
    </row>
    <row r="146" spans="1:13" ht="45" customHeight="1">
      <c r="A146" s="18" t="s">
        <v>7122</v>
      </c>
      <c r="B146" s="24" t="s">
        <v>2601</v>
      </c>
      <c r="C146" s="3" t="s">
        <v>2602</v>
      </c>
      <c r="D146" s="37" t="s">
        <v>2524</v>
      </c>
      <c r="E146" s="40" t="s">
        <v>2603</v>
      </c>
      <c r="F146" s="40" t="s">
        <v>2604</v>
      </c>
      <c r="G146" s="40"/>
      <c r="H146" s="40"/>
      <c r="I146" s="24"/>
      <c r="J146" s="24"/>
      <c r="K146" s="40"/>
      <c r="L146" s="40"/>
      <c r="M146" s="30">
        <v>139.99</v>
      </c>
    </row>
    <row r="147" spans="1:13" ht="45" customHeight="1">
      <c r="A147" s="18" t="s">
        <v>2142</v>
      </c>
      <c r="B147" s="24" t="s">
        <v>2605</v>
      </c>
      <c r="C147" s="3" t="s">
        <v>2425</v>
      </c>
      <c r="D147" s="37" t="s">
        <v>2606</v>
      </c>
      <c r="E147" s="40" t="s">
        <v>2607</v>
      </c>
      <c r="F147" s="40" t="s">
        <v>2608</v>
      </c>
      <c r="G147" s="40"/>
      <c r="H147" s="40"/>
      <c r="I147" s="24"/>
      <c r="J147" s="24"/>
      <c r="K147" s="40"/>
      <c r="L147" s="40" t="s">
        <v>6504</v>
      </c>
      <c r="M147" s="30">
        <v>199.99</v>
      </c>
    </row>
    <row r="148" spans="1:13" ht="45" customHeight="1">
      <c r="A148" s="18" t="s">
        <v>7122</v>
      </c>
      <c r="B148" s="24" t="s">
        <v>2609</v>
      </c>
      <c r="C148" s="3" t="s">
        <v>2425</v>
      </c>
      <c r="D148" s="37" t="s">
        <v>2426</v>
      </c>
      <c r="E148" s="40" t="s">
        <v>2610</v>
      </c>
      <c r="F148" s="40" t="s">
        <v>2611</v>
      </c>
      <c r="G148" s="40"/>
      <c r="H148" s="40"/>
      <c r="I148" s="24"/>
      <c r="J148" s="24"/>
      <c r="K148" s="40"/>
      <c r="L148" s="40"/>
      <c r="M148" s="30">
        <v>699.99</v>
      </c>
    </row>
    <row r="149" spans="1:13" ht="45" customHeight="1">
      <c r="A149" s="18" t="s">
        <v>2142</v>
      </c>
      <c r="B149" s="24" t="s">
        <v>2612</v>
      </c>
      <c r="C149" s="3" t="s">
        <v>2613</v>
      </c>
      <c r="D149" s="37" t="s">
        <v>1969</v>
      </c>
      <c r="E149" s="40" t="s">
        <v>2614</v>
      </c>
      <c r="F149" s="40" t="s">
        <v>2615</v>
      </c>
      <c r="G149" s="40"/>
      <c r="H149" s="40" t="s">
        <v>2616</v>
      </c>
      <c r="I149" s="24"/>
      <c r="J149" s="24" t="s">
        <v>2321</v>
      </c>
      <c r="K149" s="40"/>
      <c r="L149" s="40" t="s">
        <v>2617</v>
      </c>
      <c r="M149" s="30">
        <v>109.99</v>
      </c>
    </row>
    <row r="150" spans="1:13" ht="45" customHeight="1">
      <c r="A150" s="18" t="s">
        <v>1897</v>
      </c>
      <c r="B150" s="24" t="s">
        <v>2618</v>
      </c>
      <c r="C150" s="3" t="s">
        <v>2619</v>
      </c>
      <c r="D150" s="37" t="s">
        <v>2110</v>
      </c>
      <c r="E150" s="40" t="s">
        <v>2620</v>
      </c>
      <c r="F150" s="40" t="s">
        <v>2621</v>
      </c>
      <c r="G150" s="40"/>
      <c r="H150" s="40" t="s">
        <v>2622</v>
      </c>
      <c r="I150" s="24" t="s">
        <v>2623</v>
      </c>
      <c r="J150" s="24" t="s">
        <v>2624</v>
      </c>
      <c r="K150" s="40" t="s">
        <v>1904</v>
      </c>
      <c r="L150" s="40"/>
      <c r="M150" s="30">
        <v>549.99</v>
      </c>
    </row>
    <row r="151" spans="1:13" ht="45" customHeight="1">
      <c r="A151" s="18" t="s">
        <v>7122</v>
      </c>
      <c r="B151" s="24" t="s">
        <v>2625</v>
      </c>
      <c r="C151" s="3" t="s">
        <v>2277</v>
      </c>
      <c r="D151" s="37" t="s">
        <v>2524</v>
      </c>
      <c r="E151" s="40" t="s">
        <v>2626</v>
      </c>
      <c r="F151" s="40" t="s">
        <v>2627</v>
      </c>
      <c r="G151" s="40"/>
      <c r="H151" s="40" t="s">
        <v>2628</v>
      </c>
      <c r="I151" s="24"/>
      <c r="J151" s="24" t="s">
        <v>2629</v>
      </c>
      <c r="K151" s="40"/>
      <c r="L151" s="40"/>
      <c r="M151" s="30">
        <v>149.99</v>
      </c>
    </row>
    <row r="152" spans="1:13" ht="45" customHeight="1">
      <c r="A152" s="18" t="s">
        <v>2142</v>
      </c>
      <c r="B152" s="24" t="s">
        <v>2630</v>
      </c>
      <c r="C152" s="3" t="s">
        <v>2631</v>
      </c>
      <c r="D152" s="37" t="s">
        <v>2285</v>
      </c>
      <c r="E152" s="40" t="s">
        <v>2632</v>
      </c>
      <c r="F152" s="40" t="s">
        <v>2633</v>
      </c>
      <c r="G152" s="40"/>
      <c r="H152" s="40"/>
      <c r="I152" s="24"/>
      <c r="J152" s="24"/>
      <c r="K152" s="40"/>
      <c r="L152" s="40" t="s">
        <v>6492</v>
      </c>
      <c r="M152" s="30">
        <v>109.99</v>
      </c>
    </row>
    <row r="153" spans="1:13" ht="45" customHeight="1">
      <c r="A153" s="1483" t="s">
        <v>7122</v>
      </c>
      <c r="B153" s="1484" t="s">
        <v>2634</v>
      </c>
      <c r="C153" s="1506" t="s">
        <v>1993</v>
      </c>
      <c r="D153" s="1485" t="s">
        <v>2635</v>
      </c>
      <c r="E153" s="1486" t="s">
        <v>2636</v>
      </c>
      <c r="F153" s="1486" t="s">
        <v>2637</v>
      </c>
      <c r="G153" s="1486"/>
      <c r="H153" s="1486"/>
      <c r="I153" s="1484"/>
      <c r="J153" s="1484"/>
      <c r="K153" s="1486"/>
      <c r="L153" s="1486"/>
      <c r="M153" s="1487">
        <v>349.99</v>
      </c>
    </row>
    <row r="154" spans="1:13" ht="45" customHeight="1">
      <c r="A154" s="1483" t="s">
        <v>2142</v>
      </c>
      <c r="B154" s="1484" t="s">
        <v>2638</v>
      </c>
      <c r="C154" s="1506" t="s">
        <v>2639</v>
      </c>
      <c r="D154" s="1485" t="s">
        <v>2035</v>
      </c>
      <c r="E154" s="1486" t="s">
        <v>2640</v>
      </c>
      <c r="F154" s="1486" t="s">
        <v>2641</v>
      </c>
      <c r="G154" s="1486"/>
      <c r="H154" s="1486"/>
      <c r="I154" s="1484"/>
      <c r="J154" s="1484"/>
      <c r="K154" s="1486"/>
      <c r="L154" s="1486" t="s">
        <v>2642</v>
      </c>
      <c r="M154" s="1487">
        <v>26.99</v>
      </c>
    </row>
    <row r="155" spans="1:13" ht="45" customHeight="1">
      <c r="A155" s="18" t="s">
        <v>2142</v>
      </c>
      <c r="B155" s="24" t="s">
        <v>2643</v>
      </c>
      <c r="C155" s="3" t="s">
        <v>2639</v>
      </c>
      <c r="D155" s="37" t="s">
        <v>2035</v>
      </c>
      <c r="E155" s="40" t="s">
        <v>2644</v>
      </c>
      <c r="F155" s="40" t="s">
        <v>2645</v>
      </c>
      <c r="G155" s="40"/>
      <c r="H155" s="40"/>
      <c r="I155" s="24"/>
      <c r="J155" s="24"/>
      <c r="K155" s="40"/>
      <c r="L155" s="40" t="s">
        <v>2646</v>
      </c>
      <c r="M155" s="30">
        <v>22.99</v>
      </c>
    </row>
    <row r="156" spans="1:13" ht="45" customHeight="1">
      <c r="A156" s="18" t="s">
        <v>2142</v>
      </c>
      <c r="B156" s="24" t="s">
        <v>2647</v>
      </c>
      <c r="C156" s="3" t="s">
        <v>2639</v>
      </c>
      <c r="D156" s="37" t="s">
        <v>2035</v>
      </c>
      <c r="E156" s="40" t="s">
        <v>2648</v>
      </c>
      <c r="F156" s="40" t="s">
        <v>2649</v>
      </c>
      <c r="G156" s="40"/>
      <c r="H156" s="40"/>
      <c r="I156" s="24"/>
      <c r="J156" s="24"/>
      <c r="K156" s="40"/>
      <c r="L156" s="40" t="s">
        <v>2650</v>
      </c>
      <c r="M156" s="30">
        <v>25.99</v>
      </c>
    </row>
    <row r="157" spans="1:13" ht="45" customHeight="1">
      <c r="A157" s="18" t="s">
        <v>2142</v>
      </c>
      <c r="B157" s="24" t="s">
        <v>2651</v>
      </c>
      <c r="C157" s="3" t="s">
        <v>2652</v>
      </c>
      <c r="D157" s="37"/>
      <c r="E157" s="40" t="s">
        <v>2653</v>
      </c>
      <c r="F157" s="40" t="s">
        <v>2654</v>
      </c>
      <c r="G157" s="40"/>
      <c r="H157" s="40"/>
      <c r="I157" s="24"/>
      <c r="J157" s="24"/>
      <c r="K157" s="40"/>
      <c r="L157" s="40" t="s">
        <v>6505</v>
      </c>
      <c r="M157" s="30">
        <v>459.99</v>
      </c>
    </row>
    <row r="158" spans="1:13" ht="45" customHeight="1">
      <c r="A158" s="18" t="s">
        <v>2142</v>
      </c>
      <c r="B158" s="24" t="s">
        <v>2655</v>
      </c>
      <c r="C158" s="3" t="s">
        <v>2192</v>
      </c>
      <c r="D158" s="37" t="s">
        <v>1885</v>
      </c>
      <c r="E158" s="40" t="s">
        <v>2656</v>
      </c>
      <c r="F158" s="40" t="s">
        <v>2657</v>
      </c>
      <c r="G158" s="40"/>
      <c r="H158" s="40" t="s">
        <v>2222</v>
      </c>
      <c r="I158" s="24"/>
      <c r="J158" s="24" t="s">
        <v>2267</v>
      </c>
      <c r="K158" s="40"/>
      <c r="L158" s="40" t="s">
        <v>2658</v>
      </c>
      <c r="M158" s="30">
        <v>55.99</v>
      </c>
    </row>
    <row r="159" spans="1:13" ht="45" customHeight="1">
      <c r="A159" s="18" t="s">
        <v>2142</v>
      </c>
      <c r="B159" s="24" t="s">
        <v>2659</v>
      </c>
      <c r="C159" s="3" t="s">
        <v>2660</v>
      </c>
      <c r="D159" s="37" t="s">
        <v>1969</v>
      </c>
      <c r="E159" s="40" t="s">
        <v>2661</v>
      </c>
      <c r="F159" s="40" t="s">
        <v>2662</v>
      </c>
      <c r="G159" s="40"/>
      <c r="H159" s="40" t="s">
        <v>2663</v>
      </c>
      <c r="I159" s="24"/>
      <c r="J159" s="24" t="s">
        <v>2664</v>
      </c>
      <c r="K159" s="40"/>
      <c r="L159" s="40" t="s">
        <v>2665</v>
      </c>
      <c r="M159" s="30">
        <v>81.99</v>
      </c>
    </row>
    <row r="160" spans="1:13" ht="45" customHeight="1">
      <c r="A160" s="18" t="s">
        <v>2142</v>
      </c>
      <c r="B160" s="24" t="s">
        <v>2666</v>
      </c>
      <c r="C160" s="3" t="s">
        <v>1877</v>
      </c>
      <c r="D160" s="37" t="s">
        <v>1885</v>
      </c>
      <c r="E160" s="40" t="s">
        <v>2667</v>
      </c>
      <c r="F160" s="40" t="s">
        <v>2668</v>
      </c>
      <c r="G160" s="40"/>
      <c r="H160" s="40" t="s">
        <v>2089</v>
      </c>
      <c r="I160" s="24"/>
      <c r="J160" s="24" t="s">
        <v>2090</v>
      </c>
      <c r="K160" s="40"/>
      <c r="L160" s="40" t="s">
        <v>2669</v>
      </c>
      <c r="M160" s="30">
        <v>299.99</v>
      </c>
    </row>
    <row r="161" spans="1:13" ht="45" customHeight="1">
      <c r="A161" s="18" t="s">
        <v>2142</v>
      </c>
      <c r="B161" s="24" t="s">
        <v>2670</v>
      </c>
      <c r="C161" s="3" t="s">
        <v>2479</v>
      </c>
      <c r="D161" s="37" t="s">
        <v>2285</v>
      </c>
      <c r="E161" s="40" t="s">
        <v>2671</v>
      </c>
      <c r="F161" s="40" t="s">
        <v>2672</v>
      </c>
      <c r="G161" s="40"/>
      <c r="H161" s="40" t="s">
        <v>2491</v>
      </c>
      <c r="I161" s="24"/>
      <c r="J161" s="24" t="s">
        <v>2492</v>
      </c>
      <c r="K161" s="40"/>
      <c r="L161" s="40" t="s">
        <v>6491</v>
      </c>
      <c r="M161" s="30">
        <v>79.989999999999995</v>
      </c>
    </row>
    <row r="162" spans="1:13" ht="45" customHeight="1">
      <c r="A162" s="18" t="s">
        <v>2142</v>
      </c>
      <c r="B162" s="24" t="s">
        <v>2673</v>
      </c>
      <c r="C162" s="3" t="s">
        <v>2479</v>
      </c>
      <c r="D162" s="37" t="s">
        <v>1969</v>
      </c>
      <c r="E162" s="40" t="s">
        <v>2674</v>
      </c>
      <c r="F162" s="40" t="s">
        <v>2675</v>
      </c>
      <c r="G162" s="40"/>
      <c r="H162" s="40" t="s">
        <v>1979</v>
      </c>
      <c r="I162" s="24"/>
      <c r="J162" s="24" t="s">
        <v>2482</v>
      </c>
      <c r="K162" s="40"/>
      <c r="L162" s="40" t="s">
        <v>2676</v>
      </c>
      <c r="M162" s="30">
        <v>279.99</v>
      </c>
    </row>
    <row r="163" spans="1:13" ht="45" customHeight="1">
      <c r="A163" s="18" t="s">
        <v>2142</v>
      </c>
      <c r="B163" s="24" t="s">
        <v>2677</v>
      </c>
      <c r="C163" s="3" t="s">
        <v>2678</v>
      </c>
      <c r="D163" s="37" t="s">
        <v>2285</v>
      </c>
      <c r="E163" s="40" t="s">
        <v>2679</v>
      </c>
      <c r="F163" s="40" t="s">
        <v>2680</v>
      </c>
      <c r="G163" s="40"/>
      <c r="H163" s="40" t="s">
        <v>2681</v>
      </c>
      <c r="I163" s="24"/>
      <c r="J163" s="24" t="s">
        <v>2682</v>
      </c>
      <c r="K163" s="40"/>
      <c r="L163" s="40" t="s">
        <v>6491</v>
      </c>
      <c r="M163" s="30">
        <v>59.99</v>
      </c>
    </row>
    <row r="164" spans="1:13" ht="45" customHeight="1">
      <c r="A164" s="18" t="s">
        <v>1897</v>
      </c>
      <c r="B164" s="24" t="s">
        <v>15233</v>
      </c>
      <c r="C164" s="3" t="s">
        <v>15234</v>
      </c>
      <c r="D164" s="37" t="s">
        <v>15218</v>
      </c>
      <c r="E164" s="40" t="s">
        <v>15204</v>
      </c>
      <c r="F164" s="40" t="s">
        <v>15284</v>
      </c>
      <c r="G164" s="40"/>
      <c r="H164" s="40" t="s">
        <v>15257</v>
      </c>
      <c r="I164" s="24" t="s">
        <v>15258</v>
      </c>
      <c r="J164" s="24" t="s">
        <v>15259</v>
      </c>
      <c r="K164" s="40" t="s">
        <v>15260</v>
      </c>
      <c r="L164" s="40"/>
      <c r="M164" s="30">
        <v>199.99</v>
      </c>
    </row>
    <row r="165" spans="1:13" ht="45" customHeight="1">
      <c r="A165" s="18" t="s">
        <v>7122</v>
      </c>
      <c r="B165" s="24" t="s">
        <v>2683</v>
      </c>
      <c r="C165" s="3" t="s">
        <v>2684</v>
      </c>
      <c r="D165" s="37" t="s">
        <v>2685</v>
      </c>
      <c r="E165" s="40" t="s">
        <v>2686</v>
      </c>
      <c r="F165" s="40" t="s">
        <v>2687</v>
      </c>
      <c r="G165" s="40"/>
      <c r="H165" s="40" t="s">
        <v>2688</v>
      </c>
      <c r="I165" s="24"/>
      <c r="J165" s="24" t="s">
        <v>2689</v>
      </c>
      <c r="K165" s="40"/>
      <c r="L165" s="40"/>
      <c r="M165" s="30">
        <v>284.99</v>
      </c>
    </row>
    <row r="166" spans="1:13" ht="45" customHeight="1">
      <c r="A166" s="18" t="s">
        <v>2142</v>
      </c>
      <c r="B166" s="24" t="s">
        <v>2690</v>
      </c>
      <c r="C166" s="3" t="s">
        <v>2691</v>
      </c>
      <c r="D166" s="37" t="s">
        <v>2692</v>
      </c>
      <c r="E166" s="40" t="s">
        <v>2693</v>
      </c>
      <c r="F166" s="40" t="s">
        <v>2694</v>
      </c>
      <c r="G166" s="40"/>
      <c r="H166" s="40" t="s">
        <v>2695</v>
      </c>
      <c r="I166" s="24"/>
      <c r="J166" s="24" t="s">
        <v>2696</v>
      </c>
      <c r="K166" s="40"/>
      <c r="L166" s="40" t="s">
        <v>6500</v>
      </c>
      <c r="M166" s="30">
        <v>129.99</v>
      </c>
    </row>
    <row r="167" spans="1:13" ht="45" customHeight="1">
      <c r="A167" s="18" t="s">
        <v>2142</v>
      </c>
      <c r="B167" s="24" t="s">
        <v>2697</v>
      </c>
      <c r="C167" s="3" t="s">
        <v>2698</v>
      </c>
      <c r="D167" s="37" t="s">
        <v>1969</v>
      </c>
      <c r="E167" s="40" t="s">
        <v>2699</v>
      </c>
      <c r="F167" s="40" t="s">
        <v>2700</v>
      </c>
      <c r="G167" s="40"/>
      <c r="H167" s="40" t="s">
        <v>2701</v>
      </c>
      <c r="I167" s="24"/>
      <c r="J167" s="24" t="s">
        <v>2702</v>
      </c>
      <c r="K167" s="40"/>
      <c r="L167" s="40" t="s">
        <v>2703</v>
      </c>
      <c r="M167" s="30">
        <v>279.99</v>
      </c>
    </row>
    <row r="168" spans="1:13" ht="45" customHeight="1">
      <c r="A168" s="18" t="s">
        <v>2142</v>
      </c>
      <c r="B168" s="24" t="s">
        <v>2704</v>
      </c>
      <c r="C168" s="3" t="s">
        <v>2631</v>
      </c>
      <c r="D168" s="37" t="s">
        <v>1969</v>
      </c>
      <c r="E168" s="40" t="s">
        <v>2705</v>
      </c>
      <c r="F168" s="40" t="s">
        <v>2706</v>
      </c>
      <c r="G168" s="40"/>
      <c r="H168" s="40" t="s">
        <v>2707</v>
      </c>
      <c r="I168" s="24"/>
      <c r="J168" s="24" t="s">
        <v>2708</v>
      </c>
      <c r="K168" s="40"/>
      <c r="L168" s="40" t="s">
        <v>2709</v>
      </c>
      <c r="M168" s="30">
        <v>134.99</v>
      </c>
    </row>
    <row r="169" spans="1:13" ht="45" customHeight="1">
      <c r="A169" s="18" t="s">
        <v>2142</v>
      </c>
      <c r="B169" s="24" t="s">
        <v>2710</v>
      </c>
      <c r="C169" s="3" t="s">
        <v>2711</v>
      </c>
      <c r="D169" s="37" t="s">
        <v>1969</v>
      </c>
      <c r="E169" s="40" t="s">
        <v>2712</v>
      </c>
      <c r="F169" s="40" t="s">
        <v>2713</v>
      </c>
      <c r="G169" s="40"/>
      <c r="H169" s="40" t="s">
        <v>2139</v>
      </c>
      <c r="I169" s="24"/>
      <c r="J169" s="24" t="s">
        <v>2714</v>
      </c>
      <c r="K169" s="40"/>
      <c r="L169" s="40" t="s">
        <v>2715</v>
      </c>
      <c r="M169" s="30">
        <v>69.989999999999995</v>
      </c>
    </row>
    <row r="170" spans="1:13" ht="45" customHeight="1">
      <c r="A170" s="18" t="s">
        <v>2142</v>
      </c>
      <c r="B170" s="24" t="s">
        <v>2716</v>
      </c>
      <c r="C170" s="3" t="s">
        <v>2717</v>
      </c>
      <c r="D170" s="37" t="s">
        <v>2285</v>
      </c>
      <c r="E170" s="40" t="s">
        <v>2718</v>
      </c>
      <c r="F170" s="40" t="s">
        <v>2719</v>
      </c>
      <c r="G170" s="40"/>
      <c r="H170" s="40" t="s">
        <v>2583</v>
      </c>
      <c r="I170" s="24"/>
      <c r="J170" s="24" t="s">
        <v>2682</v>
      </c>
      <c r="K170" s="40"/>
      <c r="L170" s="40" t="s">
        <v>6491</v>
      </c>
      <c r="M170" s="30">
        <v>139.99</v>
      </c>
    </row>
    <row r="171" spans="1:13" ht="45" customHeight="1">
      <c r="A171" s="18" t="s">
        <v>2142</v>
      </c>
      <c r="B171" s="24" t="s">
        <v>2720</v>
      </c>
      <c r="C171" s="3" t="s">
        <v>2717</v>
      </c>
      <c r="D171" s="37" t="s">
        <v>2285</v>
      </c>
      <c r="E171" s="40" t="s">
        <v>2721</v>
      </c>
      <c r="F171" s="40" t="s">
        <v>2722</v>
      </c>
      <c r="G171" s="40"/>
      <c r="H171" s="40" t="s">
        <v>2583</v>
      </c>
      <c r="I171" s="24"/>
      <c r="J171" s="24" t="s">
        <v>2682</v>
      </c>
      <c r="K171" s="40"/>
      <c r="L171" s="40" t="s">
        <v>6491</v>
      </c>
      <c r="M171" s="30">
        <v>139.99</v>
      </c>
    </row>
    <row r="172" spans="1:13" ht="45" customHeight="1">
      <c r="A172" s="18" t="s">
        <v>2142</v>
      </c>
      <c r="B172" s="24" t="s">
        <v>2723</v>
      </c>
      <c r="C172" s="3" t="s">
        <v>2717</v>
      </c>
      <c r="D172" s="37" t="s">
        <v>2285</v>
      </c>
      <c r="E172" s="40" t="s">
        <v>2724</v>
      </c>
      <c r="F172" s="40" t="s">
        <v>2725</v>
      </c>
      <c r="G172" s="40"/>
      <c r="H172" s="40" t="s">
        <v>2583</v>
      </c>
      <c r="I172" s="24"/>
      <c r="J172" s="24" t="s">
        <v>2682</v>
      </c>
      <c r="K172" s="40"/>
      <c r="L172" s="40" t="s">
        <v>6491</v>
      </c>
      <c r="M172" s="30">
        <v>139.99</v>
      </c>
    </row>
    <row r="173" spans="1:13" ht="45" customHeight="1">
      <c r="A173" s="18" t="s">
        <v>2142</v>
      </c>
      <c r="B173" s="24" t="s">
        <v>2726</v>
      </c>
      <c r="C173" s="3" t="s">
        <v>2727</v>
      </c>
      <c r="D173" s="37" t="s">
        <v>1969</v>
      </c>
      <c r="E173" s="40" t="s">
        <v>2728</v>
      </c>
      <c r="F173" s="40" t="s">
        <v>2729</v>
      </c>
      <c r="G173" s="40"/>
      <c r="H173" s="40" t="s">
        <v>2730</v>
      </c>
      <c r="I173" s="24"/>
      <c r="J173" s="24" t="s">
        <v>2731</v>
      </c>
      <c r="K173" s="40"/>
      <c r="L173" s="40" t="s">
        <v>2732</v>
      </c>
      <c r="M173" s="30">
        <v>94.99</v>
      </c>
    </row>
    <row r="174" spans="1:13" ht="45" customHeight="1">
      <c r="A174" s="18" t="s">
        <v>2142</v>
      </c>
      <c r="B174" s="24" t="s">
        <v>2733</v>
      </c>
      <c r="C174" s="3" t="s">
        <v>2727</v>
      </c>
      <c r="D174" s="37" t="s">
        <v>1969</v>
      </c>
      <c r="E174" s="40" t="s">
        <v>2734</v>
      </c>
      <c r="F174" s="40" t="s">
        <v>2735</v>
      </c>
      <c r="G174" s="40"/>
      <c r="H174" s="40" t="s">
        <v>2736</v>
      </c>
      <c r="I174" s="24"/>
      <c r="J174" s="24" t="s">
        <v>2731</v>
      </c>
      <c r="K174" s="40"/>
      <c r="L174" s="40" t="s">
        <v>2737</v>
      </c>
      <c r="M174" s="30">
        <v>169.99</v>
      </c>
    </row>
    <row r="175" spans="1:13" ht="45" customHeight="1">
      <c r="A175" s="18" t="s">
        <v>2142</v>
      </c>
      <c r="B175" s="24" t="s">
        <v>2738</v>
      </c>
      <c r="C175" s="3" t="s">
        <v>2479</v>
      </c>
      <c r="D175" s="37" t="s">
        <v>1969</v>
      </c>
      <c r="E175" s="40" t="s">
        <v>2739</v>
      </c>
      <c r="F175" s="40" t="s">
        <v>2740</v>
      </c>
      <c r="G175" s="40"/>
      <c r="H175" s="40" t="s">
        <v>1979</v>
      </c>
      <c r="I175" s="24"/>
      <c r="J175" s="24" t="s">
        <v>2482</v>
      </c>
      <c r="K175" s="40"/>
      <c r="L175" s="40" t="s">
        <v>2741</v>
      </c>
      <c r="M175" s="30">
        <v>279.99</v>
      </c>
    </row>
    <row r="176" spans="1:13" ht="45" customHeight="1">
      <c r="A176" s="18" t="s">
        <v>2142</v>
      </c>
      <c r="B176" s="24" t="s">
        <v>2742</v>
      </c>
      <c r="C176" s="3" t="s">
        <v>2479</v>
      </c>
      <c r="D176" s="37" t="s">
        <v>2285</v>
      </c>
      <c r="E176" s="40" t="s">
        <v>2743</v>
      </c>
      <c r="F176" s="40" t="s">
        <v>386</v>
      </c>
      <c r="G176" s="40"/>
      <c r="H176" s="40" t="s">
        <v>2491</v>
      </c>
      <c r="I176" s="24"/>
      <c r="J176" s="24" t="s">
        <v>2492</v>
      </c>
      <c r="K176" s="40"/>
      <c r="L176" s="40" t="s">
        <v>6491</v>
      </c>
      <c r="M176" s="30">
        <v>209.99</v>
      </c>
    </row>
    <row r="177" spans="1:13" ht="45" customHeight="1">
      <c r="A177" s="18" t="s">
        <v>2142</v>
      </c>
      <c r="B177" s="24" t="s">
        <v>2744</v>
      </c>
      <c r="C177" s="3" t="s">
        <v>1916</v>
      </c>
      <c r="D177" s="37" t="s">
        <v>1885</v>
      </c>
      <c r="E177" s="40" t="s">
        <v>2745</v>
      </c>
      <c r="F177" s="40" t="s">
        <v>2746</v>
      </c>
      <c r="G177" s="40"/>
      <c r="H177" s="40" t="s">
        <v>2057</v>
      </c>
      <c r="I177" s="24"/>
      <c r="J177" s="24" t="s">
        <v>2242</v>
      </c>
      <c r="K177" s="40"/>
      <c r="L177" s="40" t="s">
        <v>2747</v>
      </c>
      <c r="M177" s="30">
        <v>199.99</v>
      </c>
    </row>
    <row r="178" spans="1:13" ht="45" customHeight="1">
      <c r="A178" s="18" t="s">
        <v>2142</v>
      </c>
      <c r="B178" s="24" t="s">
        <v>2748</v>
      </c>
      <c r="C178" s="3" t="s">
        <v>1936</v>
      </c>
      <c r="D178" s="37" t="s">
        <v>1885</v>
      </c>
      <c r="E178" s="40" t="s">
        <v>2749</v>
      </c>
      <c r="F178" s="40" t="s">
        <v>2750</v>
      </c>
      <c r="G178" s="40"/>
      <c r="H178" s="40" t="s">
        <v>2011</v>
      </c>
      <c r="I178" s="24"/>
      <c r="J178" s="24" t="s">
        <v>1940</v>
      </c>
      <c r="K178" s="40"/>
      <c r="L178" s="40" t="s">
        <v>2751</v>
      </c>
      <c r="M178" s="30">
        <v>191.99</v>
      </c>
    </row>
    <row r="179" spans="1:13" ht="45" customHeight="1">
      <c r="A179" s="18" t="s">
        <v>2142</v>
      </c>
      <c r="B179" s="24" t="s">
        <v>2752</v>
      </c>
      <c r="C179" s="3" t="s">
        <v>2753</v>
      </c>
      <c r="D179" s="37" t="s">
        <v>2291</v>
      </c>
      <c r="E179" s="40" t="s">
        <v>2754</v>
      </c>
      <c r="F179" s="40" t="s">
        <v>2755</v>
      </c>
      <c r="G179" s="40"/>
      <c r="H179" s="40" t="s">
        <v>2756</v>
      </c>
      <c r="I179" s="24"/>
      <c r="J179" s="24" t="s">
        <v>2757</v>
      </c>
      <c r="K179" s="40"/>
      <c r="L179" s="40" t="s">
        <v>2758</v>
      </c>
      <c r="M179" s="30">
        <v>99.99</v>
      </c>
    </row>
    <row r="180" spans="1:13" ht="45" customHeight="1">
      <c r="A180" s="18" t="s">
        <v>7122</v>
      </c>
      <c r="B180" s="24" t="s">
        <v>2759</v>
      </c>
      <c r="C180" s="3" t="s">
        <v>1923</v>
      </c>
      <c r="D180" s="37" t="s">
        <v>2252</v>
      </c>
      <c r="E180" s="40" t="s">
        <v>2760</v>
      </c>
      <c r="F180" s="40" t="s">
        <v>2761</v>
      </c>
      <c r="G180" s="40"/>
      <c r="H180" s="40"/>
      <c r="I180" s="24"/>
      <c r="J180" s="24"/>
      <c r="K180" s="40"/>
      <c r="L180" s="40"/>
      <c r="M180" s="30">
        <v>149.99</v>
      </c>
    </row>
    <row r="181" spans="1:13" ht="45" customHeight="1">
      <c r="A181" s="18" t="s">
        <v>2142</v>
      </c>
      <c r="B181" s="24" t="s">
        <v>15235</v>
      </c>
      <c r="C181" s="3" t="s">
        <v>15236</v>
      </c>
      <c r="D181" s="37" t="s">
        <v>1885</v>
      </c>
      <c r="E181" s="40" t="s">
        <v>15205</v>
      </c>
      <c r="F181" s="40" t="s">
        <v>15285</v>
      </c>
      <c r="G181" s="40"/>
      <c r="H181" s="40" t="s">
        <v>15263</v>
      </c>
      <c r="I181" s="24"/>
      <c r="J181" s="24" t="s">
        <v>15264</v>
      </c>
      <c r="K181" s="40"/>
      <c r="L181" s="40"/>
      <c r="M181" s="30">
        <v>90.99</v>
      </c>
    </row>
    <row r="182" spans="1:13" ht="45" customHeight="1">
      <c r="A182" s="18" t="s">
        <v>2142</v>
      </c>
      <c r="B182" s="24" t="s">
        <v>2224</v>
      </c>
      <c r="C182" s="3" t="s">
        <v>1936</v>
      </c>
      <c r="D182" s="37" t="s">
        <v>1885</v>
      </c>
      <c r="E182" s="40" t="s">
        <v>2762</v>
      </c>
      <c r="F182" s="40" t="s">
        <v>2763</v>
      </c>
      <c r="G182" s="40"/>
      <c r="H182" s="40" t="s">
        <v>2764</v>
      </c>
      <c r="I182" s="24"/>
      <c r="J182" s="24" t="s">
        <v>1940</v>
      </c>
      <c r="K182" s="40"/>
      <c r="L182" s="40" t="s">
        <v>2765</v>
      </c>
      <c r="M182" s="30">
        <v>74.989999999999995</v>
      </c>
    </row>
    <row r="183" spans="1:13" ht="45" customHeight="1">
      <c r="A183" s="18" t="s">
        <v>2142</v>
      </c>
      <c r="B183" s="24" t="s">
        <v>2377</v>
      </c>
      <c r="C183" s="3" t="s">
        <v>2378</v>
      </c>
      <c r="D183" s="37" t="s">
        <v>1969</v>
      </c>
      <c r="E183" s="40" t="s">
        <v>2766</v>
      </c>
      <c r="F183" s="40" t="s">
        <v>2767</v>
      </c>
      <c r="G183" s="40"/>
      <c r="H183" s="40" t="s">
        <v>2381</v>
      </c>
      <c r="I183" s="24"/>
      <c r="J183" s="24" t="s">
        <v>2382</v>
      </c>
      <c r="K183" s="40"/>
      <c r="L183" s="40" t="s">
        <v>2768</v>
      </c>
      <c r="M183" s="30">
        <v>95.99</v>
      </c>
    </row>
    <row r="184" spans="1:13" ht="45" customHeight="1">
      <c r="A184" s="18" t="s">
        <v>2142</v>
      </c>
      <c r="B184" s="24" t="s">
        <v>2769</v>
      </c>
      <c r="C184" s="3" t="s">
        <v>2518</v>
      </c>
      <c r="D184" s="37" t="s">
        <v>2245</v>
      </c>
      <c r="E184" s="40" t="s">
        <v>2770</v>
      </c>
      <c r="F184" s="40" t="s">
        <v>2771</v>
      </c>
      <c r="G184" s="40"/>
      <c r="H184" s="40" t="s">
        <v>1888</v>
      </c>
      <c r="I184" s="24"/>
      <c r="J184" s="24" t="s">
        <v>2772</v>
      </c>
      <c r="K184" s="40"/>
      <c r="L184" s="40" t="s">
        <v>2773</v>
      </c>
      <c r="M184" s="30">
        <v>29.99</v>
      </c>
    </row>
    <row r="185" spans="1:13" ht="45" customHeight="1">
      <c r="A185" s="18" t="s">
        <v>2142</v>
      </c>
      <c r="B185" s="24" t="s">
        <v>2774</v>
      </c>
      <c r="C185" s="3" t="s">
        <v>2775</v>
      </c>
      <c r="D185" s="37" t="s">
        <v>2529</v>
      </c>
      <c r="E185" s="40" t="s">
        <v>2776</v>
      </c>
      <c r="F185" s="40" t="s">
        <v>2777</v>
      </c>
      <c r="G185" s="40"/>
      <c r="H185" s="40" t="s">
        <v>2543</v>
      </c>
      <c r="I185" s="24"/>
      <c r="J185" s="24" t="s">
        <v>2778</v>
      </c>
      <c r="K185" s="40"/>
      <c r="L185" s="40" t="s">
        <v>2779</v>
      </c>
      <c r="M185" s="30">
        <v>35.99</v>
      </c>
    </row>
    <row r="186" spans="1:13" ht="45" customHeight="1">
      <c r="A186" s="18" t="s">
        <v>2142</v>
      </c>
      <c r="B186" s="24" t="s">
        <v>2780</v>
      </c>
      <c r="C186" s="3" t="s">
        <v>2518</v>
      </c>
      <c r="D186" s="37" t="s">
        <v>1885</v>
      </c>
      <c r="E186" s="40" t="s">
        <v>2781</v>
      </c>
      <c r="F186" s="40" t="s">
        <v>2782</v>
      </c>
      <c r="G186" s="40"/>
      <c r="H186" s="40" t="s">
        <v>2783</v>
      </c>
      <c r="I186" s="24"/>
      <c r="J186" s="24" t="s">
        <v>2784</v>
      </c>
      <c r="K186" s="40"/>
      <c r="L186" s="40" t="s">
        <v>6506</v>
      </c>
      <c r="M186" s="30">
        <v>169.99</v>
      </c>
    </row>
    <row r="187" spans="1:13" ht="45" customHeight="1">
      <c r="A187" s="18" t="s">
        <v>2142</v>
      </c>
      <c r="B187" s="24" t="s">
        <v>2785</v>
      </c>
      <c r="C187" s="3" t="s">
        <v>2786</v>
      </c>
      <c r="D187" s="37" t="s">
        <v>2692</v>
      </c>
      <c r="E187" s="40" t="s">
        <v>2787</v>
      </c>
      <c r="F187" s="40" t="s">
        <v>2788</v>
      </c>
      <c r="G187" s="40"/>
      <c r="H187" s="40" t="s">
        <v>2789</v>
      </c>
      <c r="I187" s="24"/>
      <c r="J187" s="24" t="s">
        <v>2790</v>
      </c>
      <c r="K187" s="40"/>
      <c r="L187" s="40" t="s">
        <v>6500</v>
      </c>
      <c r="M187" s="30">
        <v>129.99</v>
      </c>
    </row>
    <row r="188" spans="1:13" ht="45" customHeight="1">
      <c r="A188" s="18" t="s">
        <v>2142</v>
      </c>
      <c r="B188" s="24" t="s">
        <v>2791</v>
      </c>
      <c r="C188" s="3" t="s">
        <v>2792</v>
      </c>
      <c r="D188" s="37" t="s">
        <v>1969</v>
      </c>
      <c r="E188" s="40" t="s">
        <v>2793</v>
      </c>
      <c r="F188" s="40" t="s">
        <v>2794</v>
      </c>
      <c r="G188" s="40"/>
      <c r="H188" s="40" t="s">
        <v>2701</v>
      </c>
      <c r="I188" s="24"/>
      <c r="J188" s="24" t="s">
        <v>2795</v>
      </c>
      <c r="K188" s="40"/>
      <c r="L188" s="40" t="s">
        <v>2796</v>
      </c>
      <c r="M188" s="30">
        <v>349.99</v>
      </c>
    </row>
    <row r="189" spans="1:13" ht="45" customHeight="1">
      <c r="A189" s="18" t="s">
        <v>2142</v>
      </c>
      <c r="B189" s="24" t="s">
        <v>2797</v>
      </c>
      <c r="C189" s="3" t="s">
        <v>2528</v>
      </c>
      <c r="D189" s="37" t="s">
        <v>2529</v>
      </c>
      <c r="E189" s="40" t="s">
        <v>2798</v>
      </c>
      <c r="F189" s="40" t="s">
        <v>2799</v>
      </c>
      <c r="G189" s="40"/>
      <c r="H189" s="40" t="s">
        <v>2388</v>
      </c>
      <c r="I189" s="24"/>
      <c r="J189" s="24" t="s">
        <v>2532</v>
      </c>
      <c r="K189" s="40"/>
      <c r="L189" s="40" t="s">
        <v>2800</v>
      </c>
      <c r="M189" s="30">
        <v>29.99</v>
      </c>
    </row>
    <row r="190" spans="1:13" ht="45" customHeight="1">
      <c r="A190" s="18" t="s">
        <v>2142</v>
      </c>
      <c r="B190" s="24" t="s">
        <v>2801</v>
      </c>
      <c r="C190" s="3" t="s">
        <v>2711</v>
      </c>
      <c r="D190" s="37" t="s">
        <v>1969</v>
      </c>
      <c r="E190" s="40" t="s">
        <v>2802</v>
      </c>
      <c r="F190" s="40" t="s">
        <v>2803</v>
      </c>
      <c r="G190" s="40"/>
      <c r="H190" s="40" t="s">
        <v>2139</v>
      </c>
      <c r="I190" s="24"/>
      <c r="J190" s="24" t="s">
        <v>2714</v>
      </c>
      <c r="K190" s="40"/>
      <c r="L190" s="40" t="s">
        <v>2804</v>
      </c>
      <c r="M190" s="30">
        <v>83.99</v>
      </c>
    </row>
    <row r="191" spans="1:13" ht="45" customHeight="1">
      <c r="A191" s="18" t="s">
        <v>2142</v>
      </c>
      <c r="B191" s="24" t="s">
        <v>2805</v>
      </c>
      <c r="C191" s="3" t="s">
        <v>2806</v>
      </c>
      <c r="D191" s="37" t="s">
        <v>1885</v>
      </c>
      <c r="E191" s="40" t="s">
        <v>2807</v>
      </c>
      <c r="F191" s="40" t="s">
        <v>2808</v>
      </c>
      <c r="G191" s="40"/>
      <c r="H191" s="40" t="s">
        <v>2809</v>
      </c>
      <c r="I191" s="24"/>
      <c r="J191" s="24" t="s">
        <v>2810</v>
      </c>
      <c r="K191" s="40"/>
      <c r="L191" s="40" t="s">
        <v>6507</v>
      </c>
      <c r="M191" s="30">
        <v>139.99</v>
      </c>
    </row>
    <row r="192" spans="1:13" ht="45" customHeight="1">
      <c r="A192" s="18" t="s">
        <v>2142</v>
      </c>
      <c r="B192" s="24" t="s">
        <v>2811</v>
      </c>
      <c r="C192" s="3" t="s">
        <v>2812</v>
      </c>
      <c r="D192" s="37" t="s">
        <v>1969</v>
      </c>
      <c r="E192" s="40" t="s">
        <v>2813</v>
      </c>
      <c r="F192" s="40" t="s">
        <v>2814</v>
      </c>
      <c r="G192" s="40"/>
      <c r="H192" s="40" t="s">
        <v>2815</v>
      </c>
      <c r="I192" s="24"/>
      <c r="J192" s="24" t="s">
        <v>2816</v>
      </c>
      <c r="K192" s="40"/>
      <c r="L192" s="40" t="s">
        <v>2817</v>
      </c>
      <c r="M192" s="30">
        <v>110.99</v>
      </c>
    </row>
    <row r="193" spans="1:13" ht="45" customHeight="1">
      <c r="A193" s="18" t="s">
        <v>2142</v>
      </c>
      <c r="B193" s="24" t="s">
        <v>2818</v>
      </c>
      <c r="C193" s="3" t="s">
        <v>2727</v>
      </c>
      <c r="D193" s="37" t="s">
        <v>1969</v>
      </c>
      <c r="E193" s="40" t="s">
        <v>2819</v>
      </c>
      <c r="F193" s="40" t="s">
        <v>2820</v>
      </c>
      <c r="G193" s="40"/>
      <c r="H193" s="40" t="s">
        <v>2730</v>
      </c>
      <c r="I193" s="24"/>
      <c r="J193" s="24" t="s">
        <v>2731</v>
      </c>
      <c r="K193" s="40"/>
      <c r="L193" s="40" t="s">
        <v>2821</v>
      </c>
      <c r="M193" s="30">
        <v>94.99</v>
      </c>
    </row>
    <row r="194" spans="1:13" ht="45" customHeight="1">
      <c r="A194" s="18" t="s">
        <v>2142</v>
      </c>
      <c r="B194" s="24" t="s">
        <v>2822</v>
      </c>
      <c r="C194" s="3" t="s">
        <v>2727</v>
      </c>
      <c r="D194" s="37" t="s">
        <v>1969</v>
      </c>
      <c r="E194" s="40" t="s">
        <v>2823</v>
      </c>
      <c r="F194" s="40" t="s">
        <v>2824</v>
      </c>
      <c r="G194" s="40"/>
      <c r="H194" s="40" t="s">
        <v>2736</v>
      </c>
      <c r="I194" s="24"/>
      <c r="J194" s="24" t="s">
        <v>2731</v>
      </c>
      <c r="K194" s="40"/>
      <c r="L194" s="40" t="s">
        <v>2825</v>
      </c>
      <c r="M194" s="30">
        <v>169.99</v>
      </c>
    </row>
    <row r="195" spans="1:13" ht="45" customHeight="1">
      <c r="A195" s="18" t="s">
        <v>2142</v>
      </c>
      <c r="B195" s="24" t="s">
        <v>2748</v>
      </c>
      <c r="C195" s="3" t="s">
        <v>1936</v>
      </c>
      <c r="D195" s="37" t="s">
        <v>1885</v>
      </c>
      <c r="E195" s="40" t="s">
        <v>2826</v>
      </c>
      <c r="F195" s="40" t="s">
        <v>2827</v>
      </c>
      <c r="G195" s="40"/>
      <c r="H195" s="40" t="s">
        <v>1939</v>
      </c>
      <c r="I195" s="24"/>
      <c r="J195" s="24" t="s">
        <v>1940</v>
      </c>
      <c r="K195" s="40"/>
      <c r="L195" s="40" t="s">
        <v>2828</v>
      </c>
      <c r="M195" s="30">
        <v>254.99</v>
      </c>
    </row>
    <row r="196" spans="1:13" ht="45" customHeight="1">
      <c r="A196" s="18" t="s">
        <v>2142</v>
      </c>
      <c r="B196" s="24" t="s">
        <v>2829</v>
      </c>
      <c r="C196" s="3" t="s">
        <v>2830</v>
      </c>
      <c r="D196" s="37" t="s">
        <v>1969</v>
      </c>
      <c r="E196" s="40" t="s">
        <v>2831</v>
      </c>
      <c r="F196" s="40" t="s">
        <v>2832</v>
      </c>
      <c r="G196" s="40"/>
      <c r="H196" s="40" t="s">
        <v>2273</v>
      </c>
      <c r="I196" s="24"/>
      <c r="J196" s="24" t="s">
        <v>2461</v>
      </c>
      <c r="K196" s="40"/>
      <c r="L196" s="40" t="s">
        <v>2833</v>
      </c>
      <c r="M196" s="30">
        <v>136.99</v>
      </c>
    </row>
    <row r="197" spans="1:13" ht="45" customHeight="1">
      <c r="A197" s="18" t="s">
        <v>7122</v>
      </c>
      <c r="B197" s="24" t="s">
        <v>2834</v>
      </c>
      <c r="C197" s="3" t="s">
        <v>1916</v>
      </c>
      <c r="D197" s="37" t="s">
        <v>2524</v>
      </c>
      <c r="E197" s="40" t="s">
        <v>2835</v>
      </c>
      <c r="F197" s="40" t="s">
        <v>2836</v>
      </c>
      <c r="G197" s="40"/>
      <c r="H197" s="40" t="s">
        <v>2837</v>
      </c>
      <c r="I197" s="24"/>
      <c r="J197" s="24" t="s">
        <v>2838</v>
      </c>
      <c r="K197" s="40"/>
      <c r="L197" s="40"/>
      <c r="M197" s="30">
        <v>379.99</v>
      </c>
    </row>
    <row r="198" spans="1:13" ht="45" customHeight="1">
      <c r="A198" s="18" t="s">
        <v>2142</v>
      </c>
      <c r="B198" s="24" t="s">
        <v>2839</v>
      </c>
      <c r="C198" s="3" t="s">
        <v>2192</v>
      </c>
      <c r="D198" s="37" t="s">
        <v>1885</v>
      </c>
      <c r="E198" s="40" t="s">
        <v>2840</v>
      </c>
      <c r="F198" s="40" t="s">
        <v>2841</v>
      </c>
      <c r="G198" s="40"/>
      <c r="H198" s="40" t="s">
        <v>2222</v>
      </c>
      <c r="I198" s="24"/>
      <c r="J198" s="24" t="s">
        <v>2267</v>
      </c>
      <c r="K198" s="40"/>
      <c r="L198" s="40" t="s">
        <v>2842</v>
      </c>
      <c r="M198" s="30">
        <v>55.99</v>
      </c>
    </row>
    <row r="199" spans="1:13" ht="45" customHeight="1">
      <c r="A199" s="18" t="s">
        <v>2142</v>
      </c>
      <c r="B199" s="24" t="s">
        <v>2843</v>
      </c>
      <c r="C199" s="3" t="s">
        <v>2844</v>
      </c>
      <c r="D199" s="37" t="s">
        <v>2035</v>
      </c>
      <c r="E199" s="40" t="s">
        <v>2845</v>
      </c>
      <c r="F199" s="40" t="s">
        <v>2846</v>
      </c>
      <c r="G199" s="40"/>
      <c r="H199" s="40"/>
      <c r="I199" s="24"/>
      <c r="J199" s="24"/>
      <c r="K199" s="40"/>
      <c r="L199" s="40" t="s">
        <v>2847</v>
      </c>
      <c r="M199" s="30">
        <v>15.99</v>
      </c>
    </row>
    <row r="200" spans="1:13" ht="45" customHeight="1">
      <c r="A200" s="18" t="s">
        <v>2142</v>
      </c>
      <c r="B200" s="24" t="s">
        <v>2848</v>
      </c>
      <c r="C200" s="3" t="s">
        <v>2844</v>
      </c>
      <c r="D200" s="37" t="s">
        <v>2035</v>
      </c>
      <c r="E200" s="40" t="s">
        <v>2849</v>
      </c>
      <c r="F200" s="40" t="s">
        <v>2850</v>
      </c>
      <c r="G200" s="40"/>
      <c r="H200" s="40"/>
      <c r="I200" s="24"/>
      <c r="J200" s="24"/>
      <c r="K200" s="40"/>
      <c r="L200" s="40" t="s">
        <v>2851</v>
      </c>
      <c r="M200" s="30">
        <v>19.989999999999998</v>
      </c>
    </row>
    <row r="201" spans="1:13" ht="45" customHeight="1">
      <c r="A201" s="18" t="s">
        <v>2142</v>
      </c>
      <c r="B201" s="24" t="s">
        <v>2852</v>
      </c>
      <c r="C201" s="3" t="s">
        <v>2853</v>
      </c>
      <c r="D201" s="37" t="s">
        <v>2035</v>
      </c>
      <c r="E201" s="40" t="s">
        <v>2854</v>
      </c>
      <c r="F201" s="40" t="s">
        <v>2855</v>
      </c>
      <c r="G201" s="40"/>
      <c r="H201" s="40" t="s">
        <v>2543</v>
      </c>
      <c r="I201" s="24"/>
      <c r="J201" s="24" t="s">
        <v>2179</v>
      </c>
      <c r="K201" s="40"/>
      <c r="L201" s="40" t="s">
        <v>6496</v>
      </c>
      <c r="M201" s="30">
        <v>19.989999999999998</v>
      </c>
    </row>
    <row r="202" spans="1:13" ht="45" customHeight="1">
      <c r="A202" s="18" t="s">
        <v>2142</v>
      </c>
      <c r="B202" s="24" t="s">
        <v>2852</v>
      </c>
      <c r="C202" s="3" t="s">
        <v>2856</v>
      </c>
      <c r="D202" s="37" t="s">
        <v>2035</v>
      </c>
      <c r="E202" s="40" t="s">
        <v>2854</v>
      </c>
      <c r="F202" s="40" t="s">
        <v>2855</v>
      </c>
      <c r="G202" s="40"/>
      <c r="H202" s="40" t="s">
        <v>2543</v>
      </c>
      <c r="I202" s="24"/>
      <c r="J202" s="24" t="s">
        <v>2857</v>
      </c>
      <c r="K202" s="40"/>
      <c r="L202" s="40" t="s">
        <v>6497</v>
      </c>
      <c r="M202" s="30">
        <v>19.989999999999998</v>
      </c>
    </row>
    <row r="203" spans="1:13" ht="45" customHeight="1">
      <c r="A203" s="18" t="s">
        <v>2142</v>
      </c>
      <c r="B203" s="24" t="s">
        <v>2858</v>
      </c>
      <c r="C203" s="3" t="s">
        <v>2853</v>
      </c>
      <c r="D203" s="37" t="s">
        <v>2035</v>
      </c>
      <c r="E203" s="40" t="s">
        <v>2859</v>
      </c>
      <c r="F203" s="40" t="s">
        <v>2860</v>
      </c>
      <c r="G203" s="40"/>
      <c r="H203" s="40" t="s">
        <v>2861</v>
      </c>
      <c r="I203" s="24"/>
      <c r="J203" s="24" t="s">
        <v>2862</v>
      </c>
      <c r="K203" s="40"/>
      <c r="L203" s="40" t="s">
        <v>6500</v>
      </c>
      <c r="M203" s="30">
        <v>26.99</v>
      </c>
    </row>
    <row r="204" spans="1:13" ht="45" customHeight="1">
      <c r="A204" s="18" t="s">
        <v>2142</v>
      </c>
      <c r="B204" s="24" t="s">
        <v>2858</v>
      </c>
      <c r="C204" s="3" t="s">
        <v>2856</v>
      </c>
      <c r="D204" s="37" t="s">
        <v>2035</v>
      </c>
      <c r="E204" s="40" t="s">
        <v>2859</v>
      </c>
      <c r="F204" s="40" t="s">
        <v>2860</v>
      </c>
      <c r="G204" s="40"/>
      <c r="H204" s="40" t="s">
        <v>2861</v>
      </c>
      <c r="I204" s="24"/>
      <c r="J204" s="24" t="s">
        <v>2181</v>
      </c>
      <c r="K204" s="40"/>
      <c r="L204" s="40" t="s">
        <v>6497</v>
      </c>
      <c r="M204" s="30">
        <v>29.99</v>
      </c>
    </row>
    <row r="205" spans="1:13" ht="45" customHeight="1">
      <c r="A205" s="18" t="s">
        <v>2142</v>
      </c>
      <c r="B205" s="24" t="s">
        <v>2863</v>
      </c>
      <c r="C205" s="3" t="s">
        <v>2864</v>
      </c>
      <c r="D205" s="37" t="s">
        <v>2035</v>
      </c>
      <c r="E205" s="40" t="s">
        <v>2865</v>
      </c>
      <c r="F205" s="40" t="s">
        <v>2866</v>
      </c>
      <c r="G205" s="40"/>
      <c r="H205" s="40"/>
      <c r="I205" s="24"/>
      <c r="J205" s="24"/>
      <c r="K205" s="40"/>
      <c r="L205" s="40" t="s">
        <v>2867</v>
      </c>
      <c r="M205" s="30">
        <v>26.99</v>
      </c>
    </row>
    <row r="206" spans="1:13" ht="45" customHeight="1">
      <c r="A206" s="18" t="s">
        <v>2142</v>
      </c>
      <c r="B206" s="24" t="s">
        <v>2868</v>
      </c>
      <c r="C206" s="3" t="s">
        <v>1936</v>
      </c>
      <c r="D206" s="37" t="s">
        <v>2076</v>
      </c>
      <c r="E206" s="40" t="s">
        <v>2869</v>
      </c>
      <c r="F206" s="40" t="s">
        <v>2870</v>
      </c>
      <c r="G206" s="40"/>
      <c r="H206" s="40" t="s">
        <v>2079</v>
      </c>
      <c r="I206" s="24"/>
      <c r="J206" s="24" t="s">
        <v>2080</v>
      </c>
      <c r="K206" s="40"/>
      <c r="L206" s="40" t="s">
        <v>2871</v>
      </c>
      <c r="M206" s="30">
        <v>135.99</v>
      </c>
    </row>
    <row r="207" spans="1:13" ht="45" customHeight="1">
      <c r="A207" s="18" t="s">
        <v>1897</v>
      </c>
      <c r="B207" s="24" t="s">
        <v>2872</v>
      </c>
      <c r="C207" s="3" t="s">
        <v>2873</v>
      </c>
      <c r="D207" s="37" t="s">
        <v>2110</v>
      </c>
      <c r="E207" s="40" t="s">
        <v>2874</v>
      </c>
      <c r="F207" s="40" t="s">
        <v>2875</v>
      </c>
      <c r="G207" s="40"/>
      <c r="H207" s="40" t="s">
        <v>2622</v>
      </c>
      <c r="I207" s="24" t="s">
        <v>2876</v>
      </c>
      <c r="J207" s="24" t="s">
        <v>2624</v>
      </c>
      <c r="K207" s="40" t="s">
        <v>2877</v>
      </c>
      <c r="L207" s="40"/>
      <c r="M207" s="30">
        <v>649.99</v>
      </c>
    </row>
    <row r="208" spans="1:13" ht="45" customHeight="1">
      <c r="A208" s="18" t="s">
        <v>2142</v>
      </c>
      <c r="B208" s="24" t="s">
        <v>2878</v>
      </c>
      <c r="C208" s="3" t="s">
        <v>2879</v>
      </c>
      <c r="D208" s="37" t="s">
        <v>2285</v>
      </c>
      <c r="E208" s="40" t="s">
        <v>2880</v>
      </c>
      <c r="F208" s="40" t="s">
        <v>2881</v>
      </c>
      <c r="G208" s="40"/>
      <c r="H208" s="40" t="s">
        <v>2333</v>
      </c>
      <c r="I208" s="24"/>
      <c r="J208" s="24" t="s">
        <v>2882</v>
      </c>
      <c r="K208" s="40"/>
      <c r="L208" s="40" t="s">
        <v>6492</v>
      </c>
      <c r="M208" s="30">
        <v>139.99</v>
      </c>
    </row>
    <row r="209" spans="1:13" ht="45" customHeight="1">
      <c r="A209" s="18" t="s">
        <v>7122</v>
      </c>
      <c r="B209" s="24" t="s">
        <v>2883</v>
      </c>
      <c r="C209" s="3" t="s">
        <v>1916</v>
      </c>
      <c r="D209" s="37" t="s">
        <v>2524</v>
      </c>
      <c r="E209" s="40" t="s">
        <v>2884</v>
      </c>
      <c r="F209" s="40" t="s">
        <v>2885</v>
      </c>
      <c r="G209" s="40"/>
      <c r="H209" s="40" t="s">
        <v>2886</v>
      </c>
      <c r="I209" s="24"/>
      <c r="J209" s="24" t="s">
        <v>2887</v>
      </c>
      <c r="K209" s="40"/>
      <c r="L209" s="40"/>
      <c r="M209" s="30">
        <v>199.99</v>
      </c>
    </row>
    <row r="210" spans="1:13" ht="45" customHeight="1">
      <c r="A210" s="18" t="s">
        <v>2142</v>
      </c>
      <c r="B210" s="24" t="s">
        <v>2888</v>
      </c>
      <c r="C210" s="3" t="s">
        <v>2889</v>
      </c>
      <c r="D210" s="37" t="s">
        <v>1969</v>
      </c>
      <c r="E210" s="40" t="s">
        <v>2890</v>
      </c>
      <c r="F210" s="40" t="s">
        <v>2891</v>
      </c>
      <c r="G210" s="40"/>
      <c r="H210" s="40" t="s">
        <v>2707</v>
      </c>
      <c r="I210" s="24"/>
      <c r="J210" s="24" t="s">
        <v>2708</v>
      </c>
      <c r="K210" s="40"/>
      <c r="L210" s="40" t="s">
        <v>2892</v>
      </c>
      <c r="M210" s="30">
        <v>124.99</v>
      </c>
    </row>
    <row r="211" spans="1:13" ht="45" customHeight="1">
      <c r="A211" s="18" t="s">
        <v>2142</v>
      </c>
      <c r="B211" s="24" t="s">
        <v>15237</v>
      </c>
      <c r="C211" s="3" t="s">
        <v>15230</v>
      </c>
      <c r="D211" s="37" t="s">
        <v>1885</v>
      </c>
      <c r="E211" s="40" t="s">
        <v>15206</v>
      </c>
      <c r="F211" s="40" t="s">
        <v>15286</v>
      </c>
      <c r="G211" s="40"/>
      <c r="H211" s="40" t="s">
        <v>15252</v>
      </c>
      <c r="I211" s="24"/>
      <c r="J211" s="24" t="s">
        <v>15253</v>
      </c>
      <c r="K211" s="40"/>
      <c r="L211" s="40"/>
      <c r="M211" s="30">
        <v>59.99</v>
      </c>
    </row>
    <row r="212" spans="1:13" ht="45" customHeight="1">
      <c r="A212" s="18" t="s">
        <v>2142</v>
      </c>
      <c r="B212" s="24" t="s">
        <v>2893</v>
      </c>
      <c r="C212" s="3" t="s">
        <v>2034</v>
      </c>
      <c r="D212" s="37" t="s">
        <v>2035</v>
      </c>
      <c r="E212" s="40" t="s">
        <v>2894</v>
      </c>
      <c r="F212" s="40" t="s">
        <v>2895</v>
      </c>
      <c r="G212" s="40"/>
      <c r="H212" s="40" t="s">
        <v>2178</v>
      </c>
      <c r="I212" s="24"/>
      <c r="J212" s="24" t="s">
        <v>2896</v>
      </c>
      <c r="K212" s="40"/>
      <c r="L212" s="40" t="s">
        <v>2897</v>
      </c>
      <c r="M212" s="30">
        <v>9.99</v>
      </c>
    </row>
    <row r="213" spans="1:13" ht="45" customHeight="1">
      <c r="A213" s="18" t="s">
        <v>1897</v>
      </c>
      <c r="B213" s="24" t="s">
        <v>2898</v>
      </c>
      <c r="C213" s="3" t="s">
        <v>2899</v>
      </c>
      <c r="D213" s="37" t="s">
        <v>2047</v>
      </c>
      <c r="E213" s="40" t="s">
        <v>2900</v>
      </c>
      <c r="F213" s="40" t="s">
        <v>2901</v>
      </c>
      <c r="G213" s="40"/>
      <c r="H213" s="40" t="s">
        <v>2902</v>
      </c>
      <c r="I213" s="24" t="s">
        <v>6337</v>
      </c>
      <c r="J213" s="24" t="s">
        <v>2903</v>
      </c>
      <c r="K213" s="40" t="s">
        <v>1904</v>
      </c>
      <c r="L213" s="40"/>
      <c r="M213" s="30">
        <v>949.99</v>
      </c>
    </row>
    <row r="214" spans="1:13" ht="45" customHeight="1">
      <c r="A214" s="18" t="s">
        <v>2142</v>
      </c>
      <c r="B214" s="24" t="s">
        <v>2904</v>
      </c>
      <c r="C214" s="3" t="s">
        <v>2792</v>
      </c>
      <c r="D214" s="37" t="s">
        <v>1969</v>
      </c>
      <c r="E214" s="40" t="s">
        <v>2905</v>
      </c>
      <c r="F214" s="40" t="s">
        <v>2906</v>
      </c>
      <c r="G214" s="40"/>
      <c r="H214" s="40" t="s">
        <v>2701</v>
      </c>
      <c r="I214" s="24"/>
      <c r="J214" s="24" t="s">
        <v>2795</v>
      </c>
      <c r="K214" s="40"/>
      <c r="L214" s="40" t="s">
        <v>2907</v>
      </c>
      <c r="M214" s="30">
        <v>419.99</v>
      </c>
    </row>
    <row r="215" spans="1:13" ht="45" customHeight="1">
      <c r="A215" s="18" t="s">
        <v>2142</v>
      </c>
      <c r="B215" s="24" t="s">
        <v>2908</v>
      </c>
      <c r="C215" s="3" t="s">
        <v>1968</v>
      </c>
      <c r="D215" s="37" t="s">
        <v>1969</v>
      </c>
      <c r="E215" s="40" t="s">
        <v>2909</v>
      </c>
      <c r="F215" s="40" t="s">
        <v>2910</v>
      </c>
      <c r="G215" s="40"/>
      <c r="H215" s="40" t="s">
        <v>2139</v>
      </c>
      <c r="I215" s="24"/>
      <c r="J215" s="24" t="s">
        <v>1973</v>
      </c>
      <c r="K215" s="40"/>
      <c r="L215" s="40" t="s">
        <v>2911</v>
      </c>
      <c r="M215" s="30">
        <v>99.99</v>
      </c>
    </row>
    <row r="216" spans="1:13" ht="45" customHeight="1">
      <c r="A216" s="39" t="s">
        <v>2142</v>
      </c>
      <c r="B216" s="42" t="s">
        <v>2912</v>
      </c>
      <c r="C216" s="29" t="s">
        <v>2913</v>
      </c>
      <c r="D216" s="10" t="s">
        <v>2914</v>
      </c>
      <c r="E216" s="35" t="s">
        <v>7121</v>
      </c>
      <c r="F216" s="35" t="s">
        <v>2916</v>
      </c>
      <c r="G216" s="11" t="s">
        <v>15064</v>
      </c>
      <c r="H216" s="35" t="s">
        <v>2917</v>
      </c>
      <c r="I216" s="42"/>
      <c r="J216" s="42" t="s">
        <v>2918</v>
      </c>
      <c r="K216" s="35"/>
      <c r="L216" s="35" t="s">
        <v>6508</v>
      </c>
      <c r="M216" s="47">
        <v>299.99</v>
      </c>
    </row>
    <row r="217" spans="1:13" ht="45" customHeight="1">
      <c r="A217" s="18" t="s">
        <v>2142</v>
      </c>
      <c r="B217" s="24" t="s">
        <v>2912</v>
      </c>
      <c r="C217" s="3" t="s">
        <v>2913</v>
      </c>
      <c r="D217" s="37" t="s">
        <v>2914</v>
      </c>
      <c r="E217" s="40" t="s">
        <v>2915</v>
      </c>
      <c r="F217" s="40" t="s">
        <v>2916</v>
      </c>
      <c r="G217" s="40"/>
      <c r="H217" s="40" t="s">
        <v>2917</v>
      </c>
      <c r="I217" s="24"/>
      <c r="J217" s="24" t="s">
        <v>2918</v>
      </c>
      <c r="K217" s="40"/>
      <c r="L217" s="40" t="s">
        <v>6508</v>
      </c>
      <c r="M217" s="30">
        <v>299.99</v>
      </c>
    </row>
    <row r="218" spans="1:13" ht="45" customHeight="1">
      <c r="A218" s="18" t="s">
        <v>2142</v>
      </c>
      <c r="B218" s="24" t="s">
        <v>2919</v>
      </c>
      <c r="C218" s="3" t="s">
        <v>2162</v>
      </c>
      <c r="D218" s="37" t="s">
        <v>1885</v>
      </c>
      <c r="E218" s="40" t="s">
        <v>2920</v>
      </c>
      <c r="F218" s="40" t="s">
        <v>2921</v>
      </c>
      <c r="G218" s="40"/>
      <c r="H218" s="40" t="s">
        <v>2515</v>
      </c>
      <c r="I218" s="24"/>
      <c r="J218" s="24" t="s">
        <v>2922</v>
      </c>
      <c r="K218" s="40"/>
      <c r="L218" s="40" t="s">
        <v>2923</v>
      </c>
      <c r="M218" s="30">
        <v>136.99</v>
      </c>
    </row>
    <row r="219" spans="1:13" ht="45" customHeight="1">
      <c r="A219" s="18" t="s">
        <v>7122</v>
      </c>
      <c r="B219" s="24" t="s">
        <v>2924</v>
      </c>
      <c r="C219" s="3" t="s">
        <v>2162</v>
      </c>
      <c r="D219" s="37" t="s">
        <v>2925</v>
      </c>
      <c r="E219" s="40" t="s">
        <v>2926</v>
      </c>
      <c r="F219" s="40" t="s">
        <v>2927</v>
      </c>
      <c r="G219" s="40"/>
      <c r="H219" s="40"/>
      <c r="I219" s="24"/>
      <c r="J219" s="24"/>
      <c r="K219" s="40"/>
      <c r="L219" s="40"/>
      <c r="M219" s="30">
        <v>249</v>
      </c>
    </row>
    <row r="220" spans="1:13" ht="45" customHeight="1">
      <c r="A220" s="18" t="s">
        <v>7122</v>
      </c>
      <c r="B220" s="24" t="s">
        <v>2928</v>
      </c>
      <c r="C220" s="3" t="s">
        <v>2684</v>
      </c>
      <c r="D220" s="37" t="s">
        <v>2524</v>
      </c>
      <c r="E220" s="40" t="s">
        <v>2929</v>
      </c>
      <c r="F220" s="40" t="s">
        <v>2930</v>
      </c>
      <c r="G220" s="40"/>
      <c r="H220" s="40" t="s">
        <v>2688</v>
      </c>
      <c r="I220" s="24"/>
      <c r="J220" s="24" t="s">
        <v>2689</v>
      </c>
      <c r="K220" s="40"/>
      <c r="L220" s="40"/>
      <c r="M220" s="30">
        <v>149.99</v>
      </c>
    </row>
    <row r="221" spans="1:13" ht="45" customHeight="1">
      <c r="A221" s="18" t="s">
        <v>1897</v>
      </c>
      <c r="B221" s="24" t="s">
        <v>2931</v>
      </c>
      <c r="C221" s="3" t="s">
        <v>2932</v>
      </c>
      <c r="D221" s="37" t="s">
        <v>2933</v>
      </c>
      <c r="E221" s="40" t="s">
        <v>2934</v>
      </c>
      <c r="F221" s="40" t="s">
        <v>2935</v>
      </c>
      <c r="G221" s="40"/>
      <c r="H221" s="40" t="s">
        <v>2936</v>
      </c>
      <c r="I221" s="24" t="s">
        <v>2937</v>
      </c>
      <c r="J221" s="24" t="s">
        <v>2938</v>
      </c>
      <c r="K221" s="40" t="s">
        <v>2052</v>
      </c>
      <c r="L221" s="40"/>
      <c r="M221" s="30">
        <v>379.99</v>
      </c>
    </row>
    <row r="222" spans="1:13" ht="45" customHeight="1">
      <c r="A222" s="18" t="s">
        <v>2142</v>
      </c>
      <c r="B222" s="24" t="s">
        <v>2939</v>
      </c>
      <c r="C222" s="3" t="s">
        <v>2940</v>
      </c>
      <c r="D222" s="37" t="s">
        <v>2285</v>
      </c>
      <c r="E222" s="40" t="s">
        <v>2941</v>
      </c>
      <c r="F222" s="40" t="s">
        <v>2942</v>
      </c>
      <c r="G222" s="40"/>
      <c r="H222" s="40"/>
      <c r="I222" s="24"/>
      <c r="J222" s="24"/>
      <c r="K222" s="40"/>
      <c r="L222" s="40" t="s">
        <v>6500</v>
      </c>
      <c r="M222" s="30">
        <v>99.99</v>
      </c>
    </row>
    <row r="223" spans="1:13" ht="45" customHeight="1">
      <c r="A223" s="18" t="s">
        <v>2142</v>
      </c>
      <c r="B223" s="24" t="s">
        <v>2943</v>
      </c>
      <c r="C223" s="3" t="s">
        <v>2830</v>
      </c>
      <c r="D223" s="37" t="s">
        <v>1969</v>
      </c>
      <c r="E223" s="40" t="s">
        <v>2944</v>
      </c>
      <c r="F223" s="40" t="s">
        <v>2945</v>
      </c>
      <c r="G223" s="40"/>
      <c r="H223" s="40" t="s">
        <v>2273</v>
      </c>
      <c r="I223" s="24"/>
      <c r="J223" s="24" t="s">
        <v>2461</v>
      </c>
      <c r="K223" s="40"/>
      <c r="L223" s="40" t="s">
        <v>2946</v>
      </c>
      <c r="M223" s="30">
        <v>136.99</v>
      </c>
    </row>
    <row r="224" spans="1:13" ht="45" customHeight="1">
      <c r="A224" s="18" t="s">
        <v>2142</v>
      </c>
      <c r="B224" s="24" t="s">
        <v>2947</v>
      </c>
      <c r="C224" s="3" t="s">
        <v>2830</v>
      </c>
      <c r="D224" s="37" t="s">
        <v>1969</v>
      </c>
      <c r="E224" s="40" t="s">
        <v>2948</v>
      </c>
      <c r="F224" s="40" t="s">
        <v>2949</v>
      </c>
      <c r="G224" s="40"/>
      <c r="H224" s="40" t="s">
        <v>2273</v>
      </c>
      <c r="I224" s="24"/>
      <c r="J224" s="24" t="s">
        <v>2461</v>
      </c>
      <c r="K224" s="40"/>
      <c r="L224" s="40" t="s">
        <v>2950</v>
      </c>
      <c r="M224" s="30">
        <v>249.99</v>
      </c>
    </row>
    <row r="225" spans="1:13" ht="45" customHeight="1">
      <c r="A225" s="18" t="s">
        <v>1897</v>
      </c>
      <c r="B225" s="24" t="s">
        <v>15238</v>
      </c>
      <c r="C225" s="3" t="s">
        <v>15239</v>
      </c>
      <c r="D225" s="37" t="s">
        <v>15240</v>
      </c>
      <c r="E225" s="40" t="s">
        <v>15207</v>
      </c>
      <c r="F225" s="40" t="s">
        <v>15287</v>
      </c>
      <c r="G225" s="40"/>
      <c r="H225" s="40" t="s">
        <v>15261</v>
      </c>
      <c r="I225" s="24" t="s">
        <v>15258</v>
      </c>
      <c r="J225" s="24" t="s">
        <v>15262</v>
      </c>
      <c r="K225" s="40" t="s">
        <v>15260</v>
      </c>
      <c r="L225" s="40"/>
      <c r="M225" s="30">
        <v>329.99</v>
      </c>
    </row>
    <row r="226" spans="1:13" ht="45" customHeight="1">
      <c r="A226" s="18" t="s">
        <v>2142</v>
      </c>
      <c r="B226" s="24" t="s">
        <v>2951</v>
      </c>
      <c r="C226" s="3" t="s">
        <v>1968</v>
      </c>
      <c r="D226" s="37" t="s">
        <v>1969</v>
      </c>
      <c r="E226" s="40" t="s">
        <v>2952</v>
      </c>
      <c r="F226" s="40" t="s">
        <v>2953</v>
      </c>
      <c r="G226" s="40"/>
      <c r="H226" s="40" t="s">
        <v>2222</v>
      </c>
      <c r="I226" s="24"/>
      <c r="J226" s="24" t="s">
        <v>1973</v>
      </c>
      <c r="K226" s="40"/>
      <c r="L226" s="40" t="s">
        <v>2954</v>
      </c>
      <c r="M226" s="30">
        <v>98.99</v>
      </c>
    </row>
    <row r="227" spans="1:13" ht="45" customHeight="1">
      <c r="A227" s="18" t="s">
        <v>2142</v>
      </c>
      <c r="B227" s="24" t="s">
        <v>2955</v>
      </c>
      <c r="C227" s="3" t="s">
        <v>1968</v>
      </c>
      <c r="D227" s="37" t="s">
        <v>1969</v>
      </c>
      <c r="E227" s="40" t="s">
        <v>2956</v>
      </c>
      <c r="F227" s="40" t="s">
        <v>2957</v>
      </c>
      <c r="G227" s="40"/>
      <c r="H227" s="40" t="s">
        <v>1972</v>
      </c>
      <c r="I227" s="24"/>
      <c r="J227" s="24" t="s">
        <v>1973</v>
      </c>
      <c r="K227" s="40"/>
      <c r="L227" s="40" t="s">
        <v>2958</v>
      </c>
      <c r="M227" s="30">
        <v>79.989999999999995</v>
      </c>
    </row>
    <row r="228" spans="1:13" ht="45" customHeight="1">
      <c r="A228" s="18" t="s">
        <v>2142</v>
      </c>
      <c r="B228" s="24" t="s">
        <v>2959</v>
      </c>
      <c r="C228" s="3" t="s">
        <v>2154</v>
      </c>
      <c r="D228" s="37" t="s">
        <v>1929</v>
      </c>
      <c r="E228" s="40" t="s">
        <v>2960</v>
      </c>
      <c r="F228" s="40" t="s">
        <v>2961</v>
      </c>
      <c r="G228" s="40"/>
      <c r="H228" s="40" t="s">
        <v>2962</v>
      </c>
      <c r="I228" s="24"/>
      <c r="J228" s="24" t="s">
        <v>2963</v>
      </c>
      <c r="K228" s="40"/>
      <c r="L228" s="40" t="s">
        <v>2964</v>
      </c>
      <c r="M228" s="30">
        <v>19.989999999999998</v>
      </c>
    </row>
    <row r="229" spans="1:13" ht="45" customHeight="1">
      <c r="A229" s="18" t="s">
        <v>2142</v>
      </c>
      <c r="B229" s="24" t="s">
        <v>2965</v>
      </c>
      <c r="C229" s="3" t="s">
        <v>2277</v>
      </c>
      <c r="D229" s="37" t="s">
        <v>1885</v>
      </c>
      <c r="E229" s="40" t="s">
        <v>2966</v>
      </c>
      <c r="F229" s="40" t="s">
        <v>2967</v>
      </c>
      <c r="G229" s="40"/>
      <c r="H229" s="40" t="s">
        <v>2968</v>
      </c>
      <c r="I229" s="24"/>
      <c r="J229" s="24" t="s">
        <v>2281</v>
      </c>
      <c r="K229" s="40"/>
      <c r="L229" s="40" t="s">
        <v>2969</v>
      </c>
      <c r="M229" s="30">
        <v>89.99</v>
      </c>
    </row>
    <row r="230" spans="1:13" ht="45" customHeight="1">
      <c r="A230" s="1483" t="s">
        <v>7122</v>
      </c>
      <c r="B230" s="1484" t="s">
        <v>2970</v>
      </c>
      <c r="C230" s="1506" t="s">
        <v>1993</v>
      </c>
      <c r="D230" s="1485" t="s">
        <v>1943</v>
      </c>
      <c r="E230" s="1486" t="s">
        <v>2971</v>
      </c>
      <c r="F230" s="1486" t="s">
        <v>2972</v>
      </c>
      <c r="G230" s="1486"/>
      <c r="H230" s="1486"/>
      <c r="I230" s="1484"/>
      <c r="J230" s="1484"/>
      <c r="K230" s="1486"/>
      <c r="L230" s="1486"/>
      <c r="M230" s="1487">
        <v>249.99</v>
      </c>
    </row>
    <row r="231" spans="1:13" ht="45" customHeight="1">
      <c r="A231" s="18" t="s">
        <v>7122</v>
      </c>
      <c r="B231" s="24" t="s">
        <v>2973</v>
      </c>
      <c r="C231" s="3" t="s">
        <v>2425</v>
      </c>
      <c r="D231" s="37" t="s">
        <v>2524</v>
      </c>
      <c r="E231" s="40" t="s">
        <v>2974</v>
      </c>
      <c r="F231" s="40" t="s">
        <v>2975</v>
      </c>
      <c r="G231" s="40"/>
      <c r="H231" s="40"/>
      <c r="I231" s="24"/>
      <c r="J231" s="24"/>
      <c r="K231" s="40"/>
      <c r="L231" s="40"/>
      <c r="M231" s="30">
        <v>229.99</v>
      </c>
    </row>
    <row r="232" spans="1:13" ht="45" customHeight="1">
      <c r="A232" s="18" t="s">
        <v>2142</v>
      </c>
      <c r="B232" s="24" t="s">
        <v>2976</v>
      </c>
      <c r="C232" s="3" t="s">
        <v>2425</v>
      </c>
      <c r="D232" s="37" t="s">
        <v>1969</v>
      </c>
      <c r="E232" s="40" t="s">
        <v>2977</v>
      </c>
      <c r="F232" s="40" t="s">
        <v>2978</v>
      </c>
      <c r="G232" s="40"/>
      <c r="H232" s="40" t="s">
        <v>2979</v>
      </c>
      <c r="I232" s="24"/>
      <c r="J232" s="24" t="s">
        <v>2980</v>
      </c>
      <c r="K232" s="40"/>
      <c r="L232" s="40" t="s">
        <v>2981</v>
      </c>
      <c r="M232" s="30">
        <v>165.99</v>
      </c>
    </row>
    <row r="233" spans="1:13" ht="45" customHeight="1">
      <c r="A233" s="18" t="s">
        <v>2142</v>
      </c>
      <c r="B233" s="24" t="s">
        <v>2982</v>
      </c>
      <c r="C233" s="3" t="s">
        <v>2425</v>
      </c>
      <c r="D233" s="37" t="s">
        <v>1969</v>
      </c>
      <c r="E233" s="40" t="s">
        <v>2983</v>
      </c>
      <c r="F233" s="40" t="s">
        <v>2984</v>
      </c>
      <c r="G233" s="40"/>
      <c r="H233" s="40" t="s">
        <v>2985</v>
      </c>
      <c r="I233" s="24"/>
      <c r="J233" s="24" t="s">
        <v>2980</v>
      </c>
      <c r="K233" s="40"/>
      <c r="L233" s="40" t="s">
        <v>2986</v>
      </c>
      <c r="M233" s="30">
        <v>205.99</v>
      </c>
    </row>
    <row r="234" spans="1:13" ht="45" customHeight="1">
      <c r="A234" s="18" t="s">
        <v>7122</v>
      </c>
      <c r="B234" s="24" t="s">
        <v>2987</v>
      </c>
      <c r="C234" s="3" t="s">
        <v>2988</v>
      </c>
      <c r="D234" s="37" t="s">
        <v>2524</v>
      </c>
      <c r="E234" s="40" t="s">
        <v>2989</v>
      </c>
      <c r="F234" s="40" t="s">
        <v>2990</v>
      </c>
      <c r="G234" s="40"/>
      <c r="H234" s="40"/>
      <c r="I234" s="24"/>
      <c r="J234" s="24"/>
      <c r="K234" s="40"/>
      <c r="L234" s="40"/>
      <c r="M234" s="30">
        <v>149.99</v>
      </c>
    </row>
    <row r="235" spans="1:13" ht="45" customHeight="1">
      <c r="A235" s="18" t="s">
        <v>2142</v>
      </c>
      <c r="B235" s="24" t="s">
        <v>2991</v>
      </c>
      <c r="C235" s="3" t="s">
        <v>2992</v>
      </c>
      <c r="D235" s="37" t="s">
        <v>1969</v>
      </c>
      <c r="E235" s="40" t="s">
        <v>2993</v>
      </c>
      <c r="F235" s="40" t="s">
        <v>2994</v>
      </c>
      <c r="G235" s="40"/>
      <c r="H235" s="40" t="s">
        <v>2222</v>
      </c>
      <c r="I235" s="24"/>
      <c r="J235" s="24" t="s">
        <v>2995</v>
      </c>
      <c r="K235" s="40"/>
      <c r="L235" s="40" t="s">
        <v>2996</v>
      </c>
      <c r="M235" s="30">
        <v>69.989999999999995</v>
      </c>
    </row>
    <row r="236" spans="1:13" ht="45" customHeight="1">
      <c r="A236" s="18" t="s">
        <v>2142</v>
      </c>
      <c r="B236" s="24" t="s">
        <v>2991</v>
      </c>
      <c r="C236" s="3" t="s">
        <v>2992</v>
      </c>
      <c r="D236" s="37" t="s">
        <v>1969</v>
      </c>
      <c r="E236" s="40" t="s">
        <v>2997</v>
      </c>
      <c r="F236" s="40" t="s">
        <v>2998</v>
      </c>
      <c r="G236" s="40"/>
      <c r="H236" s="40" t="s">
        <v>2222</v>
      </c>
      <c r="I236" s="24"/>
      <c r="J236" s="24" t="s">
        <v>2995</v>
      </c>
      <c r="K236" s="40"/>
      <c r="L236" s="40" t="s">
        <v>2999</v>
      </c>
      <c r="M236" s="30">
        <v>69.989999999999995</v>
      </c>
    </row>
    <row r="237" spans="1:13" ht="45" customHeight="1">
      <c r="A237" s="18" t="s">
        <v>2142</v>
      </c>
      <c r="B237" s="24" t="s">
        <v>3000</v>
      </c>
      <c r="C237" s="3" t="s">
        <v>3001</v>
      </c>
      <c r="D237" s="37" t="s">
        <v>1969</v>
      </c>
      <c r="E237" s="40" t="s">
        <v>3002</v>
      </c>
      <c r="F237" s="40" t="s">
        <v>3003</v>
      </c>
      <c r="G237" s="40"/>
      <c r="H237" s="40" t="s">
        <v>3004</v>
      </c>
      <c r="I237" s="24"/>
      <c r="J237" s="24" t="s">
        <v>3005</v>
      </c>
      <c r="K237" s="40"/>
      <c r="L237" s="40" t="s">
        <v>3006</v>
      </c>
      <c r="M237" s="30">
        <v>109.99</v>
      </c>
    </row>
    <row r="238" spans="1:13" ht="45" customHeight="1">
      <c r="A238" s="18" t="s">
        <v>2142</v>
      </c>
      <c r="B238" s="24" t="s">
        <v>3007</v>
      </c>
      <c r="C238" s="3" t="s">
        <v>3008</v>
      </c>
      <c r="D238" s="37" t="s">
        <v>2291</v>
      </c>
      <c r="E238" s="40" t="s">
        <v>3009</v>
      </c>
      <c r="F238" s="40" t="s">
        <v>3010</v>
      </c>
      <c r="G238" s="40"/>
      <c r="H238" s="40" t="s">
        <v>3011</v>
      </c>
      <c r="I238" s="24"/>
      <c r="J238" s="24" t="s">
        <v>3012</v>
      </c>
      <c r="K238" s="40"/>
      <c r="L238" s="40" t="s">
        <v>3013</v>
      </c>
      <c r="M238" s="30">
        <v>200.99</v>
      </c>
    </row>
    <row r="239" spans="1:13" ht="45" customHeight="1">
      <c r="A239" s="18" t="s">
        <v>2142</v>
      </c>
      <c r="B239" s="24" t="s">
        <v>3014</v>
      </c>
      <c r="C239" s="3" t="s">
        <v>2727</v>
      </c>
      <c r="D239" s="37" t="s">
        <v>1969</v>
      </c>
      <c r="E239" s="40" t="s">
        <v>3015</v>
      </c>
      <c r="F239" s="40" t="s">
        <v>3016</v>
      </c>
      <c r="G239" s="40"/>
      <c r="H239" s="40" t="s">
        <v>2730</v>
      </c>
      <c r="I239" s="24"/>
      <c r="J239" s="24" t="s">
        <v>2731</v>
      </c>
      <c r="K239" s="40"/>
      <c r="L239" s="40" t="s">
        <v>3017</v>
      </c>
      <c r="M239" s="30">
        <v>89.99</v>
      </c>
    </row>
    <row r="240" spans="1:13" ht="45" customHeight="1">
      <c r="A240" s="18" t="s">
        <v>2142</v>
      </c>
      <c r="B240" s="24" t="s">
        <v>3018</v>
      </c>
      <c r="C240" s="3" t="s">
        <v>2727</v>
      </c>
      <c r="D240" s="37" t="s">
        <v>1969</v>
      </c>
      <c r="E240" s="40" t="s">
        <v>3019</v>
      </c>
      <c r="F240" s="40" t="s">
        <v>3020</v>
      </c>
      <c r="G240" s="40"/>
      <c r="H240" s="40" t="s">
        <v>2736</v>
      </c>
      <c r="I240" s="24"/>
      <c r="J240" s="24" t="s">
        <v>2731</v>
      </c>
      <c r="K240" s="40"/>
      <c r="L240" s="40" t="s">
        <v>3021</v>
      </c>
      <c r="M240" s="30">
        <v>169.99</v>
      </c>
    </row>
    <row r="241" spans="1:13" ht="45" customHeight="1">
      <c r="A241" s="18" t="s">
        <v>2142</v>
      </c>
      <c r="B241" s="24" t="s">
        <v>3022</v>
      </c>
      <c r="C241" s="3" t="s">
        <v>2162</v>
      </c>
      <c r="D241" s="37" t="s">
        <v>1885</v>
      </c>
      <c r="E241" s="40" t="s">
        <v>3023</v>
      </c>
      <c r="F241" s="40" t="s">
        <v>3024</v>
      </c>
      <c r="G241" s="40"/>
      <c r="H241" s="40" t="s">
        <v>3025</v>
      </c>
      <c r="I241" s="24"/>
      <c r="J241" s="24" t="s">
        <v>2242</v>
      </c>
      <c r="K241" s="40"/>
      <c r="L241" s="40" t="s">
        <v>3026</v>
      </c>
      <c r="M241" s="30">
        <v>244.99</v>
      </c>
    </row>
    <row r="242" spans="1:13" ht="45" customHeight="1">
      <c r="A242" s="18" t="s">
        <v>2142</v>
      </c>
      <c r="B242" s="24" t="s">
        <v>3027</v>
      </c>
      <c r="C242" s="3" t="s">
        <v>2162</v>
      </c>
      <c r="D242" s="37" t="s">
        <v>1885</v>
      </c>
      <c r="E242" s="40" t="s">
        <v>3028</v>
      </c>
      <c r="F242" s="40" t="s">
        <v>3029</v>
      </c>
      <c r="G242" s="40"/>
      <c r="H242" s="40" t="s">
        <v>3025</v>
      </c>
      <c r="I242" s="24"/>
      <c r="J242" s="24" t="s">
        <v>2242</v>
      </c>
      <c r="K242" s="40"/>
      <c r="L242" s="40" t="s">
        <v>3030</v>
      </c>
      <c r="M242" s="30">
        <v>194.99</v>
      </c>
    </row>
    <row r="243" spans="1:13" ht="45" customHeight="1">
      <c r="A243" s="18" t="s">
        <v>2142</v>
      </c>
      <c r="B243" s="24" t="s">
        <v>3031</v>
      </c>
      <c r="C243" s="3" t="s">
        <v>3032</v>
      </c>
      <c r="D243" s="37" t="s">
        <v>2270</v>
      </c>
      <c r="E243" s="40" t="s">
        <v>3033</v>
      </c>
      <c r="F243" s="40" t="s">
        <v>3034</v>
      </c>
      <c r="G243" s="40"/>
      <c r="H243" s="40" t="s">
        <v>2273</v>
      </c>
      <c r="I243" s="24"/>
      <c r="J243" s="24" t="s">
        <v>3035</v>
      </c>
      <c r="K243" s="40"/>
      <c r="L243" s="40" t="s">
        <v>3036</v>
      </c>
      <c r="M243" s="30">
        <v>89.99</v>
      </c>
    </row>
    <row r="244" spans="1:13" ht="45" customHeight="1">
      <c r="A244" s="18" t="s">
        <v>7122</v>
      </c>
      <c r="B244" s="24" t="s">
        <v>3037</v>
      </c>
      <c r="C244" s="3" t="s">
        <v>3038</v>
      </c>
      <c r="D244" s="37" t="s">
        <v>2024</v>
      </c>
      <c r="E244" s="40" t="s">
        <v>3039</v>
      </c>
      <c r="F244" s="40" t="s">
        <v>3040</v>
      </c>
      <c r="G244" s="40"/>
      <c r="H244" s="40"/>
      <c r="I244" s="24"/>
      <c r="J244" s="24"/>
      <c r="K244" s="40"/>
      <c r="L244" s="40"/>
      <c r="M244" s="30">
        <v>99.99</v>
      </c>
    </row>
    <row r="245" spans="1:13" ht="45" customHeight="1">
      <c r="A245" s="18" t="s">
        <v>2142</v>
      </c>
      <c r="B245" s="24" t="s">
        <v>3041</v>
      </c>
      <c r="C245" s="3" t="s">
        <v>2711</v>
      </c>
      <c r="D245" s="37" t="s">
        <v>1969</v>
      </c>
      <c r="E245" s="40" t="s">
        <v>3042</v>
      </c>
      <c r="F245" s="40" t="s">
        <v>3043</v>
      </c>
      <c r="G245" s="40"/>
      <c r="H245" s="40" t="s">
        <v>2139</v>
      </c>
      <c r="I245" s="24"/>
      <c r="J245" s="24" t="s">
        <v>2714</v>
      </c>
      <c r="K245" s="40"/>
      <c r="L245" s="40" t="s">
        <v>3044</v>
      </c>
      <c r="M245" s="30">
        <v>83.99</v>
      </c>
    </row>
    <row r="246" spans="1:13" ht="45" customHeight="1">
      <c r="A246" s="18" t="s">
        <v>1897</v>
      </c>
      <c r="B246" s="24" t="s">
        <v>3045</v>
      </c>
      <c r="C246" s="3" t="s">
        <v>2251</v>
      </c>
      <c r="D246" s="37" t="s">
        <v>2069</v>
      </c>
      <c r="E246" s="40" t="s">
        <v>3046</v>
      </c>
      <c r="F246" s="40" t="s">
        <v>3047</v>
      </c>
      <c r="G246" s="40"/>
      <c r="H246" s="40" t="s">
        <v>3048</v>
      </c>
      <c r="I246" s="24" t="s">
        <v>6509</v>
      </c>
      <c r="J246" s="24" t="s">
        <v>3049</v>
      </c>
      <c r="K246" s="40" t="s">
        <v>2151</v>
      </c>
      <c r="L246" s="40"/>
      <c r="M246" s="30">
        <v>999.99</v>
      </c>
    </row>
    <row r="247" spans="1:13" ht="45" customHeight="1">
      <c r="A247" s="18" t="s">
        <v>2142</v>
      </c>
      <c r="B247" s="24" t="s">
        <v>3050</v>
      </c>
      <c r="C247" s="3" t="s">
        <v>2258</v>
      </c>
      <c r="D247" s="37" t="s">
        <v>1969</v>
      </c>
      <c r="E247" s="40" t="s">
        <v>3051</v>
      </c>
      <c r="F247" s="40" t="s">
        <v>3052</v>
      </c>
      <c r="G247" s="40"/>
      <c r="H247" s="40" t="s">
        <v>3053</v>
      </c>
      <c r="I247" s="24"/>
      <c r="J247" s="24" t="s">
        <v>2262</v>
      </c>
      <c r="K247" s="40"/>
      <c r="L247" s="40" t="s">
        <v>3054</v>
      </c>
      <c r="M247" s="30">
        <v>159.99</v>
      </c>
    </row>
    <row r="248" spans="1:13" ht="45" customHeight="1">
      <c r="A248" s="39" t="s">
        <v>1897</v>
      </c>
      <c r="B248" s="42" t="s">
        <v>3055</v>
      </c>
      <c r="C248" s="29" t="s">
        <v>3056</v>
      </c>
      <c r="D248" s="10" t="s">
        <v>2069</v>
      </c>
      <c r="E248" s="35" t="s">
        <v>3057</v>
      </c>
      <c r="F248" s="1486" t="s">
        <v>3058</v>
      </c>
      <c r="G248" s="11" t="s">
        <v>15296</v>
      </c>
      <c r="H248" s="35" t="s">
        <v>2598</v>
      </c>
      <c r="I248" s="42" t="s">
        <v>3059</v>
      </c>
      <c r="J248" s="42" t="s">
        <v>2600</v>
      </c>
      <c r="K248" s="35" t="s">
        <v>1913</v>
      </c>
      <c r="L248" s="35"/>
      <c r="M248" s="47">
        <v>249.99</v>
      </c>
    </row>
    <row r="249" spans="1:13" ht="45" customHeight="1">
      <c r="A249" s="18" t="s">
        <v>2142</v>
      </c>
      <c r="B249" s="24" t="s">
        <v>3060</v>
      </c>
      <c r="C249" s="3" t="s">
        <v>2830</v>
      </c>
      <c r="D249" s="37" t="s">
        <v>1969</v>
      </c>
      <c r="E249" s="40" t="s">
        <v>3061</v>
      </c>
      <c r="F249" s="40" t="s">
        <v>3062</v>
      </c>
      <c r="G249" s="40"/>
      <c r="H249" s="40" t="s">
        <v>2273</v>
      </c>
      <c r="I249" s="24"/>
      <c r="J249" s="24" t="s">
        <v>2461</v>
      </c>
      <c r="K249" s="40"/>
      <c r="L249" s="40" t="s">
        <v>3063</v>
      </c>
      <c r="M249" s="30">
        <v>94.99</v>
      </c>
    </row>
    <row r="250" spans="1:13" ht="45" customHeight="1">
      <c r="A250" s="18" t="s">
        <v>2142</v>
      </c>
      <c r="B250" s="24" t="s">
        <v>3064</v>
      </c>
      <c r="C250" s="3" t="s">
        <v>2830</v>
      </c>
      <c r="D250" s="37" t="s">
        <v>1969</v>
      </c>
      <c r="E250" s="40" t="s">
        <v>3065</v>
      </c>
      <c r="F250" s="40" t="s">
        <v>3066</v>
      </c>
      <c r="G250" s="40"/>
      <c r="H250" s="40" t="s">
        <v>2273</v>
      </c>
      <c r="I250" s="24"/>
      <c r="J250" s="24" t="s">
        <v>2461</v>
      </c>
      <c r="K250" s="40"/>
      <c r="L250" s="40" t="s">
        <v>3067</v>
      </c>
      <c r="M250" s="30">
        <v>249.99</v>
      </c>
    </row>
    <row r="251" spans="1:13" ht="45" customHeight="1">
      <c r="A251" s="18" t="s">
        <v>2142</v>
      </c>
      <c r="B251" s="24" t="s">
        <v>3068</v>
      </c>
      <c r="C251" s="3" t="s">
        <v>2830</v>
      </c>
      <c r="D251" s="37" t="s">
        <v>1969</v>
      </c>
      <c r="E251" s="40" t="s">
        <v>3069</v>
      </c>
      <c r="F251" s="40" t="s">
        <v>3070</v>
      </c>
      <c r="G251" s="40"/>
      <c r="H251" s="40" t="s">
        <v>2273</v>
      </c>
      <c r="I251" s="24"/>
      <c r="J251" s="24" t="s">
        <v>2461</v>
      </c>
      <c r="K251" s="40"/>
      <c r="L251" s="40" t="s">
        <v>3071</v>
      </c>
      <c r="M251" s="30">
        <v>139.99</v>
      </c>
    </row>
    <row r="252" spans="1:13" ht="45" customHeight="1">
      <c r="A252" s="18" t="s">
        <v>2142</v>
      </c>
      <c r="B252" s="24" t="s">
        <v>3072</v>
      </c>
      <c r="C252" s="3" t="s">
        <v>3073</v>
      </c>
      <c r="D252" s="37" t="s">
        <v>1969</v>
      </c>
      <c r="E252" s="40" t="s">
        <v>3074</v>
      </c>
      <c r="F252" s="40" t="s">
        <v>3075</v>
      </c>
      <c r="G252" s="40"/>
      <c r="H252" s="40" t="s">
        <v>3076</v>
      </c>
      <c r="I252" s="24"/>
      <c r="J252" s="24" t="s">
        <v>2816</v>
      </c>
      <c r="K252" s="40"/>
      <c r="L252" s="40" t="s">
        <v>3077</v>
      </c>
      <c r="M252" s="30">
        <v>64.989999999999995</v>
      </c>
    </row>
    <row r="253" spans="1:13" ht="45" customHeight="1">
      <c r="A253" s="18" t="s">
        <v>2142</v>
      </c>
      <c r="B253" s="24" t="s">
        <v>3078</v>
      </c>
      <c r="C253" s="3" t="s">
        <v>3079</v>
      </c>
      <c r="D253" s="37" t="s">
        <v>2291</v>
      </c>
      <c r="E253" s="40" t="s">
        <v>3080</v>
      </c>
      <c r="F253" s="40" t="s">
        <v>3081</v>
      </c>
      <c r="G253" s="40"/>
      <c r="H253" s="40" t="s">
        <v>2326</v>
      </c>
      <c r="I253" s="24"/>
      <c r="J253" s="24" t="s">
        <v>2327</v>
      </c>
      <c r="K253" s="40"/>
      <c r="L253" s="40" t="s">
        <v>3082</v>
      </c>
      <c r="M253" s="30">
        <v>35</v>
      </c>
    </row>
    <row r="254" spans="1:13" ht="45" customHeight="1">
      <c r="A254" s="18" t="s">
        <v>2142</v>
      </c>
      <c r="B254" s="24" t="s">
        <v>3083</v>
      </c>
      <c r="C254" s="3" t="s">
        <v>2365</v>
      </c>
      <c r="D254" s="37" t="s">
        <v>1885</v>
      </c>
      <c r="E254" s="40" t="s">
        <v>3084</v>
      </c>
      <c r="F254" s="40" t="s">
        <v>3085</v>
      </c>
      <c r="G254" s="40"/>
      <c r="H254" s="40" t="s">
        <v>2616</v>
      </c>
      <c r="I254" s="24"/>
      <c r="J254" s="24" t="s">
        <v>2810</v>
      </c>
      <c r="K254" s="40"/>
      <c r="L254" s="40" t="s">
        <v>6507</v>
      </c>
      <c r="M254" s="30">
        <v>159.99</v>
      </c>
    </row>
    <row r="255" spans="1:13" ht="45" customHeight="1">
      <c r="A255" s="18" t="s">
        <v>2142</v>
      </c>
      <c r="B255" s="24" t="s">
        <v>3072</v>
      </c>
      <c r="C255" s="3" t="s">
        <v>3073</v>
      </c>
      <c r="D255" s="37" t="s">
        <v>1969</v>
      </c>
      <c r="E255" s="40" t="s">
        <v>3086</v>
      </c>
      <c r="F255" s="40" t="s">
        <v>3087</v>
      </c>
      <c r="G255" s="40"/>
      <c r="H255" s="40" t="s">
        <v>2707</v>
      </c>
      <c r="I255" s="24"/>
      <c r="J255" s="24" t="s">
        <v>2816</v>
      </c>
      <c r="K255" s="40"/>
      <c r="L255" s="40" t="s">
        <v>3088</v>
      </c>
      <c r="M255" s="30">
        <v>119.99</v>
      </c>
    </row>
    <row r="256" spans="1:13" ht="45" customHeight="1">
      <c r="A256" s="18" t="s">
        <v>1897</v>
      </c>
      <c r="B256" s="24" t="s">
        <v>15241</v>
      </c>
      <c r="C256" s="3" t="s">
        <v>15242</v>
      </c>
      <c r="D256" s="37" t="s">
        <v>15243</v>
      </c>
      <c r="E256" s="40" t="s">
        <v>15208</v>
      </c>
      <c r="F256" s="40" t="s">
        <v>15288</v>
      </c>
      <c r="G256" s="40"/>
      <c r="H256" s="40" t="s">
        <v>15257</v>
      </c>
      <c r="I256" s="24" t="s">
        <v>15258</v>
      </c>
      <c r="J256" s="24" t="s">
        <v>15259</v>
      </c>
      <c r="K256" s="40" t="s">
        <v>15260</v>
      </c>
      <c r="L256" s="40"/>
      <c r="M256" s="30">
        <v>219.99</v>
      </c>
    </row>
    <row r="257" spans="1:13" ht="45" customHeight="1">
      <c r="A257" s="18" t="s">
        <v>2142</v>
      </c>
      <c r="B257" s="24" t="s">
        <v>2377</v>
      </c>
      <c r="C257" s="3" t="s">
        <v>2378</v>
      </c>
      <c r="D257" s="37" t="s">
        <v>1969</v>
      </c>
      <c r="E257" s="40" t="s">
        <v>3089</v>
      </c>
      <c r="F257" s="40" t="s">
        <v>3090</v>
      </c>
      <c r="G257" s="40"/>
      <c r="H257" s="40" t="s">
        <v>2381</v>
      </c>
      <c r="I257" s="24"/>
      <c r="J257" s="24" t="s">
        <v>2382</v>
      </c>
      <c r="K257" s="40"/>
      <c r="L257" s="40" t="s">
        <v>3091</v>
      </c>
      <c r="M257" s="30">
        <v>95.99</v>
      </c>
    </row>
    <row r="258" spans="1:13" ht="45" customHeight="1">
      <c r="A258" s="18" t="s">
        <v>2142</v>
      </c>
      <c r="B258" s="24" t="s">
        <v>15244</v>
      </c>
      <c r="C258" s="3" t="s">
        <v>15220</v>
      </c>
      <c r="D258" s="37" t="s">
        <v>1885</v>
      </c>
      <c r="E258" s="40" t="s">
        <v>15209</v>
      </c>
      <c r="F258" s="40" t="s">
        <v>15289</v>
      </c>
      <c r="G258" s="40"/>
      <c r="H258" s="40" t="s">
        <v>1932</v>
      </c>
      <c r="I258" s="24"/>
      <c r="J258" s="24" t="s">
        <v>15256</v>
      </c>
      <c r="K258" s="40"/>
      <c r="L258" s="40"/>
      <c r="M258" s="30">
        <v>69.989999999999995</v>
      </c>
    </row>
    <row r="259" spans="1:13" ht="45" customHeight="1">
      <c r="A259" s="18" t="s">
        <v>2142</v>
      </c>
      <c r="B259" s="24" t="s">
        <v>3092</v>
      </c>
      <c r="C259" s="3" t="s">
        <v>2889</v>
      </c>
      <c r="D259" s="37" t="s">
        <v>2285</v>
      </c>
      <c r="E259" s="40" t="s">
        <v>3093</v>
      </c>
      <c r="F259" s="40" t="s">
        <v>3094</v>
      </c>
      <c r="G259" s="40"/>
      <c r="H259" s="40"/>
      <c r="I259" s="24"/>
      <c r="J259" s="24"/>
      <c r="K259" s="40"/>
      <c r="L259" s="40" t="s">
        <v>6492</v>
      </c>
      <c r="M259" s="30">
        <v>99.99</v>
      </c>
    </row>
    <row r="260" spans="1:13" ht="45" customHeight="1">
      <c r="A260" s="18" t="s">
        <v>2142</v>
      </c>
      <c r="B260" s="24" t="s">
        <v>3095</v>
      </c>
      <c r="C260" s="3" t="s">
        <v>2034</v>
      </c>
      <c r="D260" s="37" t="s">
        <v>2035</v>
      </c>
      <c r="E260" s="40" t="s">
        <v>3096</v>
      </c>
      <c r="F260" s="40" t="s">
        <v>3097</v>
      </c>
      <c r="G260" s="40"/>
      <c r="H260" s="40" t="s">
        <v>2037</v>
      </c>
      <c r="I260" s="24"/>
      <c r="J260" s="24" t="s">
        <v>2038</v>
      </c>
      <c r="K260" s="40"/>
      <c r="L260" s="40" t="s">
        <v>3098</v>
      </c>
      <c r="M260" s="30">
        <v>14.99</v>
      </c>
    </row>
    <row r="261" spans="1:13" ht="45" customHeight="1">
      <c r="A261" s="18" t="s">
        <v>2142</v>
      </c>
      <c r="B261" s="24" t="s">
        <v>3099</v>
      </c>
      <c r="C261" s="3" t="s">
        <v>2698</v>
      </c>
      <c r="D261" s="37" t="s">
        <v>1969</v>
      </c>
      <c r="E261" s="40" t="s">
        <v>3100</v>
      </c>
      <c r="F261" s="40" t="s">
        <v>3101</v>
      </c>
      <c r="G261" s="40"/>
      <c r="H261" s="40" t="s">
        <v>3102</v>
      </c>
      <c r="I261" s="24"/>
      <c r="J261" s="24" t="s">
        <v>3103</v>
      </c>
      <c r="K261" s="40"/>
      <c r="L261" s="40" t="s">
        <v>6492</v>
      </c>
      <c r="M261" s="30">
        <v>199.99</v>
      </c>
    </row>
    <row r="262" spans="1:13" ht="45" customHeight="1">
      <c r="A262" s="18" t="s">
        <v>2142</v>
      </c>
      <c r="B262" s="24" t="s">
        <v>3104</v>
      </c>
      <c r="C262" s="3" t="s">
        <v>2162</v>
      </c>
      <c r="D262" s="37" t="s">
        <v>1885</v>
      </c>
      <c r="E262" s="40" t="s">
        <v>3105</v>
      </c>
      <c r="F262" s="40" t="s">
        <v>3106</v>
      </c>
      <c r="G262" s="40"/>
      <c r="H262" s="40" t="s">
        <v>3025</v>
      </c>
      <c r="I262" s="24"/>
      <c r="J262" s="24" t="s">
        <v>2242</v>
      </c>
      <c r="K262" s="40"/>
      <c r="L262" s="40" t="s">
        <v>3107</v>
      </c>
      <c r="M262" s="30">
        <v>244.99</v>
      </c>
    </row>
    <row r="263" spans="1:13" ht="45" customHeight="1">
      <c r="A263" s="18" t="s">
        <v>2142</v>
      </c>
      <c r="B263" s="24" t="s">
        <v>3108</v>
      </c>
      <c r="C263" s="3" t="s">
        <v>2162</v>
      </c>
      <c r="D263" s="37" t="s">
        <v>1885</v>
      </c>
      <c r="E263" s="40" t="s">
        <v>3109</v>
      </c>
      <c r="F263" s="40" t="s">
        <v>3110</v>
      </c>
      <c r="G263" s="40"/>
      <c r="H263" s="40" t="s">
        <v>3025</v>
      </c>
      <c r="I263" s="24"/>
      <c r="J263" s="24" t="s">
        <v>2242</v>
      </c>
      <c r="K263" s="40"/>
      <c r="L263" s="40" t="s">
        <v>3111</v>
      </c>
      <c r="M263" s="30">
        <v>194.99</v>
      </c>
    </row>
    <row r="264" spans="1:13" ht="45" customHeight="1">
      <c r="A264" s="18" t="s">
        <v>2142</v>
      </c>
      <c r="B264" s="24" t="s">
        <v>3112</v>
      </c>
      <c r="C264" s="3" t="s">
        <v>2727</v>
      </c>
      <c r="D264" s="37" t="s">
        <v>1969</v>
      </c>
      <c r="E264" s="40" t="s">
        <v>3113</v>
      </c>
      <c r="F264" s="40" t="s">
        <v>3114</v>
      </c>
      <c r="G264" s="40"/>
      <c r="H264" s="40" t="s">
        <v>3115</v>
      </c>
      <c r="I264" s="24"/>
      <c r="J264" s="24" t="s">
        <v>2731</v>
      </c>
      <c r="K264" s="40"/>
      <c r="L264" s="40" t="s">
        <v>3116</v>
      </c>
      <c r="M264" s="30">
        <v>149.99</v>
      </c>
    </row>
    <row r="265" spans="1:13" ht="45" customHeight="1">
      <c r="A265" s="18" t="s">
        <v>7122</v>
      </c>
      <c r="B265" s="24" t="s">
        <v>3117</v>
      </c>
      <c r="C265" s="3" t="s">
        <v>2104</v>
      </c>
      <c r="D265" s="37" t="s">
        <v>2524</v>
      </c>
      <c r="E265" s="40" t="s">
        <v>3118</v>
      </c>
      <c r="F265" s="40" t="s">
        <v>3119</v>
      </c>
      <c r="G265" s="40"/>
      <c r="H265" s="40" t="s">
        <v>3120</v>
      </c>
      <c r="I265" s="24"/>
      <c r="J265" s="24" t="s">
        <v>3121</v>
      </c>
      <c r="K265" s="40"/>
      <c r="L265" s="40"/>
      <c r="M265" s="30">
        <v>149.99</v>
      </c>
    </row>
    <row r="266" spans="1:13" ht="45" customHeight="1">
      <c r="A266" s="18" t="s">
        <v>2142</v>
      </c>
      <c r="B266" s="24" t="s">
        <v>3122</v>
      </c>
      <c r="C266" s="3" t="s">
        <v>1987</v>
      </c>
      <c r="D266" s="37" t="s">
        <v>1885</v>
      </c>
      <c r="E266" s="40" t="s">
        <v>3123</v>
      </c>
      <c r="F266" s="40" t="s">
        <v>3124</v>
      </c>
      <c r="G266" s="40"/>
      <c r="H266" s="40" t="s">
        <v>2537</v>
      </c>
      <c r="I266" s="24"/>
      <c r="J266" s="24" t="s">
        <v>1990</v>
      </c>
      <c r="K266" s="40"/>
      <c r="L266" s="40" t="s">
        <v>3125</v>
      </c>
      <c r="M266" s="30">
        <v>76.989999999999995</v>
      </c>
    </row>
    <row r="267" spans="1:13" ht="45" customHeight="1">
      <c r="A267" s="18" t="s">
        <v>2142</v>
      </c>
      <c r="B267" s="24" t="s">
        <v>3126</v>
      </c>
      <c r="C267" s="3" t="s">
        <v>2830</v>
      </c>
      <c r="D267" s="37" t="s">
        <v>1969</v>
      </c>
      <c r="E267" s="40" t="s">
        <v>3127</v>
      </c>
      <c r="F267" s="40" t="s">
        <v>3128</v>
      </c>
      <c r="G267" s="40"/>
      <c r="H267" s="40" t="s">
        <v>2273</v>
      </c>
      <c r="I267" s="24"/>
      <c r="J267" s="24" t="s">
        <v>2461</v>
      </c>
      <c r="K267" s="40"/>
      <c r="L267" s="40" t="s">
        <v>3129</v>
      </c>
      <c r="M267" s="30">
        <v>136.99</v>
      </c>
    </row>
    <row r="268" spans="1:13" ht="45" customHeight="1">
      <c r="A268" s="18" t="s">
        <v>2142</v>
      </c>
      <c r="B268" s="24" t="s">
        <v>3130</v>
      </c>
      <c r="C268" s="3" t="s">
        <v>2830</v>
      </c>
      <c r="D268" s="37" t="s">
        <v>1969</v>
      </c>
      <c r="E268" s="40" t="s">
        <v>3131</v>
      </c>
      <c r="F268" s="40" t="s">
        <v>3132</v>
      </c>
      <c r="G268" s="40"/>
      <c r="H268" s="40" t="s">
        <v>2273</v>
      </c>
      <c r="I268" s="24"/>
      <c r="J268" s="24" t="s">
        <v>2461</v>
      </c>
      <c r="K268" s="40"/>
      <c r="L268" s="40" t="s">
        <v>3133</v>
      </c>
      <c r="M268" s="30">
        <v>249.99</v>
      </c>
    </row>
    <row r="269" spans="1:13" ht="45" customHeight="1">
      <c r="A269" s="18" t="s">
        <v>2142</v>
      </c>
      <c r="B269" s="24" t="s">
        <v>3134</v>
      </c>
      <c r="C269" s="3" t="s">
        <v>3135</v>
      </c>
      <c r="D269" s="37" t="s">
        <v>1969</v>
      </c>
      <c r="E269" s="40" t="s">
        <v>3136</v>
      </c>
      <c r="F269" s="40" t="s">
        <v>3137</v>
      </c>
      <c r="G269" s="40"/>
      <c r="H269" s="40" t="s">
        <v>3138</v>
      </c>
      <c r="I269" s="24"/>
      <c r="J269" s="24" t="s">
        <v>3139</v>
      </c>
      <c r="K269" s="40"/>
      <c r="L269" s="40" t="s">
        <v>3140</v>
      </c>
      <c r="M269" s="30">
        <v>104.99</v>
      </c>
    </row>
    <row r="270" spans="1:13" ht="45" customHeight="1">
      <c r="A270" s="18" t="s">
        <v>2142</v>
      </c>
      <c r="B270" s="24" t="s">
        <v>2780</v>
      </c>
      <c r="C270" s="3" t="s">
        <v>2518</v>
      </c>
      <c r="D270" s="37" t="s">
        <v>1885</v>
      </c>
      <c r="E270" s="40" t="s">
        <v>3141</v>
      </c>
      <c r="F270" s="40" t="s">
        <v>3142</v>
      </c>
      <c r="G270" s="40"/>
      <c r="H270" s="40" t="s">
        <v>3143</v>
      </c>
      <c r="I270" s="24"/>
      <c r="J270" s="24" t="s">
        <v>3144</v>
      </c>
      <c r="K270" s="40"/>
      <c r="L270" s="40" t="s">
        <v>6510</v>
      </c>
      <c r="M270" s="30">
        <v>89.99</v>
      </c>
    </row>
    <row r="271" spans="1:13" ht="45" customHeight="1">
      <c r="A271" s="1483" t="s">
        <v>1897</v>
      </c>
      <c r="B271" s="1484" t="s">
        <v>3145</v>
      </c>
      <c r="C271" s="1506" t="s">
        <v>3146</v>
      </c>
      <c r="D271" s="1485" t="s">
        <v>2069</v>
      </c>
      <c r="E271" s="1486" t="s">
        <v>3147</v>
      </c>
      <c r="F271" s="1486" t="s">
        <v>3148</v>
      </c>
      <c r="G271" s="1486"/>
      <c r="H271" s="1486" t="s">
        <v>3149</v>
      </c>
      <c r="I271" s="1484" t="s">
        <v>3150</v>
      </c>
      <c r="J271" s="1484" t="s">
        <v>3152</v>
      </c>
      <c r="K271" s="1486" t="s">
        <v>3151</v>
      </c>
      <c r="L271" s="1486"/>
      <c r="M271" s="1487">
        <v>129.99</v>
      </c>
    </row>
    <row r="272" spans="1:13" ht="45" customHeight="1">
      <c r="A272" s="1483" t="s">
        <v>7122</v>
      </c>
      <c r="B272" s="1484" t="s">
        <v>3153</v>
      </c>
      <c r="C272" s="1506" t="s">
        <v>2425</v>
      </c>
      <c r="D272" s="1485" t="s">
        <v>2524</v>
      </c>
      <c r="E272" s="1486" t="s">
        <v>3154</v>
      </c>
      <c r="F272" s="1486" t="s">
        <v>3155</v>
      </c>
      <c r="G272" s="1486"/>
      <c r="H272" s="1486"/>
      <c r="I272" s="1484"/>
      <c r="J272" s="1484"/>
      <c r="K272" s="1486"/>
      <c r="L272" s="1486"/>
      <c r="M272" s="1487">
        <v>229.99</v>
      </c>
    </row>
    <row r="273" spans="1:13" ht="45" customHeight="1">
      <c r="A273" s="18" t="s">
        <v>2142</v>
      </c>
      <c r="B273" s="24" t="s">
        <v>3156</v>
      </c>
      <c r="C273" s="3" t="s">
        <v>1928</v>
      </c>
      <c r="D273" s="37" t="s">
        <v>2270</v>
      </c>
      <c r="E273" s="40" t="s">
        <v>3157</v>
      </c>
      <c r="F273" s="40" t="s">
        <v>3158</v>
      </c>
      <c r="G273" s="40"/>
      <c r="H273" s="40" t="s">
        <v>2273</v>
      </c>
      <c r="I273" s="24"/>
      <c r="J273" s="24" t="s">
        <v>2274</v>
      </c>
      <c r="K273" s="40"/>
      <c r="L273" s="40" t="s">
        <v>3159</v>
      </c>
      <c r="M273" s="30">
        <v>199</v>
      </c>
    </row>
    <row r="274" spans="1:13" ht="45" customHeight="1">
      <c r="A274" s="18" t="s">
        <v>7122</v>
      </c>
      <c r="B274" s="24" t="s">
        <v>3160</v>
      </c>
      <c r="C274" s="3" t="s">
        <v>3161</v>
      </c>
      <c r="D274" s="37" t="s">
        <v>2524</v>
      </c>
      <c r="E274" s="40" t="s">
        <v>3162</v>
      </c>
      <c r="F274" s="40" t="s">
        <v>3163</v>
      </c>
      <c r="G274" s="40"/>
      <c r="H274" s="40"/>
      <c r="I274" s="24"/>
      <c r="J274" s="24"/>
      <c r="K274" s="40"/>
      <c r="L274" s="40"/>
      <c r="M274" s="30">
        <v>199.99</v>
      </c>
    </row>
    <row r="275" spans="1:13" ht="45" customHeight="1">
      <c r="A275" s="18" t="s">
        <v>2142</v>
      </c>
      <c r="B275" s="24" t="s">
        <v>3164</v>
      </c>
      <c r="C275" s="3" t="s">
        <v>3165</v>
      </c>
      <c r="D275" s="37" t="s">
        <v>2035</v>
      </c>
      <c r="E275" s="40" t="s">
        <v>3166</v>
      </c>
      <c r="F275" s="40" t="s">
        <v>3167</v>
      </c>
      <c r="G275" s="40"/>
      <c r="H275" s="40"/>
      <c r="I275" s="24"/>
      <c r="J275" s="24"/>
      <c r="K275" s="40"/>
      <c r="L275" s="40" t="s">
        <v>3168</v>
      </c>
      <c r="M275" s="30">
        <v>27.99</v>
      </c>
    </row>
    <row r="276" spans="1:13" ht="45" customHeight="1">
      <c r="A276" s="18" t="s">
        <v>2142</v>
      </c>
      <c r="B276" s="24" t="s">
        <v>3169</v>
      </c>
      <c r="C276" s="3" t="s">
        <v>3165</v>
      </c>
      <c r="D276" s="37" t="s">
        <v>2035</v>
      </c>
      <c r="E276" s="40" t="s">
        <v>3170</v>
      </c>
      <c r="F276" s="40" t="s">
        <v>3171</v>
      </c>
      <c r="G276" s="40"/>
      <c r="H276" s="40"/>
      <c r="I276" s="24"/>
      <c r="J276" s="24"/>
      <c r="K276" s="40"/>
      <c r="L276" s="40" t="s">
        <v>3172</v>
      </c>
      <c r="M276" s="30">
        <v>30.99</v>
      </c>
    </row>
    <row r="277" spans="1:13" ht="45" customHeight="1">
      <c r="A277" s="18" t="s">
        <v>2142</v>
      </c>
      <c r="B277" s="24" t="s">
        <v>3173</v>
      </c>
      <c r="C277" s="3" t="s">
        <v>2162</v>
      </c>
      <c r="D277" s="37" t="s">
        <v>1885</v>
      </c>
      <c r="E277" s="40" t="s">
        <v>3174</v>
      </c>
      <c r="F277" s="40" t="s">
        <v>3175</v>
      </c>
      <c r="G277" s="40"/>
      <c r="H277" s="40" t="s">
        <v>3025</v>
      </c>
      <c r="I277" s="24"/>
      <c r="J277" s="24" t="s">
        <v>2242</v>
      </c>
      <c r="K277" s="40"/>
      <c r="L277" s="40" t="s">
        <v>3176</v>
      </c>
      <c r="M277" s="30">
        <v>244.99</v>
      </c>
    </row>
    <row r="278" spans="1:13" ht="45" customHeight="1">
      <c r="A278" s="18" t="s">
        <v>2142</v>
      </c>
      <c r="B278" s="24" t="s">
        <v>3177</v>
      </c>
      <c r="C278" s="3" t="s">
        <v>3032</v>
      </c>
      <c r="D278" s="37" t="s">
        <v>2270</v>
      </c>
      <c r="E278" s="40" t="s">
        <v>3178</v>
      </c>
      <c r="F278" s="40" t="s">
        <v>3179</v>
      </c>
      <c r="G278" s="40"/>
      <c r="H278" s="40" t="s">
        <v>2273</v>
      </c>
      <c r="I278" s="24"/>
      <c r="J278" s="24" t="s">
        <v>3035</v>
      </c>
      <c r="K278" s="40"/>
      <c r="L278" s="40" t="s">
        <v>3180</v>
      </c>
      <c r="M278" s="30">
        <v>89.99</v>
      </c>
    </row>
    <row r="279" spans="1:13" ht="45" customHeight="1">
      <c r="A279" s="18" t="s">
        <v>2142</v>
      </c>
      <c r="B279" s="24" t="s">
        <v>3181</v>
      </c>
      <c r="C279" s="3" t="s">
        <v>2727</v>
      </c>
      <c r="D279" s="37" t="s">
        <v>1969</v>
      </c>
      <c r="E279" s="40" t="s">
        <v>3182</v>
      </c>
      <c r="F279" s="40" t="s">
        <v>3183</v>
      </c>
      <c r="G279" s="40"/>
      <c r="H279" s="40" t="s">
        <v>3184</v>
      </c>
      <c r="I279" s="24"/>
      <c r="J279" s="24" t="s">
        <v>2731</v>
      </c>
      <c r="K279" s="40"/>
      <c r="L279" s="40" t="s">
        <v>3185</v>
      </c>
      <c r="M279" s="30">
        <v>89.99</v>
      </c>
    </row>
    <row r="280" spans="1:13" ht="45" customHeight="1">
      <c r="A280" s="18" t="s">
        <v>1897</v>
      </c>
      <c r="B280" s="24" t="s">
        <v>3186</v>
      </c>
      <c r="C280" s="3" t="s">
        <v>1916</v>
      </c>
      <c r="D280" s="37" t="s">
        <v>1899</v>
      </c>
      <c r="E280" s="40" t="s">
        <v>3187</v>
      </c>
      <c r="F280" s="40" t="s">
        <v>3188</v>
      </c>
      <c r="G280" s="40"/>
      <c r="H280" s="40" t="s">
        <v>3189</v>
      </c>
      <c r="I280" s="24" t="s">
        <v>3190</v>
      </c>
      <c r="J280" s="24" t="s">
        <v>3192</v>
      </c>
      <c r="K280" s="40" t="s">
        <v>3191</v>
      </c>
      <c r="L280" s="40"/>
      <c r="M280" s="30">
        <v>3499.99</v>
      </c>
    </row>
    <row r="281" spans="1:13" ht="45" customHeight="1">
      <c r="A281" s="18" t="s">
        <v>7122</v>
      </c>
      <c r="B281" s="24" t="s">
        <v>3193</v>
      </c>
      <c r="C281" s="3" t="s">
        <v>2154</v>
      </c>
      <c r="D281" s="37" t="s">
        <v>2524</v>
      </c>
      <c r="E281" s="40" t="s">
        <v>3194</v>
      </c>
      <c r="F281" s="40" t="s">
        <v>3195</v>
      </c>
      <c r="G281" s="40"/>
      <c r="H281" s="40" t="s">
        <v>3196</v>
      </c>
      <c r="I281" s="24"/>
      <c r="J281" s="24" t="s">
        <v>3197</v>
      </c>
      <c r="K281" s="40"/>
      <c r="L281" s="40"/>
      <c r="M281" s="30">
        <v>185.99</v>
      </c>
    </row>
    <row r="282" spans="1:13" ht="45" customHeight="1">
      <c r="A282" s="18" t="s">
        <v>2142</v>
      </c>
      <c r="B282" s="24" t="s">
        <v>3198</v>
      </c>
      <c r="C282" s="3" t="s">
        <v>1916</v>
      </c>
      <c r="D282" s="37" t="s">
        <v>1885</v>
      </c>
      <c r="E282" s="40" t="s">
        <v>3199</v>
      </c>
      <c r="F282" s="40" t="s">
        <v>3200</v>
      </c>
      <c r="G282" s="40"/>
      <c r="H282" s="40" t="s">
        <v>2057</v>
      </c>
      <c r="I282" s="24"/>
      <c r="J282" s="24" t="s">
        <v>2242</v>
      </c>
      <c r="K282" s="40"/>
      <c r="L282" s="40" t="s">
        <v>3201</v>
      </c>
      <c r="M282" s="30">
        <v>199.99</v>
      </c>
    </row>
    <row r="283" spans="1:13" ht="45" customHeight="1">
      <c r="A283" s="18" t="s">
        <v>2142</v>
      </c>
      <c r="B283" s="24" t="s">
        <v>3202</v>
      </c>
      <c r="C283" s="3" t="s">
        <v>2711</v>
      </c>
      <c r="D283" s="37" t="s">
        <v>1969</v>
      </c>
      <c r="E283" s="40" t="s">
        <v>3203</v>
      </c>
      <c r="F283" s="40" t="s">
        <v>3204</v>
      </c>
      <c r="G283" s="40"/>
      <c r="H283" s="40" t="s">
        <v>2139</v>
      </c>
      <c r="I283" s="24"/>
      <c r="J283" s="24" t="s">
        <v>2714</v>
      </c>
      <c r="K283" s="40"/>
      <c r="L283" s="40" t="s">
        <v>3205</v>
      </c>
      <c r="M283" s="30">
        <v>83.99</v>
      </c>
    </row>
    <row r="284" spans="1:13" ht="45" customHeight="1">
      <c r="A284" s="18" t="s">
        <v>2142</v>
      </c>
      <c r="B284" s="24" t="s">
        <v>3206</v>
      </c>
      <c r="C284" s="3" t="s">
        <v>2104</v>
      </c>
      <c r="D284" s="37" t="s">
        <v>1885</v>
      </c>
      <c r="E284" s="40" t="s">
        <v>3207</v>
      </c>
      <c r="F284" s="40" t="s">
        <v>3208</v>
      </c>
      <c r="G284" s="40"/>
      <c r="H284" s="40" t="s">
        <v>3004</v>
      </c>
      <c r="I284" s="24"/>
      <c r="J284" s="24" t="s">
        <v>1889</v>
      </c>
      <c r="K284" s="40"/>
      <c r="L284" s="40" t="s">
        <v>6511</v>
      </c>
      <c r="M284" s="30">
        <v>99.99</v>
      </c>
    </row>
    <row r="285" spans="1:13" ht="45" customHeight="1">
      <c r="A285" s="18" t="s">
        <v>2142</v>
      </c>
      <c r="B285" s="24" t="s">
        <v>3209</v>
      </c>
      <c r="C285" s="3" t="s">
        <v>2678</v>
      </c>
      <c r="D285" s="37" t="s">
        <v>2285</v>
      </c>
      <c r="E285" s="40" t="s">
        <v>3210</v>
      </c>
      <c r="F285" s="40" t="s">
        <v>3211</v>
      </c>
      <c r="G285" s="40"/>
      <c r="H285" s="40" t="s">
        <v>2681</v>
      </c>
      <c r="I285" s="24"/>
      <c r="J285" s="24" t="s">
        <v>2682</v>
      </c>
      <c r="K285" s="40"/>
      <c r="L285" s="40" t="s">
        <v>6491</v>
      </c>
      <c r="M285" s="30">
        <v>94.99</v>
      </c>
    </row>
    <row r="286" spans="1:13" ht="45" customHeight="1">
      <c r="A286" s="18" t="s">
        <v>2142</v>
      </c>
      <c r="B286" s="24"/>
      <c r="C286" s="3" t="s">
        <v>2889</v>
      </c>
      <c r="D286" s="37" t="s">
        <v>2291</v>
      </c>
      <c r="E286" s="40" t="s">
        <v>3212</v>
      </c>
      <c r="F286" s="40" t="s">
        <v>3213</v>
      </c>
      <c r="G286" s="40"/>
      <c r="H286" s="40" t="s">
        <v>2326</v>
      </c>
      <c r="I286" s="24"/>
      <c r="J286" s="24" t="s">
        <v>2327</v>
      </c>
      <c r="K286" s="40"/>
      <c r="L286" s="40" t="s">
        <v>3214</v>
      </c>
      <c r="M286" s="30">
        <v>57.99</v>
      </c>
    </row>
    <row r="287" spans="1:13" ht="45" customHeight="1">
      <c r="A287" s="18" t="s">
        <v>7122</v>
      </c>
      <c r="B287" s="24" t="s">
        <v>3215</v>
      </c>
      <c r="C287" s="3" t="s">
        <v>2523</v>
      </c>
      <c r="D287" s="37" t="s">
        <v>2524</v>
      </c>
      <c r="E287" s="40" t="s">
        <v>3216</v>
      </c>
      <c r="F287" s="40" t="s">
        <v>3217</v>
      </c>
      <c r="G287" s="40"/>
      <c r="H287" s="40"/>
      <c r="I287" s="24"/>
      <c r="J287" s="24"/>
      <c r="K287" s="40"/>
      <c r="L287" s="40"/>
      <c r="M287" s="30">
        <v>249.99</v>
      </c>
    </row>
    <row r="288" spans="1:13" ht="45" customHeight="1">
      <c r="A288" s="18" t="s">
        <v>1897</v>
      </c>
      <c r="B288" s="24" t="s">
        <v>3218</v>
      </c>
      <c r="C288" s="3" t="s">
        <v>2230</v>
      </c>
      <c r="D288" s="37" t="s">
        <v>2069</v>
      </c>
      <c r="E288" s="40" t="s">
        <v>3219</v>
      </c>
      <c r="F288" s="40" t="s">
        <v>3220</v>
      </c>
      <c r="G288" s="40"/>
      <c r="H288" s="40" t="s">
        <v>3221</v>
      </c>
      <c r="I288" s="24" t="s">
        <v>3222</v>
      </c>
      <c r="J288" s="24" t="s">
        <v>3223</v>
      </c>
      <c r="K288" s="40" t="s">
        <v>1913</v>
      </c>
      <c r="L288" s="40"/>
      <c r="M288" s="30">
        <v>699.99</v>
      </c>
    </row>
    <row r="289" spans="1:13" ht="45" customHeight="1">
      <c r="A289" s="18" t="s">
        <v>2142</v>
      </c>
      <c r="B289" s="24" t="s">
        <v>3224</v>
      </c>
      <c r="C289" s="3" t="s">
        <v>3225</v>
      </c>
      <c r="D289" s="37" t="s">
        <v>2291</v>
      </c>
      <c r="E289" s="40" t="s">
        <v>3226</v>
      </c>
      <c r="F289" s="40" t="s">
        <v>3227</v>
      </c>
      <c r="G289" s="40"/>
      <c r="H289" s="40" t="s">
        <v>3228</v>
      </c>
      <c r="I289" s="24"/>
      <c r="J289" s="24" t="s">
        <v>3229</v>
      </c>
      <c r="K289" s="40"/>
      <c r="L289" s="40" t="s">
        <v>3230</v>
      </c>
      <c r="M289" s="30">
        <v>71.989999999999995</v>
      </c>
    </row>
    <row r="290" spans="1:13" ht="45" customHeight="1">
      <c r="A290" s="18" t="s">
        <v>2142</v>
      </c>
      <c r="B290" s="24" t="s">
        <v>3231</v>
      </c>
      <c r="C290" s="3" t="s">
        <v>1987</v>
      </c>
      <c r="D290" s="37" t="s">
        <v>1885</v>
      </c>
      <c r="E290" s="40" t="s">
        <v>3232</v>
      </c>
      <c r="F290" s="40" t="s">
        <v>3233</v>
      </c>
      <c r="G290" s="40"/>
      <c r="H290" s="40" t="s">
        <v>1920</v>
      </c>
      <c r="I290" s="24"/>
      <c r="J290" s="24" t="s">
        <v>1990</v>
      </c>
      <c r="K290" s="40"/>
      <c r="L290" s="40" t="s">
        <v>3234</v>
      </c>
      <c r="M290" s="30">
        <v>140.99</v>
      </c>
    </row>
    <row r="291" spans="1:13" ht="45" customHeight="1">
      <c r="A291" s="18" t="s">
        <v>2142</v>
      </c>
      <c r="B291" s="24" t="s">
        <v>3235</v>
      </c>
      <c r="C291" s="3" t="s">
        <v>2154</v>
      </c>
      <c r="D291" s="37" t="s">
        <v>3236</v>
      </c>
      <c r="E291" s="40" t="s">
        <v>3237</v>
      </c>
      <c r="F291" s="40" t="s">
        <v>3238</v>
      </c>
      <c r="G291" s="40"/>
      <c r="H291" s="40" t="s">
        <v>3239</v>
      </c>
      <c r="I291" s="24"/>
      <c r="J291" s="24" t="s">
        <v>3240</v>
      </c>
      <c r="K291" s="40"/>
      <c r="L291" s="40" t="s">
        <v>3241</v>
      </c>
      <c r="M291" s="30">
        <v>149.99</v>
      </c>
    </row>
    <row r="292" spans="1:13" ht="45" customHeight="1">
      <c r="A292" s="18" t="s">
        <v>2142</v>
      </c>
      <c r="B292" s="24" t="s">
        <v>3242</v>
      </c>
      <c r="C292" s="3" t="s">
        <v>2162</v>
      </c>
      <c r="D292" s="37" t="s">
        <v>1885</v>
      </c>
      <c r="E292" s="40" t="s">
        <v>3243</v>
      </c>
      <c r="F292" s="40" t="s">
        <v>3244</v>
      </c>
      <c r="G292" s="40"/>
      <c r="H292" s="40" t="s">
        <v>2515</v>
      </c>
      <c r="I292" s="24"/>
      <c r="J292" s="24" t="s">
        <v>2242</v>
      </c>
      <c r="K292" s="40"/>
      <c r="L292" s="40" t="s">
        <v>3245</v>
      </c>
      <c r="M292" s="30">
        <v>106.99</v>
      </c>
    </row>
    <row r="293" spans="1:13" ht="45" customHeight="1">
      <c r="A293" s="18" t="s">
        <v>2142</v>
      </c>
      <c r="B293" s="24" t="s">
        <v>3246</v>
      </c>
      <c r="C293" s="3" t="s">
        <v>3032</v>
      </c>
      <c r="D293" s="37" t="s">
        <v>1929</v>
      </c>
      <c r="E293" s="40" t="s">
        <v>3247</v>
      </c>
      <c r="F293" s="40" t="s">
        <v>3248</v>
      </c>
      <c r="G293" s="40"/>
      <c r="H293" s="40" t="s">
        <v>3249</v>
      </c>
      <c r="I293" s="24"/>
      <c r="J293" s="24" t="s">
        <v>3250</v>
      </c>
      <c r="K293" s="40"/>
      <c r="L293" s="40" t="s">
        <v>3251</v>
      </c>
      <c r="M293" s="30">
        <v>24.99</v>
      </c>
    </row>
    <row r="294" spans="1:13" ht="45" customHeight="1">
      <c r="A294" s="18" t="s">
        <v>2142</v>
      </c>
      <c r="B294" s="24" t="s">
        <v>3252</v>
      </c>
      <c r="C294" s="3" t="s">
        <v>3032</v>
      </c>
      <c r="D294" s="37" t="s">
        <v>2270</v>
      </c>
      <c r="E294" s="40" t="s">
        <v>3253</v>
      </c>
      <c r="F294" s="40" t="s">
        <v>3254</v>
      </c>
      <c r="G294" s="40"/>
      <c r="H294" s="40" t="s">
        <v>2273</v>
      </c>
      <c r="I294" s="24"/>
      <c r="J294" s="24" t="s">
        <v>3035</v>
      </c>
      <c r="K294" s="40"/>
      <c r="L294" s="40" t="s">
        <v>3255</v>
      </c>
      <c r="M294" s="30">
        <v>89.99</v>
      </c>
    </row>
    <row r="295" spans="1:13" ht="45" customHeight="1">
      <c r="A295" s="18" t="s">
        <v>2142</v>
      </c>
      <c r="B295" s="24" t="s">
        <v>3256</v>
      </c>
      <c r="C295" s="3" t="s">
        <v>3257</v>
      </c>
      <c r="D295" s="37" t="s">
        <v>3258</v>
      </c>
      <c r="E295" s="40" t="s">
        <v>3259</v>
      </c>
      <c r="F295" s="40" t="s">
        <v>3260</v>
      </c>
      <c r="G295" s="40"/>
      <c r="H295" s="40" t="s">
        <v>3261</v>
      </c>
      <c r="I295" s="24"/>
      <c r="J295" s="24" t="s">
        <v>3262</v>
      </c>
      <c r="K295" s="40"/>
      <c r="L295" s="40" t="s">
        <v>6500</v>
      </c>
      <c r="M295" s="30">
        <v>149.99</v>
      </c>
    </row>
    <row r="296" spans="1:13" ht="45" customHeight="1">
      <c r="A296" s="18" t="s">
        <v>2142</v>
      </c>
      <c r="B296" s="24" t="s">
        <v>3263</v>
      </c>
      <c r="C296" s="3" t="s">
        <v>3264</v>
      </c>
      <c r="D296" s="37" t="s">
        <v>2035</v>
      </c>
      <c r="E296" s="40" t="s">
        <v>3265</v>
      </c>
      <c r="F296" s="40" t="s">
        <v>3266</v>
      </c>
      <c r="G296" s="40"/>
      <c r="H296" s="40"/>
      <c r="I296" s="24"/>
      <c r="J296" s="24"/>
      <c r="K296" s="40"/>
      <c r="L296" s="40" t="s">
        <v>3267</v>
      </c>
      <c r="M296" s="30">
        <v>15.99</v>
      </c>
    </row>
    <row r="297" spans="1:13" ht="45" customHeight="1">
      <c r="A297" s="1483" t="s">
        <v>2142</v>
      </c>
      <c r="B297" s="1484" t="s">
        <v>5474</v>
      </c>
      <c r="C297" s="1506" t="s">
        <v>5474</v>
      </c>
      <c r="D297" s="1485" t="s">
        <v>1885</v>
      </c>
      <c r="E297" s="1486" t="s">
        <v>5475</v>
      </c>
      <c r="F297" s="1486" t="s">
        <v>5476</v>
      </c>
      <c r="G297" s="1486"/>
      <c r="H297" s="1486"/>
      <c r="I297" s="1484"/>
      <c r="J297" s="1484"/>
      <c r="K297" s="1486"/>
      <c r="L297" s="1486"/>
      <c r="M297" s="1487">
        <v>307.99</v>
      </c>
    </row>
    <row r="298" spans="1:13" ht="45" customHeight="1">
      <c r="A298" s="18" t="s">
        <v>2142</v>
      </c>
      <c r="B298" s="24" t="s">
        <v>3268</v>
      </c>
      <c r="C298" s="3" t="s">
        <v>2479</v>
      </c>
      <c r="D298" s="37" t="s">
        <v>2291</v>
      </c>
      <c r="E298" s="40" t="s">
        <v>3269</v>
      </c>
      <c r="F298" s="40" t="s">
        <v>3270</v>
      </c>
      <c r="G298" s="40"/>
      <c r="H298" s="40" t="s">
        <v>3271</v>
      </c>
      <c r="I298" s="24"/>
      <c r="J298" s="24" t="s">
        <v>3272</v>
      </c>
      <c r="K298" s="40"/>
      <c r="L298" s="40" t="s">
        <v>3273</v>
      </c>
      <c r="M298" s="30">
        <v>186.99</v>
      </c>
    </row>
    <row r="299" spans="1:13" ht="45" customHeight="1">
      <c r="A299" s="18" t="s">
        <v>7122</v>
      </c>
      <c r="B299" s="24" t="s">
        <v>3274</v>
      </c>
      <c r="C299" s="3" t="s">
        <v>2830</v>
      </c>
      <c r="D299" s="37"/>
      <c r="E299" s="40" t="s">
        <v>3275</v>
      </c>
      <c r="F299" s="40" t="s">
        <v>3276</v>
      </c>
      <c r="G299" s="40"/>
      <c r="H299" s="40" t="s">
        <v>2917</v>
      </c>
      <c r="I299" s="24"/>
      <c r="J299" s="24" t="s">
        <v>2918</v>
      </c>
      <c r="K299" s="40"/>
      <c r="L299" s="40" t="s">
        <v>6500</v>
      </c>
      <c r="M299" s="30">
        <v>229</v>
      </c>
    </row>
    <row r="300" spans="1:13" ht="45" customHeight="1">
      <c r="A300" s="18" t="s">
        <v>2142</v>
      </c>
      <c r="B300" s="24" t="s">
        <v>3277</v>
      </c>
      <c r="C300" s="3" t="s">
        <v>3278</v>
      </c>
      <c r="D300" s="37" t="s">
        <v>2692</v>
      </c>
      <c r="E300" s="40" t="s">
        <v>3279</v>
      </c>
      <c r="F300" s="40" t="s">
        <v>3280</v>
      </c>
      <c r="G300" s="40"/>
      <c r="H300" s="40" t="s">
        <v>3261</v>
      </c>
      <c r="I300" s="24"/>
      <c r="J300" s="24" t="s">
        <v>3262</v>
      </c>
      <c r="K300" s="40"/>
      <c r="L300" s="40" t="s">
        <v>6500</v>
      </c>
      <c r="M300" s="30">
        <v>169</v>
      </c>
    </row>
    <row r="301" spans="1:13" ht="45" customHeight="1">
      <c r="A301" s="18" t="s">
        <v>2142</v>
      </c>
      <c r="B301" s="24" t="s">
        <v>3281</v>
      </c>
      <c r="C301" s="3" t="s">
        <v>3282</v>
      </c>
      <c r="D301" s="37" t="s">
        <v>2035</v>
      </c>
      <c r="E301" s="1492" t="s">
        <v>3283</v>
      </c>
      <c r="F301" s="40" t="s">
        <v>3284</v>
      </c>
      <c r="G301" s="40"/>
      <c r="H301" s="40" t="s">
        <v>2861</v>
      </c>
      <c r="I301" s="24"/>
      <c r="J301" s="24" t="s">
        <v>3285</v>
      </c>
      <c r="K301" s="40"/>
      <c r="L301" s="40" t="s">
        <v>6512</v>
      </c>
      <c r="M301" s="30">
        <v>21.99</v>
      </c>
    </row>
    <row r="302" spans="1:13" ht="45" customHeight="1">
      <c r="A302" s="18" t="s">
        <v>2142</v>
      </c>
      <c r="B302" s="24" t="s">
        <v>3281</v>
      </c>
      <c r="C302" s="3" t="s">
        <v>3286</v>
      </c>
      <c r="D302" s="37" t="s">
        <v>2035</v>
      </c>
      <c r="E302" s="1492" t="s">
        <v>3283</v>
      </c>
      <c r="F302" s="40" t="s">
        <v>3284</v>
      </c>
      <c r="G302" s="40"/>
      <c r="H302" s="40" t="s">
        <v>2861</v>
      </c>
      <c r="I302" s="24"/>
      <c r="J302" s="24" t="s">
        <v>2181</v>
      </c>
      <c r="K302" s="40"/>
      <c r="L302" s="40" t="s">
        <v>6497</v>
      </c>
      <c r="M302" s="30">
        <v>21.99</v>
      </c>
    </row>
    <row r="303" spans="1:13" ht="45" customHeight="1">
      <c r="A303" s="18" t="s">
        <v>2142</v>
      </c>
      <c r="B303" s="24" t="s">
        <v>2748</v>
      </c>
      <c r="C303" s="3" t="s">
        <v>1936</v>
      </c>
      <c r="D303" s="37" t="s">
        <v>1885</v>
      </c>
      <c r="E303" s="40" t="s">
        <v>3287</v>
      </c>
      <c r="F303" s="40" t="s">
        <v>3288</v>
      </c>
      <c r="G303" s="40"/>
      <c r="H303" s="40" t="s">
        <v>1984</v>
      </c>
      <c r="I303" s="24"/>
      <c r="J303" s="24" t="s">
        <v>1940</v>
      </c>
      <c r="K303" s="40"/>
      <c r="L303" s="40" t="s">
        <v>3289</v>
      </c>
      <c r="M303" s="30">
        <v>149.99</v>
      </c>
    </row>
    <row r="304" spans="1:13" ht="45" customHeight="1">
      <c r="A304" s="18" t="s">
        <v>2142</v>
      </c>
      <c r="B304" s="24" t="s">
        <v>3290</v>
      </c>
      <c r="C304" s="3" t="s">
        <v>1987</v>
      </c>
      <c r="D304" s="37" t="s">
        <v>1885</v>
      </c>
      <c r="E304" s="40" t="s">
        <v>3291</v>
      </c>
      <c r="F304" s="40" t="s">
        <v>3292</v>
      </c>
      <c r="G304" s="40"/>
      <c r="H304" s="40" t="s">
        <v>2537</v>
      </c>
      <c r="I304" s="24"/>
      <c r="J304" s="24" t="s">
        <v>1990</v>
      </c>
      <c r="K304" s="40"/>
      <c r="L304" s="40" t="s">
        <v>3293</v>
      </c>
      <c r="M304" s="30">
        <v>76.989999999999995</v>
      </c>
    </row>
    <row r="305" spans="1:13" ht="45" customHeight="1">
      <c r="A305" s="18" t="s">
        <v>2142</v>
      </c>
      <c r="B305" s="24" t="s">
        <v>3294</v>
      </c>
      <c r="C305" s="3" t="s">
        <v>2399</v>
      </c>
      <c r="D305" s="37" t="s">
        <v>1885</v>
      </c>
      <c r="E305" s="40" t="s">
        <v>3295</v>
      </c>
      <c r="F305" s="40" t="s">
        <v>3296</v>
      </c>
      <c r="G305" s="40"/>
      <c r="H305" s="40" t="s">
        <v>2139</v>
      </c>
      <c r="I305" s="24"/>
      <c r="J305" s="24" t="s">
        <v>2402</v>
      </c>
      <c r="K305" s="40"/>
      <c r="L305" s="40" t="s">
        <v>3297</v>
      </c>
      <c r="M305" s="30">
        <v>55.99</v>
      </c>
    </row>
    <row r="306" spans="1:13" ht="45" customHeight="1">
      <c r="A306" s="18" t="s">
        <v>2142</v>
      </c>
      <c r="B306" s="24" t="s">
        <v>3298</v>
      </c>
      <c r="C306" s="3" t="s">
        <v>1987</v>
      </c>
      <c r="D306" s="37" t="s">
        <v>1885</v>
      </c>
      <c r="E306" s="40" t="s">
        <v>3299</v>
      </c>
      <c r="F306" s="40" t="s">
        <v>3300</v>
      </c>
      <c r="G306" s="40"/>
      <c r="H306" s="40" t="s">
        <v>1920</v>
      </c>
      <c r="I306" s="24"/>
      <c r="J306" s="24" t="s">
        <v>1990</v>
      </c>
      <c r="K306" s="40"/>
      <c r="L306" s="40" t="s">
        <v>3301</v>
      </c>
      <c r="M306" s="30">
        <v>140.99</v>
      </c>
    </row>
    <row r="307" spans="1:13" ht="45" customHeight="1">
      <c r="A307" s="18" t="s">
        <v>2142</v>
      </c>
      <c r="B307" s="24" t="s">
        <v>3302</v>
      </c>
      <c r="C307" s="3" t="s">
        <v>2061</v>
      </c>
      <c r="D307" s="37" t="s">
        <v>1885</v>
      </c>
      <c r="E307" s="40" t="s">
        <v>3303</v>
      </c>
      <c r="F307" s="40" t="s">
        <v>3304</v>
      </c>
      <c r="G307" s="40"/>
      <c r="H307" s="40" t="s">
        <v>2139</v>
      </c>
      <c r="I307" s="24"/>
      <c r="J307" s="24" t="s">
        <v>2402</v>
      </c>
      <c r="K307" s="40"/>
      <c r="L307" s="40" t="s">
        <v>3305</v>
      </c>
      <c r="M307" s="30">
        <v>55.99</v>
      </c>
    </row>
    <row r="308" spans="1:13" ht="45" customHeight="1">
      <c r="A308" s="18" t="s">
        <v>7122</v>
      </c>
      <c r="B308" s="24" t="s">
        <v>3306</v>
      </c>
      <c r="C308" s="3" t="s">
        <v>1877</v>
      </c>
      <c r="D308" s="37" t="s">
        <v>3307</v>
      </c>
      <c r="E308" s="40" t="s">
        <v>3308</v>
      </c>
      <c r="F308" s="40" t="s">
        <v>386</v>
      </c>
      <c r="G308" s="40"/>
      <c r="H308" s="40" t="s">
        <v>1979</v>
      </c>
      <c r="I308" s="24"/>
      <c r="J308" s="24" t="s">
        <v>1980</v>
      </c>
      <c r="K308" s="40"/>
      <c r="L308" s="40"/>
      <c r="M308" s="30">
        <v>749.99</v>
      </c>
    </row>
    <row r="309" spans="1:13" ht="45" customHeight="1">
      <c r="A309" s="18" t="s">
        <v>2142</v>
      </c>
      <c r="B309" s="24" t="s">
        <v>15245</v>
      </c>
      <c r="C309" s="3" t="s">
        <v>15230</v>
      </c>
      <c r="D309" s="37" t="s">
        <v>1885</v>
      </c>
      <c r="E309" s="40" t="s">
        <v>15210</v>
      </c>
      <c r="F309" s="40" t="s">
        <v>15290</v>
      </c>
      <c r="G309" s="40"/>
      <c r="H309" s="40" t="s">
        <v>15252</v>
      </c>
      <c r="I309" s="24"/>
      <c r="J309" s="24" t="s">
        <v>15253</v>
      </c>
      <c r="K309" s="40"/>
      <c r="L309" s="40"/>
      <c r="M309" s="30">
        <v>59.99</v>
      </c>
    </row>
    <row r="310" spans="1:13" ht="45" customHeight="1">
      <c r="A310" s="18" t="s">
        <v>7122</v>
      </c>
      <c r="B310" s="24" t="s">
        <v>3309</v>
      </c>
      <c r="C310" s="3" t="s">
        <v>2251</v>
      </c>
      <c r="D310" s="37" t="s">
        <v>2024</v>
      </c>
      <c r="E310" s="40" t="s">
        <v>3310</v>
      </c>
      <c r="F310" s="40" t="s">
        <v>3311</v>
      </c>
      <c r="G310" s="40"/>
      <c r="H310" s="40" t="s">
        <v>1305</v>
      </c>
      <c r="I310" s="24"/>
      <c r="J310" s="24" t="s">
        <v>3312</v>
      </c>
      <c r="K310" s="40"/>
      <c r="L310" s="40"/>
      <c r="M310" s="30">
        <v>399.99</v>
      </c>
    </row>
    <row r="311" spans="1:13" ht="45" customHeight="1">
      <c r="A311" s="18" t="s">
        <v>7122</v>
      </c>
      <c r="B311" s="24" t="s">
        <v>3313</v>
      </c>
      <c r="C311" s="3" t="s">
        <v>2162</v>
      </c>
      <c r="D311" s="37" t="s">
        <v>2524</v>
      </c>
      <c r="E311" s="40" t="s">
        <v>3314</v>
      </c>
      <c r="F311" s="40" t="s">
        <v>3315</v>
      </c>
      <c r="G311" s="40"/>
      <c r="H311" s="40"/>
      <c r="I311" s="24"/>
      <c r="J311" s="24"/>
      <c r="K311" s="40"/>
      <c r="L311" s="40"/>
      <c r="M311" s="30">
        <v>249</v>
      </c>
    </row>
    <row r="312" spans="1:13" ht="45" customHeight="1">
      <c r="A312" s="18" t="s">
        <v>2142</v>
      </c>
      <c r="B312" s="24" t="s">
        <v>2224</v>
      </c>
      <c r="C312" s="3" t="s">
        <v>1936</v>
      </c>
      <c r="D312" s="37" t="s">
        <v>1885</v>
      </c>
      <c r="E312" s="40" t="s">
        <v>3316</v>
      </c>
      <c r="F312" s="40" t="s">
        <v>3317</v>
      </c>
      <c r="G312" s="40"/>
      <c r="H312" s="40" t="s">
        <v>3318</v>
      </c>
      <c r="I312" s="24"/>
      <c r="J312" s="24" t="s">
        <v>1940</v>
      </c>
      <c r="K312" s="40"/>
      <c r="L312" s="40" t="s">
        <v>3319</v>
      </c>
      <c r="M312" s="30">
        <v>134.99</v>
      </c>
    </row>
    <row r="313" spans="1:13" ht="45" customHeight="1">
      <c r="A313" s="18" t="s">
        <v>7122</v>
      </c>
      <c r="B313" s="24" t="s">
        <v>15246</v>
      </c>
      <c r="C313" s="3" t="s">
        <v>15225</v>
      </c>
      <c r="D313" s="37" t="s">
        <v>2155</v>
      </c>
      <c r="E313" s="40" t="s">
        <v>15211</v>
      </c>
      <c r="F313" s="40" t="s">
        <v>15291</v>
      </c>
      <c r="G313" s="40"/>
      <c r="H313" s="40" t="s">
        <v>15254</v>
      </c>
      <c r="I313" s="24"/>
      <c r="J313" s="24" t="s">
        <v>15255</v>
      </c>
      <c r="K313" s="40"/>
      <c r="L313" s="40"/>
      <c r="M313" s="30">
        <v>99.99</v>
      </c>
    </row>
    <row r="314" spans="1:13" ht="45" customHeight="1">
      <c r="A314" s="18" t="s">
        <v>2142</v>
      </c>
      <c r="B314" s="24" t="s">
        <v>3320</v>
      </c>
      <c r="C314" s="3" t="s">
        <v>2678</v>
      </c>
      <c r="D314" s="37" t="s">
        <v>2285</v>
      </c>
      <c r="E314" s="40" t="s">
        <v>3321</v>
      </c>
      <c r="F314" s="40" t="s">
        <v>3322</v>
      </c>
      <c r="G314" s="40"/>
      <c r="H314" s="40" t="s">
        <v>2681</v>
      </c>
      <c r="I314" s="24"/>
      <c r="J314" s="24" t="s">
        <v>2682</v>
      </c>
      <c r="K314" s="40"/>
      <c r="L314" s="40" t="s">
        <v>6491</v>
      </c>
      <c r="M314" s="30">
        <v>94.99</v>
      </c>
    </row>
    <row r="315" spans="1:13" ht="45" customHeight="1">
      <c r="A315" s="18" t="s">
        <v>2142</v>
      </c>
      <c r="B315" s="24" t="s">
        <v>3323</v>
      </c>
      <c r="C315" s="3" t="s">
        <v>1968</v>
      </c>
      <c r="D315" s="37" t="s">
        <v>1969</v>
      </c>
      <c r="E315" s="40" t="s">
        <v>3324</v>
      </c>
      <c r="F315" s="40" t="s">
        <v>3325</v>
      </c>
      <c r="G315" s="40"/>
      <c r="H315" s="40" t="s">
        <v>1972</v>
      </c>
      <c r="I315" s="24"/>
      <c r="J315" s="24" t="s">
        <v>1973</v>
      </c>
      <c r="K315" s="40"/>
      <c r="L315" s="40" t="s">
        <v>3326</v>
      </c>
      <c r="M315" s="30">
        <v>79.989999999999995</v>
      </c>
    </row>
    <row r="316" spans="1:13" ht="45" customHeight="1">
      <c r="A316" s="18" t="s">
        <v>2142</v>
      </c>
      <c r="B316" s="24" t="s">
        <v>3327</v>
      </c>
      <c r="C316" s="3" t="s">
        <v>2378</v>
      </c>
      <c r="D316" s="37" t="s">
        <v>1969</v>
      </c>
      <c r="E316" s="40" t="s">
        <v>3328</v>
      </c>
      <c r="F316" s="40" t="s">
        <v>3329</v>
      </c>
      <c r="G316" s="40"/>
      <c r="H316" s="40" t="s">
        <v>2381</v>
      </c>
      <c r="I316" s="24"/>
      <c r="J316" s="24" t="s">
        <v>2382</v>
      </c>
      <c r="K316" s="40"/>
      <c r="L316" s="40" t="s">
        <v>3330</v>
      </c>
      <c r="M316" s="30">
        <v>95.99</v>
      </c>
    </row>
    <row r="317" spans="1:13" ht="45" customHeight="1">
      <c r="A317" s="18" t="s">
        <v>2142</v>
      </c>
      <c r="B317" s="24" t="s">
        <v>3331</v>
      </c>
      <c r="C317" s="3" t="s">
        <v>2192</v>
      </c>
      <c r="D317" s="37" t="s">
        <v>1885</v>
      </c>
      <c r="E317" s="40" t="s">
        <v>3332</v>
      </c>
      <c r="F317" s="40" t="s">
        <v>3333</v>
      </c>
      <c r="G317" s="40"/>
      <c r="H317" s="40" t="s">
        <v>2139</v>
      </c>
      <c r="I317" s="24"/>
      <c r="J317" s="24" t="s">
        <v>2267</v>
      </c>
      <c r="K317" s="40"/>
      <c r="L317" s="40" t="s">
        <v>3334</v>
      </c>
      <c r="M317" s="30">
        <v>69.989999999999995</v>
      </c>
    </row>
    <row r="318" spans="1:13" ht="45" customHeight="1">
      <c r="A318" s="1483" t="s">
        <v>7122</v>
      </c>
      <c r="B318" s="1484" t="s">
        <v>3335</v>
      </c>
      <c r="C318" s="1506" t="s">
        <v>3161</v>
      </c>
      <c r="D318" s="1485" t="s">
        <v>2524</v>
      </c>
      <c r="E318" s="1486" t="s">
        <v>3336</v>
      </c>
      <c r="F318" s="1486" t="s">
        <v>3337</v>
      </c>
      <c r="G318" s="1486"/>
      <c r="H318" s="1486"/>
      <c r="I318" s="1484"/>
      <c r="J318" s="1484"/>
      <c r="K318" s="1486"/>
      <c r="L318" s="1486"/>
      <c r="M318" s="1487">
        <v>199.99</v>
      </c>
    </row>
    <row r="319" spans="1:13" ht="45" customHeight="1">
      <c r="A319" s="18" t="s">
        <v>2142</v>
      </c>
      <c r="B319" s="24" t="s">
        <v>15247</v>
      </c>
      <c r="C319" s="3" t="s">
        <v>15230</v>
      </c>
      <c r="D319" s="37" t="s">
        <v>1885</v>
      </c>
      <c r="E319" s="40" t="s">
        <v>15212</v>
      </c>
      <c r="F319" s="40" t="s">
        <v>15292</v>
      </c>
      <c r="G319" s="40"/>
      <c r="H319" s="40" t="s">
        <v>15252</v>
      </c>
      <c r="I319" s="24"/>
      <c r="J319" s="24" t="s">
        <v>15253</v>
      </c>
      <c r="K319" s="40"/>
      <c r="L319" s="40"/>
      <c r="M319" s="30">
        <v>59.99</v>
      </c>
    </row>
    <row r="320" spans="1:13" ht="45" customHeight="1">
      <c r="A320" s="18" t="s">
        <v>2142</v>
      </c>
      <c r="B320" s="24" t="s">
        <v>3338</v>
      </c>
      <c r="C320" s="3" t="s">
        <v>3286</v>
      </c>
      <c r="D320" s="37" t="s">
        <v>2035</v>
      </c>
      <c r="E320" s="40" t="s">
        <v>3339</v>
      </c>
      <c r="F320" s="40" t="s">
        <v>3340</v>
      </c>
      <c r="G320" s="40"/>
      <c r="H320" s="40" t="s">
        <v>2543</v>
      </c>
      <c r="I320" s="24"/>
      <c r="J320" s="24" t="s">
        <v>2181</v>
      </c>
      <c r="K320" s="40"/>
      <c r="L320" s="40" t="s">
        <v>6497</v>
      </c>
      <c r="M320" s="30">
        <v>19.989999999999998</v>
      </c>
    </row>
    <row r="321" spans="1:13" ht="45" customHeight="1">
      <c r="A321" s="18" t="s">
        <v>2142</v>
      </c>
      <c r="B321" s="24" t="s">
        <v>15248</v>
      </c>
      <c r="C321" s="3" t="s">
        <v>15249</v>
      </c>
      <c r="D321" s="37" t="s">
        <v>15226</v>
      </c>
      <c r="E321" s="40" t="s">
        <v>15213</v>
      </c>
      <c r="F321" s="40" t="s">
        <v>15293</v>
      </c>
      <c r="G321" s="40"/>
      <c r="H321" s="40" t="s">
        <v>15250</v>
      </c>
      <c r="I321" s="24"/>
      <c r="J321" s="24" t="s">
        <v>15251</v>
      </c>
      <c r="K321" s="40"/>
      <c r="L321" s="40"/>
      <c r="M321" s="30">
        <v>74.989999999999995</v>
      </c>
    </row>
    <row r="322" spans="1:13" ht="45" customHeight="1">
      <c r="A322" s="18" t="s">
        <v>7122</v>
      </c>
      <c r="B322" s="24" t="s">
        <v>3341</v>
      </c>
      <c r="C322" s="3" t="s">
        <v>2104</v>
      </c>
      <c r="D322" s="37" t="s">
        <v>3342</v>
      </c>
      <c r="E322" s="40" t="s">
        <v>3343</v>
      </c>
      <c r="F322" s="40" t="s">
        <v>3344</v>
      </c>
      <c r="G322" s="40"/>
      <c r="H322" s="40" t="s">
        <v>3120</v>
      </c>
      <c r="I322" s="24"/>
      <c r="J322" s="24" t="s">
        <v>3345</v>
      </c>
      <c r="K322" s="40"/>
      <c r="L322" s="40"/>
      <c r="M322" s="30">
        <v>52.99</v>
      </c>
    </row>
    <row r="323" spans="1:13" ht="45" customHeight="1">
      <c r="A323" s="18" t="s">
        <v>2142</v>
      </c>
      <c r="B323" s="24" t="s">
        <v>3206</v>
      </c>
      <c r="C323" s="3" t="s">
        <v>2104</v>
      </c>
      <c r="D323" s="37" t="s">
        <v>1885</v>
      </c>
      <c r="E323" s="40" t="s">
        <v>3346</v>
      </c>
      <c r="F323" s="40" t="s">
        <v>3347</v>
      </c>
      <c r="G323" s="40"/>
      <c r="H323" s="40" t="s">
        <v>3348</v>
      </c>
      <c r="I323" s="24"/>
      <c r="J323" s="24" t="s">
        <v>1889</v>
      </c>
      <c r="K323" s="40"/>
      <c r="L323" s="40" t="s">
        <v>6513</v>
      </c>
      <c r="M323" s="30">
        <v>319.99</v>
      </c>
    </row>
    <row r="324" spans="1:13" ht="45" customHeight="1">
      <c r="A324" s="18" t="s">
        <v>2142</v>
      </c>
      <c r="B324" s="24" t="s">
        <v>3349</v>
      </c>
      <c r="C324" s="3" t="s">
        <v>2340</v>
      </c>
      <c r="D324" s="37" t="s">
        <v>2285</v>
      </c>
      <c r="E324" s="40" t="s">
        <v>3350</v>
      </c>
      <c r="F324" s="40" t="s">
        <v>3351</v>
      </c>
      <c r="G324" s="40"/>
      <c r="H324" s="40" t="s">
        <v>3352</v>
      </c>
      <c r="I324" s="24" t="s">
        <v>6514</v>
      </c>
      <c r="J324" s="24"/>
      <c r="K324" s="40"/>
      <c r="L324" s="40" t="s">
        <v>6491</v>
      </c>
      <c r="M324" s="30">
        <v>139.99</v>
      </c>
    </row>
    <row r="325" spans="1:13" ht="45" customHeight="1">
      <c r="A325" s="18" t="s">
        <v>2142</v>
      </c>
      <c r="B325" s="24" t="s">
        <v>3353</v>
      </c>
      <c r="C325" s="3" t="s">
        <v>2162</v>
      </c>
      <c r="D325" s="37" t="s">
        <v>1885</v>
      </c>
      <c r="E325" s="40" t="s">
        <v>3354</v>
      </c>
      <c r="F325" s="40" t="s">
        <v>3355</v>
      </c>
      <c r="G325" s="40"/>
      <c r="H325" s="40" t="s">
        <v>3025</v>
      </c>
      <c r="I325" s="24"/>
      <c r="J325" s="24" t="s">
        <v>2242</v>
      </c>
      <c r="K325" s="40"/>
      <c r="L325" s="40" t="s">
        <v>3356</v>
      </c>
      <c r="M325" s="30">
        <v>194.99</v>
      </c>
    </row>
    <row r="326" spans="1:13" ht="45" customHeight="1">
      <c r="A326" s="18" t="s">
        <v>2142</v>
      </c>
      <c r="B326" s="24" t="s">
        <v>3357</v>
      </c>
      <c r="C326" s="3" t="s">
        <v>3032</v>
      </c>
      <c r="D326" s="37" t="s">
        <v>2270</v>
      </c>
      <c r="E326" s="40" t="s">
        <v>3358</v>
      </c>
      <c r="F326" s="40" t="s">
        <v>3359</v>
      </c>
      <c r="G326" s="40"/>
      <c r="H326" s="40" t="s">
        <v>2273</v>
      </c>
      <c r="I326" s="24"/>
      <c r="J326" s="24" t="s">
        <v>3035</v>
      </c>
      <c r="K326" s="40"/>
      <c r="L326" s="40" t="s">
        <v>3360</v>
      </c>
      <c r="M326" s="30">
        <v>89.99</v>
      </c>
    </row>
    <row r="327" spans="1:13" ht="45" customHeight="1">
      <c r="A327" s="18" t="s">
        <v>2142</v>
      </c>
      <c r="B327" s="24" t="s">
        <v>3361</v>
      </c>
      <c r="C327" s="3" t="s">
        <v>3362</v>
      </c>
      <c r="D327" s="37" t="s">
        <v>2035</v>
      </c>
      <c r="E327" s="40" t="s">
        <v>3363</v>
      </c>
      <c r="F327" s="40" t="s">
        <v>3364</v>
      </c>
      <c r="G327" s="40"/>
      <c r="H327" s="40"/>
      <c r="I327" s="24"/>
      <c r="J327" s="24"/>
      <c r="K327" s="40"/>
      <c r="L327" s="40" t="s">
        <v>3365</v>
      </c>
      <c r="M327" s="30">
        <v>19.989999999999998</v>
      </c>
    </row>
    <row r="328" spans="1:13" ht="45" customHeight="1">
      <c r="A328" s="18" t="s">
        <v>2142</v>
      </c>
      <c r="B328" s="24" t="s">
        <v>3366</v>
      </c>
      <c r="C328" s="3" t="s">
        <v>2678</v>
      </c>
      <c r="D328" s="37" t="s">
        <v>2285</v>
      </c>
      <c r="E328" s="40" t="s">
        <v>3367</v>
      </c>
      <c r="F328" s="40" t="s">
        <v>3368</v>
      </c>
      <c r="G328" s="40"/>
      <c r="H328" s="40" t="s">
        <v>2681</v>
      </c>
      <c r="I328" s="24"/>
      <c r="J328" s="24" t="s">
        <v>2682</v>
      </c>
      <c r="K328" s="40"/>
      <c r="L328" s="40" t="s">
        <v>6491</v>
      </c>
      <c r="M328" s="30">
        <v>94.99</v>
      </c>
    </row>
    <row r="329" spans="1:13" ht="45" customHeight="1">
      <c r="A329" s="18" t="s">
        <v>2142</v>
      </c>
      <c r="B329" s="24" t="s">
        <v>1981</v>
      </c>
      <c r="C329" s="3" t="s">
        <v>1936</v>
      </c>
      <c r="D329" s="37" t="s">
        <v>1885</v>
      </c>
      <c r="E329" s="40" t="s">
        <v>3369</v>
      </c>
      <c r="F329" s="40" t="s">
        <v>3370</v>
      </c>
      <c r="G329" s="40"/>
      <c r="H329" s="40" t="s">
        <v>1939</v>
      </c>
      <c r="I329" s="24"/>
      <c r="J329" s="24" t="s">
        <v>1940</v>
      </c>
      <c r="K329" s="40"/>
      <c r="L329" s="40" t="s">
        <v>3371</v>
      </c>
      <c r="M329" s="30">
        <v>254.99</v>
      </c>
    </row>
    <row r="330" spans="1:13" ht="45" customHeight="1">
      <c r="A330" s="18" t="s">
        <v>2142</v>
      </c>
      <c r="B330" s="24" t="s">
        <v>3372</v>
      </c>
      <c r="C330" s="3" t="s">
        <v>2192</v>
      </c>
      <c r="D330" s="37" t="s">
        <v>1885</v>
      </c>
      <c r="E330" s="40" t="s">
        <v>3373</v>
      </c>
      <c r="F330" s="40" t="s">
        <v>3374</v>
      </c>
      <c r="G330" s="40"/>
      <c r="H330" s="40" t="s">
        <v>3375</v>
      </c>
      <c r="I330" s="24"/>
      <c r="J330" s="24" t="s">
        <v>2195</v>
      </c>
      <c r="K330" s="40"/>
      <c r="L330" s="40" t="s">
        <v>3376</v>
      </c>
      <c r="M330" s="30">
        <v>49.99</v>
      </c>
    </row>
    <row r="331" spans="1:13" ht="45" customHeight="1">
      <c r="A331" s="18" t="s">
        <v>2142</v>
      </c>
      <c r="B331" s="24" t="s">
        <v>3377</v>
      </c>
      <c r="C331" s="3" t="s">
        <v>2192</v>
      </c>
      <c r="D331" s="37" t="s">
        <v>1885</v>
      </c>
      <c r="E331" s="40" t="s">
        <v>3378</v>
      </c>
      <c r="F331" s="40" t="s">
        <v>3379</v>
      </c>
      <c r="G331" s="40"/>
      <c r="H331" s="40" t="s">
        <v>2139</v>
      </c>
      <c r="I331" s="24"/>
      <c r="J331" s="24" t="s">
        <v>2267</v>
      </c>
      <c r="K331" s="40"/>
      <c r="L331" s="40" t="s">
        <v>3380</v>
      </c>
      <c r="M331" s="30">
        <v>69.989999999999995</v>
      </c>
    </row>
    <row r="332" spans="1:13" ht="45" customHeight="1">
      <c r="A332" s="18" t="s">
        <v>2142</v>
      </c>
      <c r="B332" s="24" t="s">
        <v>3381</v>
      </c>
      <c r="C332" s="3" t="s">
        <v>3225</v>
      </c>
      <c r="D332" s="37" t="s">
        <v>2285</v>
      </c>
      <c r="E332" s="40" t="s">
        <v>3382</v>
      </c>
      <c r="F332" s="40" t="s">
        <v>3383</v>
      </c>
      <c r="G332" s="40"/>
      <c r="H332" s="40" t="s">
        <v>3384</v>
      </c>
      <c r="I332" s="24"/>
      <c r="J332" s="24" t="s">
        <v>3385</v>
      </c>
      <c r="K332" s="40"/>
      <c r="L332" s="40" t="s">
        <v>6491</v>
      </c>
      <c r="M332" s="30">
        <v>59.99</v>
      </c>
    </row>
    <row r="333" spans="1:13" ht="45" customHeight="1">
      <c r="A333" s="18" t="s">
        <v>2142</v>
      </c>
      <c r="B333" s="24" t="s">
        <v>3386</v>
      </c>
      <c r="C333" s="3" t="s">
        <v>3225</v>
      </c>
      <c r="D333" s="37" t="s">
        <v>1969</v>
      </c>
      <c r="E333" s="40" t="s">
        <v>3387</v>
      </c>
      <c r="F333" s="40" t="s">
        <v>3388</v>
      </c>
      <c r="G333" s="40"/>
      <c r="H333" s="40" t="s">
        <v>3389</v>
      </c>
      <c r="I333" s="24"/>
      <c r="J333" s="24" t="s">
        <v>3390</v>
      </c>
      <c r="K333" s="40"/>
      <c r="L333" s="40" t="s">
        <v>3391</v>
      </c>
      <c r="M333" s="30">
        <v>79.989999999999995</v>
      </c>
    </row>
    <row r="334" spans="1:13" ht="45" customHeight="1">
      <c r="A334" s="18" t="s">
        <v>7122</v>
      </c>
      <c r="B334" s="24" t="s">
        <v>3392</v>
      </c>
      <c r="C334" s="3" t="s">
        <v>2251</v>
      </c>
      <c r="D334" s="37" t="s">
        <v>3393</v>
      </c>
      <c r="E334" s="40" t="s">
        <v>3394</v>
      </c>
      <c r="F334" s="40" t="s">
        <v>3395</v>
      </c>
      <c r="G334" s="40"/>
      <c r="H334" s="40" t="s">
        <v>3396</v>
      </c>
      <c r="I334" s="24"/>
      <c r="J334" s="24" t="s">
        <v>3397</v>
      </c>
      <c r="K334" s="40"/>
      <c r="L334" s="40"/>
      <c r="M334" s="30">
        <v>399.99</v>
      </c>
    </row>
    <row r="335" spans="1:13" ht="45" customHeight="1">
      <c r="A335" s="18" t="s">
        <v>7122</v>
      </c>
      <c r="B335" s="24" t="s">
        <v>3398</v>
      </c>
      <c r="C335" s="3" t="s">
        <v>2602</v>
      </c>
      <c r="D335" s="37" t="s">
        <v>2524</v>
      </c>
      <c r="E335" s="40" t="s">
        <v>3399</v>
      </c>
      <c r="F335" s="40" t="s">
        <v>3400</v>
      </c>
      <c r="G335" s="40"/>
      <c r="H335" s="40"/>
      <c r="I335" s="24"/>
      <c r="J335" s="24"/>
      <c r="K335" s="40"/>
      <c r="L335" s="40"/>
      <c r="M335" s="30">
        <v>139.99</v>
      </c>
    </row>
    <row r="336" spans="1:13" ht="45" customHeight="1">
      <c r="A336" s="18" t="s">
        <v>7122</v>
      </c>
      <c r="B336" s="24" t="s">
        <v>3401</v>
      </c>
      <c r="C336" s="3" t="s">
        <v>2104</v>
      </c>
      <c r="D336" s="37" t="s">
        <v>2685</v>
      </c>
      <c r="E336" s="40" t="s">
        <v>3402</v>
      </c>
      <c r="F336" s="40" t="s">
        <v>3403</v>
      </c>
      <c r="G336" s="40"/>
      <c r="H336" s="40" t="s">
        <v>3120</v>
      </c>
      <c r="I336" s="24"/>
      <c r="J336" s="24" t="s">
        <v>3121</v>
      </c>
      <c r="K336" s="40"/>
      <c r="L336" s="40"/>
      <c r="M336" s="30">
        <v>284.99</v>
      </c>
    </row>
    <row r="337" spans="1:13" ht="45" customHeight="1">
      <c r="A337" s="18" t="s">
        <v>2142</v>
      </c>
      <c r="B337" s="24" t="s">
        <v>3404</v>
      </c>
      <c r="C337" s="3" t="s">
        <v>1891</v>
      </c>
      <c r="D337" s="37" t="s">
        <v>1885</v>
      </c>
      <c r="E337" s="40" t="s">
        <v>3405</v>
      </c>
      <c r="F337" s="40" t="s">
        <v>3406</v>
      </c>
      <c r="G337" s="40"/>
      <c r="H337" s="40" t="s">
        <v>1894</v>
      </c>
      <c r="I337" s="24"/>
      <c r="J337" s="24" t="s">
        <v>3407</v>
      </c>
      <c r="K337" s="40"/>
      <c r="L337" s="40" t="s">
        <v>6491</v>
      </c>
      <c r="M337" s="30">
        <v>359.99</v>
      </c>
    </row>
    <row r="338" spans="1:13" ht="45" customHeight="1">
      <c r="A338" s="18" t="s">
        <v>2142</v>
      </c>
      <c r="B338" s="24" t="s">
        <v>3408</v>
      </c>
      <c r="C338" s="3" t="s">
        <v>2284</v>
      </c>
      <c r="D338" s="37" t="s">
        <v>2285</v>
      </c>
      <c r="E338" s="40" t="s">
        <v>3409</v>
      </c>
      <c r="F338" s="40" t="s">
        <v>3410</v>
      </c>
      <c r="G338" s="40"/>
      <c r="H338" s="40" t="s">
        <v>2020</v>
      </c>
      <c r="I338" s="24"/>
      <c r="J338" s="24" t="s">
        <v>2288</v>
      </c>
      <c r="K338" s="40"/>
      <c r="L338" s="40" t="s">
        <v>6500</v>
      </c>
      <c r="M338" s="30">
        <v>63.99</v>
      </c>
    </row>
    <row r="339" spans="1:13" ht="45" customHeight="1">
      <c r="A339" s="18" t="s">
        <v>7122</v>
      </c>
      <c r="B339" s="24" t="s">
        <v>3411</v>
      </c>
      <c r="C339" s="3" t="s">
        <v>1877</v>
      </c>
      <c r="D339" s="37" t="s">
        <v>2041</v>
      </c>
      <c r="E339" s="40" t="s">
        <v>3412</v>
      </c>
      <c r="F339" s="40" t="s">
        <v>386</v>
      </c>
      <c r="G339" s="40"/>
      <c r="H339" s="40" t="s">
        <v>3053</v>
      </c>
      <c r="I339" s="24"/>
      <c r="J339" s="24" t="s">
        <v>3413</v>
      </c>
      <c r="K339" s="40"/>
      <c r="L339" s="40"/>
      <c r="M339" s="30">
        <v>899.99</v>
      </c>
    </row>
    <row r="340" spans="1:13" ht="45" customHeight="1">
      <c r="A340" s="18" t="s">
        <v>7122</v>
      </c>
      <c r="B340" s="24" t="s">
        <v>3414</v>
      </c>
      <c r="C340" s="3" t="s">
        <v>1916</v>
      </c>
      <c r="D340" s="37" t="s">
        <v>1943</v>
      </c>
      <c r="E340" s="40" t="s">
        <v>3415</v>
      </c>
      <c r="F340" s="40" t="s">
        <v>3416</v>
      </c>
      <c r="G340" s="40"/>
      <c r="H340" s="40" t="s">
        <v>3417</v>
      </c>
      <c r="I340" s="24"/>
      <c r="J340" s="24" t="s">
        <v>3418</v>
      </c>
      <c r="K340" s="40"/>
      <c r="L340" s="40"/>
      <c r="M340" s="30">
        <v>899.99</v>
      </c>
    </row>
    <row r="341" spans="1:13" ht="45" customHeight="1">
      <c r="A341" s="18" t="s">
        <v>2142</v>
      </c>
      <c r="B341" s="24" t="s">
        <v>3419</v>
      </c>
      <c r="C341" s="3" t="s">
        <v>3420</v>
      </c>
      <c r="D341" s="37" t="s">
        <v>1885</v>
      </c>
      <c r="E341" s="40" t="s">
        <v>3421</v>
      </c>
      <c r="F341" s="40" t="s">
        <v>3422</v>
      </c>
      <c r="G341" s="40"/>
      <c r="H341" s="40" t="s">
        <v>2815</v>
      </c>
      <c r="I341" s="24"/>
      <c r="J341" s="24" t="s">
        <v>3423</v>
      </c>
      <c r="K341" s="40"/>
      <c r="L341" s="40" t="s">
        <v>3424</v>
      </c>
      <c r="M341" s="30">
        <v>59.99</v>
      </c>
    </row>
    <row r="342" spans="1:13" ht="45" customHeight="1">
      <c r="A342" s="18" t="s">
        <v>2142</v>
      </c>
      <c r="B342" s="24" t="s">
        <v>3425</v>
      </c>
      <c r="C342" s="3" t="s">
        <v>3426</v>
      </c>
      <c r="D342" s="37" t="s">
        <v>1969</v>
      </c>
      <c r="E342" s="40" t="s">
        <v>3427</v>
      </c>
      <c r="F342" s="40" t="s">
        <v>3428</v>
      </c>
      <c r="G342" s="40"/>
      <c r="H342" s="40" t="s">
        <v>3429</v>
      </c>
      <c r="I342" s="24"/>
      <c r="J342" s="24" t="s">
        <v>3430</v>
      </c>
      <c r="K342" s="40"/>
      <c r="L342" s="40" t="s">
        <v>3431</v>
      </c>
      <c r="M342" s="30">
        <v>182.99</v>
      </c>
    </row>
    <row r="343" spans="1:13" ht="45" customHeight="1">
      <c r="A343" s="18" t="s">
        <v>2142</v>
      </c>
      <c r="B343" s="24" t="s">
        <v>3432</v>
      </c>
      <c r="C343" s="3" t="s">
        <v>2192</v>
      </c>
      <c r="D343" s="37" t="s">
        <v>1885</v>
      </c>
      <c r="E343" s="40" t="s">
        <v>3433</v>
      </c>
      <c r="F343" s="40" t="s">
        <v>3434</v>
      </c>
      <c r="G343" s="40"/>
      <c r="H343" s="40" t="s">
        <v>2222</v>
      </c>
      <c r="I343" s="24"/>
      <c r="J343" s="24" t="s">
        <v>2267</v>
      </c>
      <c r="K343" s="40"/>
      <c r="L343" s="40" t="s">
        <v>3435</v>
      </c>
      <c r="M343" s="30">
        <v>55.99</v>
      </c>
    </row>
    <row r="344" spans="1:13" ht="45" customHeight="1">
      <c r="A344" s="18" t="s">
        <v>2142</v>
      </c>
      <c r="B344" s="24" t="s">
        <v>3436</v>
      </c>
      <c r="C344" s="3" t="s">
        <v>2450</v>
      </c>
      <c r="D344" s="37" t="s">
        <v>1969</v>
      </c>
      <c r="E344" s="40" t="s">
        <v>3437</v>
      </c>
      <c r="F344" s="40" t="s">
        <v>3438</v>
      </c>
      <c r="G344" s="40"/>
      <c r="H344" s="40" t="s">
        <v>2460</v>
      </c>
      <c r="I344" s="24"/>
      <c r="J344" s="24" t="s">
        <v>2454</v>
      </c>
      <c r="K344" s="40"/>
      <c r="L344" s="40" t="s">
        <v>3439</v>
      </c>
      <c r="M344" s="30">
        <v>176.99</v>
      </c>
    </row>
  </sheetData>
  <mergeCells count="1">
    <mergeCell ref="C1:E1"/>
  </mergeCells>
  <pageMargins left="0.7" right="0.7" top="0.75" bottom="0.75" header="0.3" footer="0.3"/>
  <pageSetup orientation="portrait" verticalDpi="597" r:id="rId1"/>
  <headerFooter>
    <oddFooter>&amp;L&amp;"museo sans for dell,Bold"&amp;KAAAAAA                 Dell - Internal Use - Confidential</oddFooter>
    <evenFooter>&amp;L&amp;"museo sans for dell,Bold"&amp;KAAAAAA                 Dell - Internal Use - Confidential</evenFooter>
    <firstFooter>&amp;L&amp;"museo sans for dell,Bold"&amp;KAAAAAA                 Dell - Internal Use - Confidential</first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80" zoomScaleNormal="80" workbookViewId="0">
      <pane ySplit="2" topLeftCell="A3" activePane="bottomLeft" state="frozen"/>
      <selection pane="bottomLeft" activeCell="A3" sqref="A3"/>
    </sheetView>
  </sheetViews>
  <sheetFormatPr defaultRowHeight="15"/>
  <cols>
    <col min="1" max="1" width="16.7109375" customWidth="1"/>
    <col min="2" max="2" width="40.7109375" customWidth="1"/>
    <col min="3" max="3" width="30.7109375" customWidth="1"/>
    <col min="4" max="4" width="20.7109375" customWidth="1"/>
    <col min="5" max="5" width="18.7109375" customWidth="1"/>
    <col min="6" max="9" width="15.7109375" customWidth="1"/>
    <col min="10" max="10" width="31.42578125" bestFit="1" customWidth="1"/>
    <col min="11" max="11" width="15.7109375" style="1" customWidth="1"/>
  </cols>
  <sheetData>
    <row r="1" spans="1:11" ht="80.099999999999994" customHeight="1">
      <c r="C1" s="1240" t="s">
        <v>6761</v>
      </c>
      <c r="D1" s="1241"/>
      <c r="E1" s="1242"/>
    </row>
    <row r="2" spans="1:11" ht="60" customHeight="1">
      <c r="A2" s="28" t="s">
        <v>1</v>
      </c>
      <c r="B2" s="15" t="s">
        <v>0</v>
      </c>
      <c r="C2" s="15" t="s">
        <v>2</v>
      </c>
      <c r="D2" s="15" t="s">
        <v>3440</v>
      </c>
      <c r="E2" s="15" t="s">
        <v>6754</v>
      </c>
      <c r="F2" s="15" t="s">
        <v>6756</v>
      </c>
      <c r="G2" s="15" t="s">
        <v>23</v>
      </c>
      <c r="H2" s="15" t="s">
        <v>24</v>
      </c>
      <c r="I2" s="15" t="s">
        <v>25</v>
      </c>
      <c r="J2" s="16" t="s">
        <v>11</v>
      </c>
      <c r="K2" s="6" t="s">
        <v>6983</v>
      </c>
    </row>
    <row r="3" spans="1:11" s="2" customFormat="1" ht="45" customHeight="1">
      <c r="A3" s="18" t="s">
        <v>3442</v>
      </c>
      <c r="B3" s="24" t="s">
        <v>3441</v>
      </c>
      <c r="C3" s="3" t="s">
        <v>3443</v>
      </c>
      <c r="D3" s="37" t="s">
        <v>3442</v>
      </c>
      <c r="E3" s="40" t="s">
        <v>3443</v>
      </c>
      <c r="F3" s="40" t="s">
        <v>3444</v>
      </c>
      <c r="G3" s="40" t="s">
        <v>3445</v>
      </c>
      <c r="H3" s="24" t="s">
        <v>6515</v>
      </c>
      <c r="I3" s="24" t="s">
        <v>3446</v>
      </c>
      <c r="J3" s="24" t="s">
        <v>3447</v>
      </c>
      <c r="K3" s="30">
        <v>399.99</v>
      </c>
    </row>
    <row r="4" spans="1:11" s="2" customFormat="1" ht="45" customHeight="1">
      <c r="A4" s="1483" t="s">
        <v>3449</v>
      </c>
      <c r="B4" s="1484" t="s">
        <v>3448</v>
      </c>
      <c r="C4" s="1506" t="s">
        <v>3450</v>
      </c>
      <c r="D4" s="1485" t="s">
        <v>3451</v>
      </c>
      <c r="E4" s="1486" t="s">
        <v>3450</v>
      </c>
      <c r="F4" s="1486" t="s">
        <v>3452</v>
      </c>
      <c r="G4" s="1486" t="s">
        <v>3453</v>
      </c>
      <c r="H4" s="1484" t="s">
        <v>3454</v>
      </c>
      <c r="I4" s="1484" t="s">
        <v>3455</v>
      </c>
      <c r="J4" s="1484" t="s">
        <v>3456</v>
      </c>
      <c r="K4" s="1487">
        <v>699</v>
      </c>
    </row>
    <row r="5" spans="1:11" s="2" customFormat="1" ht="45" customHeight="1">
      <c r="A5" s="18" t="s">
        <v>3449</v>
      </c>
      <c r="B5" s="24" t="s">
        <v>3457</v>
      </c>
      <c r="C5" s="3" t="s">
        <v>3458</v>
      </c>
      <c r="D5" s="37" t="s">
        <v>3459</v>
      </c>
      <c r="E5" s="40" t="s">
        <v>3458</v>
      </c>
      <c r="F5" s="40" t="s">
        <v>3460</v>
      </c>
      <c r="G5" s="40" t="s">
        <v>3461</v>
      </c>
      <c r="H5" s="24" t="s">
        <v>3462</v>
      </c>
      <c r="I5" s="24" t="s">
        <v>6338</v>
      </c>
      <c r="J5" s="24" t="s">
        <v>3463</v>
      </c>
      <c r="K5" s="30">
        <v>749</v>
      </c>
    </row>
    <row r="6" spans="1:11" s="2" customFormat="1" ht="45" customHeight="1">
      <c r="A6" s="18" t="s">
        <v>3449</v>
      </c>
      <c r="B6" s="24" t="s">
        <v>3464</v>
      </c>
      <c r="C6" s="3" t="s">
        <v>3465</v>
      </c>
      <c r="D6" s="37" t="s">
        <v>3459</v>
      </c>
      <c r="E6" s="40" t="s">
        <v>3465</v>
      </c>
      <c r="F6" s="40" t="s">
        <v>3466</v>
      </c>
      <c r="G6" s="40" t="s">
        <v>3461</v>
      </c>
      <c r="H6" s="24" t="s">
        <v>3467</v>
      </c>
      <c r="I6" s="24" t="s">
        <v>6339</v>
      </c>
      <c r="J6" s="24" t="s">
        <v>3463</v>
      </c>
      <c r="K6" s="30">
        <v>949</v>
      </c>
    </row>
    <row r="7" spans="1:11" s="2" customFormat="1" ht="45" customHeight="1">
      <c r="A7" s="18" t="s">
        <v>3449</v>
      </c>
      <c r="B7" s="24" t="s">
        <v>3468</v>
      </c>
      <c r="C7" s="3" t="s">
        <v>3469</v>
      </c>
      <c r="D7" s="37" t="s">
        <v>3459</v>
      </c>
      <c r="E7" s="40" t="s">
        <v>3469</v>
      </c>
      <c r="F7" s="40" t="s">
        <v>3470</v>
      </c>
      <c r="G7" s="40" t="s">
        <v>3471</v>
      </c>
      <c r="H7" s="24" t="s">
        <v>3472</v>
      </c>
      <c r="I7" s="24" t="s">
        <v>3473</v>
      </c>
      <c r="J7" s="24" t="s">
        <v>3456</v>
      </c>
      <c r="K7" s="30">
        <v>1199</v>
      </c>
    </row>
    <row r="8" spans="1:11" s="2" customFormat="1" ht="45" customHeight="1">
      <c r="A8" s="18" t="s">
        <v>3449</v>
      </c>
      <c r="B8" s="24" t="s">
        <v>3474</v>
      </c>
      <c r="C8" s="3" t="s">
        <v>3475</v>
      </c>
      <c r="D8" s="37" t="s">
        <v>3459</v>
      </c>
      <c r="E8" s="40" t="s">
        <v>3475</v>
      </c>
      <c r="F8" s="40" t="s">
        <v>3476</v>
      </c>
      <c r="G8" s="40" t="s">
        <v>3471</v>
      </c>
      <c r="H8" s="24" t="s">
        <v>3472</v>
      </c>
      <c r="I8" s="24" t="s">
        <v>3473</v>
      </c>
      <c r="J8" s="24" t="s">
        <v>3456</v>
      </c>
      <c r="K8" s="30">
        <v>1699</v>
      </c>
    </row>
    <row r="9" spans="1:11" s="2" customFormat="1" ht="45" customHeight="1">
      <c r="A9" s="1483" t="s">
        <v>3449</v>
      </c>
      <c r="B9" s="1484" t="s">
        <v>3477</v>
      </c>
      <c r="C9" s="1506" t="s">
        <v>3478</v>
      </c>
      <c r="D9" s="1485"/>
      <c r="E9" s="1486" t="s">
        <v>3479</v>
      </c>
      <c r="F9" s="1486" t="s">
        <v>3480</v>
      </c>
      <c r="G9" s="1486"/>
      <c r="H9" s="1484"/>
      <c r="I9" s="1484"/>
      <c r="J9" s="1484"/>
      <c r="K9" s="1487">
        <v>290</v>
      </c>
    </row>
    <row r="10" spans="1:11" s="2" customFormat="1" ht="45" customHeight="1">
      <c r="A10" s="18" t="s">
        <v>3449</v>
      </c>
      <c r="B10" s="24" t="s">
        <v>3481</v>
      </c>
      <c r="C10" s="3" t="s">
        <v>3482</v>
      </c>
      <c r="D10" s="37"/>
      <c r="E10" s="40" t="s">
        <v>7481</v>
      </c>
      <c r="F10" s="40" t="s">
        <v>6647</v>
      </c>
      <c r="G10" s="40"/>
      <c r="H10" s="24"/>
      <c r="I10" s="24"/>
      <c r="J10" s="24"/>
      <c r="K10" s="30">
        <v>162.99</v>
      </c>
    </row>
    <row r="11" spans="1:11" s="2" customFormat="1" ht="45" customHeight="1">
      <c r="A11" s="18" t="s">
        <v>3449</v>
      </c>
      <c r="B11" s="24" t="s">
        <v>3483</v>
      </c>
      <c r="C11" s="3" t="s">
        <v>3484</v>
      </c>
      <c r="D11" s="37" t="s">
        <v>3459</v>
      </c>
      <c r="E11" s="40" t="s">
        <v>3484</v>
      </c>
      <c r="F11" s="40" t="s">
        <v>3485</v>
      </c>
      <c r="G11" s="25" t="s">
        <v>7125</v>
      </c>
      <c r="H11" s="24" t="s">
        <v>3486</v>
      </c>
      <c r="I11" s="24" t="s">
        <v>3487</v>
      </c>
      <c r="J11" s="24" t="s">
        <v>3456</v>
      </c>
      <c r="K11" s="30">
        <v>3799</v>
      </c>
    </row>
    <row r="12" spans="1:11" s="2" customFormat="1" ht="45" customHeight="1">
      <c r="A12" s="18" t="s">
        <v>3449</v>
      </c>
      <c r="B12" s="24" t="s">
        <v>3488</v>
      </c>
      <c r="C12" s="3" t="s">
        <v>3489</v>
      </c>
      <c r="D12" s="37" t="s">
        <v>3490</v>
      </c>
      <c r="E12" s="40" t="s">
        <v>3491</v>
      </c>
      <c r="F12" s="40" t="s">
        <v>3492</v>
      </c>
      <c r="G12" s="40" t="s">
        <v>35</v>
      </c>
      <c r="H12" s="24" t="s">
        <v>3493</v>
      </c>
      <c r="I12" s="24" t="s">
        <v>3494</v>
      </c>
      <c r="J12" s="24" t="s">
        <v>3463</v>
      </c>
      <c r="K12" s="30">
        <v>549</v>
      </c>
    </row>
    <row r="13" spans="1:11" s="2" customFormat="1" ht="45" customHeight="1">
      <c r="A13" s="18" t="s">
        <v>3449</v>
      </c>
      <c r="B13" s="24" t="s">
        <v>3495</v>
      </c>
      <c r="C13" s="3" t="s">
        <v>3496</v>
      </c>
      <c r="D13" s="37" t="s">
        <v>3490</v>
      </c>
      <c r="E13" s="40" t="s">
        <v>3496</v>
      </c>
      <c r="F13" s="40" t="s">
        <v>3497</v>
      </c>
      <c r="G13" s="40" t="s">
        <v>3498</v>
      </c>
      <c r="H13" s="24" t="s">
        <v>3499</v>
      </c>
      <c r="I13" s="24" t="s">
        <v>3500</v>
      </c>
      <c r="J13" s="24" t="s">
        <v>3463</v>
      </c>
      <c r="K13" s="30">
        <v>899</v>
      </c>
    </row>
    <row r="14" spans="1:11" s="2" customFormat="1" ht="45" customHeight="1">
      <c r="A14" s="18" t="s">
        <v>3449</v>
      </c>
      <c r="B14" s="24" t="s">
        <v>3501</v>
      </c>
      <c r="C14" s="3" t="s">
        <v>3502</v>
      </c>
      <c r="D14" s="37" t="s">
        <v>3503</v>
      </c>
      <c r="E14" s="40" t="s">
        <v>3502</v>
      </c>
      <c r="F14" s="40" t="s">
        <v>3504</v>
      </c>
      <c r="G14" s="25" t="s">
        <v>7124</v>
      </c>
      <c r="H14" s="24" t="s">
        <v>3505</v>
      </c>
      <c r="I14" s="24" t="s">
        <v>3506</v>
      </c>
      <c r="J14" s="24" t="s">
        <v>3456</v>
      </c>
      <c r="K14" s="30">
        <v>849</v>
      </c>
    </row>
    <row r="15" spans="1:11" s="2" customFormat="1" ht="45" customHeight="1">
      <c r="A15" s="18" t="s">
        <v>3449</v>
      </c>
      <c r="B15" s="24" t="s">
        <v>3507</v>
      </c>
      <c r="C15" s="3" t="s">
        <v>3508</v>
      </c>
      <c r="D15" s="37" t="s">
        <v>3503</v>
      </c>
      <c r="E15" s="40" t="s">
        <v>3509</v>
      </c>
      <c r="F15" s="40" t="s">
        <v>3510</v>
      </c>
      <c r="G15" s="25" t="s">
        <v>7124</v>
      </c>
      <c r="H15" s="24" t="s">
        <v>3505</v>
      </c>
      <c r="I15" s="24" t="s">
        <v>3506</v>
      </c>
      <c r="J15" s="24" t="s">
        <v>3456</v>
      </c>
      <c r="K15" s="30">
        <v>1299</v>
      </c>
    </row>
    <row r="16" spans="1:11" s="2" customFormat="1" ht="45" customHeight="1">
      <c r="A16" s="18" t="s">
        <v>3442</v>
      </c>
      <c r="B16" s="24" t="s">
        <v>3511</v>
      </c>
      <c r="C16" s="3" t="s">
        <v>3512</v>
      </c>
      <c r="D16" s="37"/>
      <c r="E16" s="40" t="s">
        <v>3512</v>
      </c>
      <c r="F16" s="40" t="s">
        <v>3513</v>
      </c>
      <c r="G16" s="40" t="s">
        <v>3514</v>
      </c>
      <c r="H16" s="24"/>
      <c r="I16" s="24" t="s">
        <v>3515</v>
      </c>
      <c r="J16" s="24" t="s">
        <v>3516</v>
      </c>
      <c r="K16" s="30">
        <v>1799.99</v>
      </c>
    </row>
    <row r="17" spans="1:11" s="2" customFormat="1" ht="45" customHeight="1">
      <c r="A17" s="18" t="s">
        <v>3442</v>
      </c>
      <c r="B17" s="24" t="s">
        <v>3517</v>
      </c>
      <c r="C17" s="3" t="s">
        <v>3518</v>
      </c>
      <c r="D17" s="37"/>
      <c r="E17" s="40" t="s">
        <v>3518</v>
      </c>
      <c r="F17" s="40" t="s">
        <v>3519</v>
      </c>
      <c r="G17" s="40" t="s">
        <v>3520</v>
      </c>
      <c r="H17" s="24" t="s">
        <v>6516</v>
      </c>
      <c r="I17" s="24" t="s">
        <v>3521</v>
      </c>
      <c r="J17" s="24" t="s">
        <v>3456</v>
      </c>
      <c r="K17" s="30">
        <v>3299</v>
      </c>
    </row>
  </sheetData>
  <mergeCells count="1">
    <mergeCell ref="C1:E1"/>
  </mergeCells>
  <pageMargins left="0.7" right="0.7" top="0.75" bottom="0.75" header="0.3" footer="0.3"/>
  <pageSetup orientation="portrait" verticalDpi="597" r:id="rId1"/>
  <headerFooter>
    <oddFooter>&amp;L&amp;"museo sans for dell,Bold"&amp;KAAAAAA                 Dell - Internal Use - Confidential</oddFooter>
    <evenFooter>&amp;L&amp;"museo sans for dell,Bold"&amp;KAAAAAA                 Dell - Internal Use - Confidential</evenFooter>
    <firstFooter>&amp;L&amp;"museo sans for dell,Bold"&amp;KAAAAAA                 Dell - Internal Use - Confidential</first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2"/>
  <sheetViews>
    <sheetView zoomScale="80" zoomScaleNormal="80" workbookViewId="0">
      <pane ySplit="2" topLeftCell="A3" activePane="bottomLeft" state="frozen"/>
      <selection pane="bottomLeft" activeCell="A3" sqref="A3"/>
    </sheetView>
  </sheetViews>
  <sheetFormatPr defaultRowHeight="15"/>
  <cols>
    <col min="1" max="1" width="16.7109375" customWidth="1"/>
    <col min="2" max="2" width="40.7109375" customWidth="1"/>
    <col min="3" max="3" width="30.7109375" customWidth="1"/>
    <col min="4" max="4" width="20.7109375" customWidth="1"/>
    <col min="5" max="7" width="18.7109375" customWidth="1"/>
    <col min="8" max="12" width="15.7109375" customWidth="1"/>
    <col min="13" max="13" width="31.42578125" bestFit="1" customWidth="1"/>
    <col min="14" max="14" width="15.7109375" style="1" customWidth="1"/>
  </cols>
  <sheetData>
    <row r="1" spans="1:14" ht="80.099999999999994" customHeight="1">
      <c r="C1" s="1240" t="s">
        <v>6761</v>
      </c>
      <c r="D1" s="1241"/>
      <c r="E1" s="1242"/>
      <c r="F1" s="1228"/>
    </row>
    <row r="2" spans="1:14" ht="60" customHeight="1">
      <c r="A2" s="28" t="s">
        <v>1</v>
      </c>
      <c r="B2" s="15" t="s">
        <v>0</v>
      </c>
      <c r="C2" s="15" t="s">
        <v>2</v>
      </c>
      <c r="D2" s="15" t="s">
        <v>3440</v>
      </c>
      <c r="E2" s="15" t="s">
        <v>6754</v>
      </c>
      <c r="F2" s="15" t="s">
        <v>15031</v>
      </c>
      <c r="G2" s="15" t="s">
        <v>6982</v>
      </c>
      <c r="H2" s="15" t="s">
        <v>6756</v>
      </c>
      <c r="I2" s="15" t="s">
        <v>6757</v>
      </c>
      <c r="J2" s="15" t="s">
        <v>23</v>
      </c>
      <c r="K2" s="15" t="s">
        <v>24</v>
      </c>
      <c r="L2" s="15" t="s">
        <v>25</v>
      </c>
      <c r="M2" s="16" t="s">
        <v>27</v>
      </c>
      <c r="N2" s="6" t="s">
        <v>6983</v>
      </c>
    </row>
    <row r="3" spans="1:14" s="2" customFormat="1" ht="45" customHeight="1">
      <c r="A3" s="18" t="s">
        <v>4285</v>
      </c>
      <c r="B3" s="24" t="s">
        <v>4286</v>
      </c>
      <c r="C3" s="31" t="s">
        <v>4286</v>
      </c>
      <c r="D3" s="37"/>
      <c r="E3" s="40" t="s">
        <v>4287</v>
      </c>
      <c r="F3" s="40" t="s">
        <v>4287</v>
      </c>
      <c r="G3" s="40" t="s">
        <v>4288</v>
      </c>
      <c r="H3" s="40"/>
      <c r="I3" s="40"/>
      <c r="J3" s="40"/>
      <c r="K3" s="40"/>
      <c r="L3" s="40"/>
      <c r="M3" s="40"/>
      <c r="N3" s="30">
        <v>112.99</v>
      </c>
    </row>
    <row r="4" spans="1:14" s="2" customFormat="1" ht="45" customHeight="1">
      <c r="A4" s="18" t="s">
        <v>4285</v>
      </c>
      <c r="B4" s="24" t="s">
        <v>4289</v>
      </c>
      <c r="C4" s="31" t="s">
        <v>4289</v>
      </c>
      <c r="D4" s="37"/>
      <c r="E4" s="40" t="s">
        <v>4290</v>
      </c>
      <c r="F4" s="40" t="s">
        <v>4290</v>
      </c>
      <c r="G4" s="40" t="s">
        <v>4291</v>
      </c>
      <c r="H4" s="40"/>
      <c r="I4" s="40"/>
      <c r="J4" s="40"/>
      <c r="K4" s="40"/>
      <c r="L4" s="40"/>
      <c r="M4" s="40"/>
      <c r="N4" s="30">
        <v>439.99</v>
      </c>
    </row>
    <row r="5" spans="1:14" s="2" customFormat="1" ht="45" customHeight="1">
      <c r="A5" s="18" t="s">
        <v>4285</v>
      </c>
      <c r="B5" s="24" t="s">
        <v>4292</v>
      </c>
      <c r="C5" s="31" t="s">
        <v>4292</v>
      </c>
      <c r="D5" s="37"/>
      <c r="E5" s="40" t="s">
        <v>4293</v>
      </c>
      <c r="F5" s="40" t="s">
        <v>4293</v>
      </c>
      <c r="G5" s="40" t="s">
        <v>4294</v>
      </c>
      <c r="H5" s="40"/>
      <c r="I5" s="40"/>
      <c r="J5" s="40"/>
      <c r="K5" s="40"/>
      <c r="L5" s="40"/>
      <c r="M5" s="40"/>
      <c r="N5" s="30">
        <v>107.99</v>
      </c>
    </row>
    <row r="6" spans="1:14" s="2" customFormat="1" ht="45" customHeight="1">
      <c r="A6" s="18" t="s">
        <v>4285</v>
      </c>
      <c r="B6" s="24" t="s">
        <v>4295</v>
      </c>
      <c r="C6" s="31" t="s">
        <v>4295</v>
      </c>
      <c r="D6" s="37"/>
      <c r="E6" s="40" t="s">
        <v>4296</v>
      </c>
      <c r="F6" s="40" t="s">
        <v>4296</v>
      </c>
      <c r="G6" s="40" t="s">
        <v>4297</v>
      </c>
      <c r="H6" s="40"/>
      <c r="I6" s="40"/>
      <c r="J6" s="40"/>
      <c r="K6" s="40"/>
      <c r="L6" s="40"/>
      <c r="M6" s="40"/>
      <c r="N6" s="30">
        <v>112.79</v>
      </c>
    </row>
    <row r="7" spans="1:14" s="2" customFormat="1" ht="45" customHeight="1">
      <c r="A7" s="18" t="s">
        <v>4285</v>
      </c>
      <c r="B7" s="24" t="s">
        <v>4298</v>
      </c>
      <c r="C7" s="31" t="s">
        <v>4298</v>
      </c>
      <c r="D7" s="37"/>
      <c r="E7" s="40" t="s">
        <v>4299</v>
      </c>
      <c r="F7" s="40" t="s">
        <v>4299</v>
      </c>
      <c r="G7" s="40" t="s">
        <v>4300</v>
      </c>
      <c r="H7" s="40"/>
      <c r="I7" s="40"/>
      <c r="J7" s="40"/>
      <c r="K7" s="40"/>
      <c r="L7" s="40"/>
      <c r="M7" s="40"/>
      <c r="N7" s="30">
        <v>885.99</v>
      </c>
    </row>
    <row r="8" spans="1:14" s="2" customFormat="1" ht="45" customHeight="1">
      <c r="A8" s="18" t="s">
        <v>4896</v>
      </c>
      <c r="B8" s="24" t="s">
        <v>4302</v>
      </c>
      <c r="C8" s="31" t="s">
        <v>4302</v>
      </c>
      <c r="D8" s="37" t="s">
        <v>4301</v>
      </c>
      <c r="E8" s="40" t="s">
        <v>4303</v>
      </c>
      <c r="F8" s="40" t="s">
        <v>4303</v>
      </c>
      <c r="G8" s="40" t="s">
        <v>4304</v>
      </c>
      <c r="H8" s="40"/>
      <c r="I8" s="40"/>
      <c r="J8" s="40"/>
      <c r="K8" s="40"/>
      <c r="L8" s="40"/>
      <c r="M8" s="40"/>
      <c r="N8" s="30">
        <v>99.99</v>
      </c>
    </row>
    <row r="9" spans="1:14" s="2" customFormat="1" ht="45" customHeight="1">
      <c r="A9" s="18" t="s">
        <v>4305</v>
      </c>
      <c r="B9" s="24"/>
      <c r="C9" s="31" t="s">
        <v>4306</v>
      </c>
      <c r="D9" s="37" t="s">
        <v>4305</v>
      </c>
      <c r="E9" s="40" t="s">
        <v>4307</v>
      </c>
      <c r="F9" s="40" t="s">
        <v>4307</v>
      </c>
      <c r="G9" s="40" t="s">
        <v>4308</v>
      </c>
      <c r="H9" s="40"/>
      <c r="I9" s="40"/>
      <c r="J9" s="40"/>
      <c r="K9" s="40"/>
      <c r="L9" s="40"/>
      <c r="M9" s="40" t="s">
        <v>6523</v>
      </c>
      <c r="N9" s="30">
        <v>6009.6</v>
      </c>
    </row>
    <row r="10" spans="1:14" s="2" customFormat="1" ht="45" customHeight="1">
      <c r="A10" s="18" t="s">
        <v>4305</v>
      </c>
      <c r="B10" s="24"/>
      <c r="C10" s="31" t="s">
        <v>4309</v>
      </c>
      <c r="D10" s="37" t="s">
        <v>4305</v>
      </c>
      <c r="E10" s="40" t="s">
        <v>4310</v>
      </c>
      <c r="F10" s="40" t="s">
        <v>4310</v>
      </c>
      <c r="G10" s="40" t="s">
        <v>4311</v>
      </c>
      <c r="H10" s="40"/>
      <c r="I10" s="40"/>
      <c r="J10" s="40"/>
      <c r="K10" s="40"/>
      <c r="L10" s="40"/>
      <c r="M10" s="40" t="s">
        <v>6524</v>
      </c>
      <c r="N10" s="30">
        <v>7209.6</v>
      </c>
    </row>
    <row r="11" spans="1:14" s="2" customFormat="1" ht="45" customHeight="1">
      <c r="A11" s="18" t="s">
        <v>4305</v>
      </c>
      <c r="B11" s="24"/>
      <c r="C11" s="31" t="s">
        <v>4312</v>
      </c>
      <c r="D11" s="37" t="s">
        <v>4305</v>
      </c>
      <c r="E11" s="40" t="s">
        <v>4313</v>
      </c>
      <c r="F11" s="40" t="s">
        <v>4313</v>
      </c>
      <c r="G11" s="40" t="s">
        <v>4314</v>
      </c>
      <c r="H11" s="40"/>
      <c r="I11" s="40"/>
      <c r="J11" s="40"/>
      <c r="K11" s="40"/>
      <c r="L11" s="40"/>
      <c r="M11" s="40" t="s">
        <v>6525</v>
      </c>
      <c r="N11" s="30">
        <v>7215.6</v>
      </c>
    </row>
    <row r="12" spans="1:14" s="2" customFormat="1" ht="45" customHeight="1">
      <c r="A12" s="18" t="s">
        <v>4305</v>
      </c>
      <c r="B12" s="24"/>
      <c r="C12" s="31" t="s">
        <v>4315</v>
      </c>
      <c r="D12" s="37"/>
      <c r="E12" s="40" t="s">
        <v>4316</v>
      </c>
      <c r="F12" s="40" t="s">
        <v>4316</v>
      </c>
      <c r="G12" s="40" t="s">
        <v>4317</v>
      </c>
      <c r="H12" s="40"/>
      <c r="I12" s="40"/>
      <c r="J12" s="40"/>
      <c r="K12" s="40"/>
      <c r="L12" s="40"/>
      <c r="M12" s="40" t="s">
        <v>6526</v>
      </c>
      <c r="N12" s="30">
        <v>12862.8</v>
      </c>
    </row>
    <row r="13" spans="1:14" s="2" customFormat="1" ht="45" customHeight="1">
      <c r="A13" s="18" t="s">
        <v>4305</v>
      </c>
      <c r="B13" s="24"/>
      <c r="C13" s="31" t="s">
        <v>4318</v>
      </c>
      <c r="D13" s="37" t="s">
        <v>4305</v>
      </c>
      <c r="E13" s="40" t="s">
        <v>4319</v>
      </c>
      <c r="F13" s="40" t="s">
        <v>4319</v>
      </c>
      <c r="G13" s="40" t="s">
        <v>4320</v>
      </c>
      <c r="H13" s="40"/>
      <c r="I13" s="40"/>
      <c r="J13" s="40"/>
      <c r="K13" s="40"/>
      <c r="L13" s="40"/>
      <c r="M13" s="40" t="s">
        <v>6527</v>
      </c>
      <c r="N13" s="30">
        <v>6015.6</v>
      </c>
    </row>
    <row r="14" spans="1:14" s="2" customFormat="1" ht="45" customHeight="1">
      <c r="A14" s="18" t="s">
        <v>4305</v>
      </c>
      <c r="B14" s="24"/>
      <c r="C14" s="31" t="s">
        <v>4321</v>
      </c>
      <c r="D14" s="37" t="s">
        <v>4305</v>
      </c>
      <c r="E14" s="40" t="s">
        <v>4322</v>
      </c>
      <c r="F14" s="40" t="s">
        <v>4322</v>
      </c>
      <c r="G14" s="40" t="s">
        <v>4323</v>
      </c>
      <c r="H14" s="40"/>
      <c r="I14" s="40"/>
      <c r="J14" s="40"/>
      <c r="K14" s="40"/>
      <c r="L14" s="40"/>
      <c r="M14" s="40" t="s">
        <v>6527</v>
      </c>
      <c r="N14" s="30">
        <v>12517.2</v>
      </c>
    </row>
    <row r="15" spans="1:14" s="2" customFormat="1" ht="45" customHeight="1">
      <c r="A15" s="1483" t="s">
        <v>4428</v>
      </c>
      <c r="B15" s="1484" t="s">
        <v>4324</v>
      </c>
      <c r="C15" s="1488" t="s">
        <v>4325</v>
      </c>
      <c r="D15" s="1485" t="s">
        <v>8463</v>
      </c>
      <c r="E15" s="1486" t="s">
        <v>4326</v>
      </c>
      <c r="F15" s="1486"/>
      <c r="G15" s="1486" t="s">
        <v>4327</v>
      </c>
      <c r="H15" s="1486" t="s">
        <v>15322</v>
      </c>
      <c r="I15" s="1486"/>
      <c r="J15" s="1486"/>
      <c r="K15" s="1486"/>
      <c r="L15" s="1486"/>
      <c r="M15" s="1486"/>
      <c r="N15" s="1487">
        <v>18.59</v>
      </c>
    </row>
    <row r="16" spans="1:14" s="2" customFormat="1" ht="45" customHeight="1">
      <c r="A16" s="39" t="s">
        <v>4428</v>
      </c>
      <c r="B16" s="42" t="s">
        <v>4328</v>
      </c>
      <c r="C16" s="41" t="s">
        <v>4328</v>
      </c>
      <c r="D16" s="10" t="s">
        <v>4428</v>
      </c>
      <c r="E16" s="35" t="s">
        <v>4329</v>
      </c>
      <c r="F16" s="35" t="s">
        <v>4329</v>
      </c>
      <c r="G16" s="35" t="s">
        <v>4331</v>
      </c>
      <c r="H16" s="35" t="s">
        <v>4330</v>
      </c>
      <c r="I16" s="221" t="s">
        <v>15061</v>
      </c>
      <c r="J16" s="35"/>
      <c r="K16" s="35"/>
      <c r="L16" s="35"/>
      <c r="M16" s="35"/>
      <c r="N16" s="47">
        <v>59.99</v>
      </c>
    </row>
    <row r="17" spans="1:14" ht="45" customHeight="1">
      <c r="A17" s="18" t="s">
        <v>6763</v>
      </c>
      <c r="B17" s="24" t="s">
        <v>8433</v>
      </c>
      <c r="C17" s="31" t="s">
        <v>8435</v>
      </c>
      <c r="D17" s="24" t="s">
        <v>8467</v>
      </c>
      <c r="E17" s="40" t="s">
        <v>4332</v>
      </c>
      <c r="F17" s="40" t="s">
        <v>4332</v>
      </c>
      <c r="G17" s="40" t="s">
        <v>4334</v>
      </c>
      <c r="H17" s="40" t="s">
        <v>4333</v>
      </c>
      <c r="I17" s="40"/>
      <c r="J17" s="40"/>
      <c r="K17" s="40"/>
      <c r="L17" s="40"/>
      <c r="M17" s="40"/>
      <c r="N17" s="30">
        <v>79.989999999999995</v>
      </c>
    </row>
    <row r="18" spans="1:14" ht="45" customHeight="1">
      <c r="A18" s="18" t="s">
        <v>4335</v>
      </c>
      <c r="B18" s="24" t="s">
        <v>4336</v>
      </c>
      <c r="C18" s="31" t="s">
        <v>4336</v>
      </c>
      <c r="D18" s="37" t="s">
        <v>4335</v>
      </c>
      <c r="E18" s="40" t="s">
        <v>4337</v>
      </c>
      <c r="F18" s="40" t="s">
        <v>4337</v>
      </c>
      <c r="G18" s="40" t="s">
        <v>4339</v>
      </c>
      <c r="H18" s="40" t="s">
        <v>4338</v>
      </c>
      <c r="I18" s="40"/>
      <c r="J18" s="40"/>
      <c r="K18" s="40"/>
      <c r="L18" s="40"/>
      <c r="M18" s="40"/>
      <c r="N18" s="30">
        <v>29.99</v>
      </c>
    </row>
    <row r="19" spans="1:14" ht="45" customHeight="1">
      <c r="A19" s="18" t="s">
        <v>4335</v>
      </c>
      <c r="B19" s="24" t="s">
        <v>4340</v>
      </c>
      <c r="C19" s="31" t="s">
        <v>4340</v>
      </c>
      <c r="D19" s="37" t="s">
        <v>4335</v>
      </c>
      <c r="E19" s="40" t="s">
        <v>4341</v>
      </c>
      <c r="F19" s="40" t="s">
        <v>4341</v>
      </c>
      <c r="G19" s="40" t="s">
        <v>4343</v>
      </c>
      <c r="H19" s="40" t="s">
        <v>4342</v>
      </c>
      <c r="I19" s="40"/>
      <c r="J19" s="40"/>
      <c r="K19" s="40"/>
      <c r="L19" s="40"/>
      <c r="M19" s="40"/>
      <c r="N19" s="30">
        <v>39.99</v>
      </c>
    </row>
    <row r="20" spans="1:14" ht="45" customHeight="1">
      <c r="A20" s="18" t="s">
        <v>13</v>
      </c>
      <c r="B20" s="24" t="s">
        <v>8442</v>
      </c>
      <c r="C20" s="31" t="s">
        <v>4344</v>
      </c>
      <c r="D20" s="37" t="s">
        <v>13</v>
      </c>
      <c r="E20" s="40" t="s">
        <v>4345</v>
      </c>
      <c r="F20" s="40" t="s">
        <v>4345</v>
      </c>
      <c r="G20" s="40" t="s">
        <v>4347</v>
      </c>
      <c r="H20" s="40" t="s">
        <v>4346</v>
      </c>
      <c r="I20" s="40"/>
      <c r="J20" s="40"/>
      <c r="K20" s="40"/>
      <c r="L20" s="40"/>
      <c r="M20" s="40"/>
      <c r="N20" s="30">
        <v>29.99</v>
      </c>
    </row>
    <row r="21" spans="1:14" ht="45" customHeight="1">
      <c r="A21" s="18" t="s">
        <v>20</v>
      </c>
      <c r="B21" s="24" t="s">
        <v>4348</v>
      </c>
      <c r="C21" s="31" t="s">
        <v>4349</v>
      </c>
      <c r="D21" s="37"/>
      <c r="E21" s="40" t="s">
        <v>4350</v>
      </c>
      <c r="F21" s="40" t="s">
        <v>4350</v>
      </c>
      <c r="G21" s="40" t="s">
        <v>4351</v>
      </c>
      <c r="H21" s="40"/>
      <c r="I21" s="40"/>
      <c r="J21" s="40"/>
      <c r="K21" s="40"/>
      <c r="L21" s="40"/>
      <c r="M21" s="40"/>
      <c r="N21" s="30">
        <v>275</v>
      </c>
    </row>
    <row r="22" spans="1:14" ht="45" customHeight="1">
      <c r="A22" s="18" t="s">
        <v>20</v>
      </c>
      <c r="B22" s="24" t="s">
        <v>4352</v>
      </c>
      <c r="C22" s="31" t="s">
        <v>4353</v>
      </c>
      <c r="D22" s="37"/>
      <c r="E22" s="40" t="s">
        <v>4354</v>
      </c>
      <c r="F22" s="40" t="s">
        <v>4354</v>
      </c>
      <c r="G22" s="40" t="s">
        <v>4356</v>
      </c>
      <c r="H22" s="40" t="s">
        <v>4355</v>
      </c>
      <c r="I22" s="40"/>
      <c r="J22" s="40"/>
      <c r="K22" s="40"/>
      <c r="L22" s="40"/>
      <c r="M22" s="40"/>
      <c r="N22" s="30"/>
    </row>
    <row r="23" spans="1:14" ht="45" customHeight="1">
      <c r="A23" s="18" t="s">
        <v>20</v>
      </c>
      <c r="B23" s="24" t="s">
        <v>8456</v>
      </c>
      <c r="C23" s="31" t="s">
        <v>4357</v>
      </c>
      <c r="D23" s="37" t="s">
        <v>1062</v>
      </c>
      <c r="E23" s="40" t="s">
        <v>4358</v>
      </c>
      <c r="F23" s="40" t="s">
        <v>4358</v>
      </c>
      <c r="G23" s="40" t="s">
        <v>4359</v>
      </c>
      <c r="H23" s="40"/>
      <c r="I23" s="40"/>
      <c r="J23" s="40"/>
      <c r="K23" s="40"/>
      <c r="L23" s="40"/>
      <c r="M23" s="40"/>
      <c r="N23" s="30"/>
    </row>
    <row r="24" spans="1:14" ht="45" customHeight="1">
      <c r="A24" s="18" t="s">
        <v>20</v>
      </c>
      <c r="B24" s="24" t="s">
        <v>8455</v>
      </c>
      <c r="C24" s="31" t="s">
        <v>4360</v>
      </c>
      <c r="D24" s="37" t="s">
        <v>4284</v>
      </c>
      <c r="E24" s="40" t="s">
        <v>4361</v>
      </c>
      <c r="F24" s="40" t="s">
        <v>4361</v>
      </c>
      <c r="G24" s="40" t="s">
        <v>4362</v>
      </c>
      <c r="H24" s="40"/>
      <c r="I24" s="40"/>
      <c r="J24" s="40"/>
      <c r="K24" s="40"/>
      <c r="L24" s="40"/>
      <c r="M24" s="40"/>
      <c r="N24" s="30"/>
    </row>
    <row r="25" spans="1:14" ht="45" customHeight="1">
      <c r="A25" s="18" t="s">
        <v>20</v>
      </c>
      <c r="B25" s="24" t="s">
        <v>8451</v>
      </c>
      <c r="C25" s="24" t="s">
        <v>8451</v>
      </c>
      <c r="D25" s="37" t="s">
        <v>1062</v>
      </c>
      <c r="E25" s="40" t="s">
        <v>1063</v>
      </c>
      <c r="F25" s="40" t="s">
        <v>1063</v>
      </c>
      <c r="G25" s="40" t="s">
        <v>4363</v>
      </c>
      <c r="H25" s="40"/>
      <c r="I25" s="40"/>
      <c r="J25" s="40"/>
      <c r="K25" s="40"/>
      <c r="L25" s="40"/>
      <c r="M25" s="40"/>
      <c r="N25" s="30">
        <v>719</v>
      </c>
    </row>
    <row r="26" spans="1:14" ht="45" customHeight="1">
      <c r="A26" s="18" t="s">
        <v>20</v>
      </c>
      <c r="B26" s="24" t="s">
        <v>4364</v>
      </c>
      <c r="C26" s="31" t="s">
        <v>4365</v>
      </c>
      <c r="D26" s="37" t="s">
        <v>4284</v>
      </c>
      <c r="E26" s="40" t="s">
        <v>4366</v>
      </c>
      <c r="F26" s="40" t="s">
        <v>4366</v>
      </c>
      <c r="G26" s="40" t="s">
        <v>4367</v>
      </c>
      <c r="H26" s="40"/>
      <c r="I26" s="40"/>
      <c r="J26" s="40"/>
      <c r="K26" s="40"/>
      <c r="L26" s="40"/>
      <c r="M26" s="40"/>
      <c r="N26" s="30"/>
    </row>
    <row r="27" spans="1:14" ht="45" customHeight="1">
      <c r="A27" s="18" t="s">
        <v>20</v>
      </c>
      <c r="B27" s="24" t="s">
        <v>8454</v>
      </c>
      <c r="C27" s="31" t="s">
        <v>4368</v>
      </c>
      <c r="D27" s="37" t="s">
        <v>4284</v>
      </c>
      <c r="E27" s="40" t="s">
        <v>4369</v>
      </c>
      <c r="F27" s="40" t="s">
        <v>4369</v>
      </c>
      <c r="G27" s="40" t="s">
        <v>4370</v>
      </c>
      <c r="H27" s="40" t="s">
        <v>6674</v>
      </c>
      <c r="I27" s="40"/>
      <c r="J27" s="40"/>
      <c r="K27" s="40"/>
      <c r="L27" s="40"/>
      <c r="M27" s="40"/>
      <c r="N27" s="30"/>
    </row>
    <row r="28" spans="1:14" ht="45" customHeight="1">
      <c r="A28" s="18" t="s">
        <v>20</v>
      </c>
      <c r="B28" s="24" t="s">
        <v>8461</v>
      </c>
      <c r="C28" s="31" t="s">
        <v>4371</v>
      </c>
      <c r="D28" s="37" t="s">
        <v>1062</v>
      </c>
      <c r="E28" s="40" t="s">
        <v>4372</v>
      </c>
      <c r="F28" s="40" t="s">
        <v>4372</v>
      </c>
      <c r="G28" s="40" t="s">
        <v>4373</v>
      </c>
      <c r="H28" s="40" t="s">
        <v>6669</v>
      </c>
      <c r="I28" s="40"/>
      <c r="J28" s="40"/>
      <c r="K28" s="40"/>
      <c r="L28" s="40"/>
      <c r="M28" s="40"/>
      <c r="N28" s="30"/>
    </row>
    <row r="29" spans="1:14" ht="45" customHeight="1">
      <c r="A29" s="18" t="s">
        <v>20</v>
      </c>
      <c r="B29" s="24" t="s">
        <v>8460</v>
      </c>
      <c r="C29" s="31" t="s">
        <v>4374</v>
      </c>
      <c r="D29" s="37" t="s">
        <v>1062</v>
      </c>
      <c r="E29" s="40" t="s">
        <v>4375</v>
      </c>
      <c r="F29" s="40" t="s">
        <v>4375</v>
      </c>
      <c r="G29" s="40" t="s">
        <v>4376</v>
      </c>
      <c r="H29" s="40" t="s">
        <v>6670</v>
      </c>
      <c r="I29" s="40"/>
      <c r="J29" s="40"/>
      <c r="K29" s="40"/>
      <c r="L29" s="40"/>
      <c r="M29" s="40"/>
      <c r="N29" s="30"/>
    </row>
    <row r="30" spans="1:14" ht="45" customHeight="1">
      <c r="A30" s="18" t="s">
        <v>20</v>
      </c>
      <c r="B30" s="24" t="s">
        <v>8458</v>
      </c>
      <c r="C30" s="31" t="s">
        <v>4377</v>
      </c>
      <c r="D30" s="37" t="s">
        <v>1062</v>
      </c>
      <c r="E30" s="40" t="s">
        <v>4378</v>
      </c>
      <c r="F30" s="40" t="s">
        <v>4378</v>
      </c>
      <c r="G30" s="40" t="s">
        <v>4379</v>
      </c>
      <c r="H30" s="40" t="s">
        <v>6672</v>
      </c>
      <c r="I30" s="40"/>
      <c r="J30" s="40"/>
      <c r="K30" s="40"/>
      <c r="L30" s="40"/>
      <c r="M30" s="40"/>
      <c r="N30" s="30"/>
    </row>
    <row r="31" spans="1:14" ht="45" customHeight="1">
      <c r="A31" s="18" t="s">
        <v>20</v>
      </c>
      <c r="B31" s="24" t="s">
        <v>8457</v>
      </c>
      <c r="C31" s="31" t="s">
        <v>4380</v>
      </c>
      <c r="D31" s="37" t="s">
        <v>1062</v>
      </c>
      <c r="E31" s="40" t="s">
        <v>4381</v>
      </c>
      <c r="F31" s="40" t="s">
        <v>4381</v>
      </c>
      <c r="G31" s="40" t="s">
        <v>4382</v>
      </c>
      <c r="H31" s="40" t="s">
        <v>6673</v>
      </c>
      <c r="I31" s="40"/>
      <c r="J31" s="40"/>
      <c r="K31" s="40"/>
      <c r="L31" s="40"/>
      <c r="M31" s="40"/>
      <c r="N31" s="30"/>
    </row>
    <row r="32" spans="1:14" ht="45" customHeight="1">
      <c r="A32" s="18" t="s">
        <v>20</v>
      </c>
      <c r="B32" s="24" t="s">
        <v>8453</v>
      </c>
      <c r="C32" s="31" t="s">
        <v>4383</v>
      </c>
      <c r="D32" s="37" t="s">
        <v>1062</v>
      </c>
      <c r="E32" s="40" t="s">
        <v>4384</v>
      </c>
      <c r="F32" s="40" t="s">
        <v>4384</v>
      </c>
      <c r="G32" s="40" t="s">
        <v>4385</v>
      </c>
      <c r="H32" s="40" t="s">
        <v>6675</v>
      </c>
      <c r="I32" s="40"/>
      <c r="J32" s="40"/>
      <c r="K32" s="40"/>
      <c r="L32" s="40"/>
      <c r="M32" s="40"/>
      <c r="N32" s="30"/>
    </row>
    <row r="33" spans="1:14" ht="45" customHeight="1">
      <c r="A33" s="18" t="s">
        <v>20</v>
      </c>
      <c r="B33" s="24" t="s">
        <v>8452</v>
      </c>
      <c r="C33" s="31" t="s">
        <v>4386</v>
      </c>
      <c r="D33" s="37" t="s">
        <v>1062</v>
      </c>
      <c r="E33" s="40" t="s">
        <v>4387</v>
      </c>
      <c r="F33" s="40" t="s">
        <v>4387</v>
      </c>
      <c r="G33" s="40" t="s">
        <v>4388</v>
      </c>
      <c r="H33" s="40" t="s">
        <v>6676</v>
      </c>
      <c r="I33" s="40"/>
      <c r="J33" s="40"/>
      <c r="K33" s="40"/>
      <c r="L33" s="40"/>
      <c r="M33" s="40"/>
      <c r="N33" s="30"/>
    </row>
    <row r="34" spans="1:14" ht="45" customHeight="1">
      <c r="A34" s="18" t="s">
        <v>20</v>
      </c>
      <c r="B34" s="24" t="s">
        <v>8459</v>
      </c>
      <c r="C34" s="31" t="s">
        <v>4389</v>
      </c>
      <c r="D34" s="37" t="s">
        <v>1062</v>
      </c>
      <c r="E34" s="40" t="s">
        <v>4390</v>
      </c>
      <c r="F34" s="40" t="s">
        <v>4390</v>
      </c>
      <c r="G34" s="40" t="s">
        <v>4391</v>
      </c>
      <c r="H34" s="40" t="s">
        <v>6671</v>
      </c>
      <c r="I34" s="40"/>
      <c r="J34" s="40"/>
      <c r="K34" s="40"/>
      <c r="L34" s="40"/>
      <c r="M34" s="40"/>
      <c r="N34" s="30"/>
    </row>
    <row r="35" spans="1:14" ht="45" customHeight="1">
      <c r="A35" s="18" t="s">
        <v>20</v>
      </c>
      <c r="B35" s="24" t="s">
        <v>4392</v>
      </c>
      <c r="C35" s="31" t="s">
        <v>4393</v>
      </c>
      <c r="D35" s="37" t="s">
        <v>1062</v>
      </c>
      <c r="E35" s="40" t="s">
        <v>4394</v>
      </c>
      <c r="F35" s="40" t="s">
        <v>4394</v>
      </c>
      <c r="G35" s="40" t="s">
        <v>4395</v>
      </c>
      <c r="H35" s="40" t="s">
        <v>6736</v>
      </c>
      <c r="I35" s="40"/>
      <c r="J35" s="40"/>
      <c r="K35" s="40"/>
      <c r="L35" s="40"/>
      <c r="M35" s="40"/>
      <c r="N35" s="30"/>
    </row>
    <row r="36" spans="1:14" ht="45" customHeight="1">
      <c r="A36" s="18" t="s">
        <v>20</v>
      </c>
      <c r="B36" s="24" t="s">
        <v>4396</v>
      </c>
      <c r="C36" s="31" t="s">
        <v>4397</v>
      </c>
      <c r="D36" s="37" t="s">
        <v>1062</v>
      </c>
      <c r="E36" s="40" t="s">
        <v>4398</v>
      </c>
      <c r="F36" s="40" t="s">
        <v>4398</v>
      </c>
      <c r="G36" s="40" t="s">
        <v>4399</v>
      </c>
      <c r="H36" s="40" t="s">
        <v>6653</v>
      </c>
      <c r="I36" s="40"/>
      <c r="J36" s="40"/>
      <c r="K36" s="40"/>
      <c r="L36" s="40"/>
      <c r="M36" s="40"/>
      <c r="N36" s="30"/>
    </row>
    <row r="37" spans="1:14" ht="45" customHeight="1">
      <c r="A37" s="18" t="s">
        <v>20</v>
      </c>
      <c r="B37" s="24" t="s">
        <v>4400</v>
      </c>
      <c r="C37" s="31" t="s">
        <v>4401</v>
      </c>
      <c r="D37" s="37" t="s">
        <v>1062</v>
      </c>
      <c r="E37" s="40" t="s">
        <v>4402</v>
      </c>
      <c r="F37" s="40" t="s">
        <v>4402</v>
      </c>
      <c r="G37" s="40" t="s">
        <v>4403</v>
      </c>
      <c r="H37" s="40" t="s">
        <v>6652</v>
      </c>
      <c r="I37" s="40"/>
      <c r="J37" s="40"/>
      <c r="K37" s="40"/>
      <c r="L37" s="40"/>
      <c r="M37" s="40"/>
      <c r="N37" s="30"/>
    </row>
    <row r="38" spans="1:14" ht="45" customHeight="1">
      <c r="A38" s="18" t="s">
        <v>20</v>
      </c>
      <c r="B38" s="24" t="s">
        <v>4404</v>
      </c>
      <c r="C38" s="31" t="s">
        <v>4405</v>
      </c>
      <c r="D38" s="37" t="s">
        <v>1062</v>
      </c>
      <c r="E38" s="40" t="s">
        <v>4406</v>
      </c>
      <c r="F38" s="40" t="s">
        <v>4406</v>
      </c>
      <c r="G38" s="40" t="s">
        <v>4407</v>
      </c>
      <c r="H38" s="40" t="s">
        <v>6651</v>
      </c>
      <c r="I38" s="40"/>
      <c r="J38" s="40"/>
      <c r="K38" s="40"/>
      <c r="L38" s="40"/>
      <c r="M38" s="40"/>
      <c r="N38" s="30">
        <v>470</v>
      </c>
    </row>
    <row r="39" spans="1:14" ht="45" customHeight="1">
      <c r="A39" s="18" t="s">
        <v>20</v>
      </c>
      <c r="B39" s="24" t="s">
        <v>4408</v>
      </c>
      <c r="C39" s="31" t="s">
        <v>4409</v>
      </c>
      <c r="D39" s="37" t="s">
        <v>1062</v>
      </c>
      <c r="E39" s="40" t="s">
        <v>4410</v>
      </c>
      <c r="F39" s="40" t="s">
        <v>4410</v>
      </c>
      <c r="G39" s="40" t="s">
        <v>4411</v>
      </c>
      <c r="H39" s="40" t="s">
        <v>6654</v>
      </c>
      <c r="I39" s="40"/>
      <c r="J39" s="40"/>
      <c r="K39" s="40"/>
      <c r="L39" s="40"/>
      <c r="M39" s="40"/>
      <c r="N39" s="30">
        <v>590</v>
      </c>
    </row>
    <row r="40" spans="1:14" ht="45" customHeight="1">
      <c r="A40" s="18" t="s">
        <v>20</v>
      </c>
      <c r="B40" s="24" t="s">
        <v>4412</v>
      </c>
      <c r="C40" s="31" t="s">
        <v>4413</v>
      </c>
      <c r="D40" s="37" t="s">
        <v>1062</v>
      </c>
      <c r="E40" s="40" t="s">
        <v>4414</v>
      </c>
      <c r="F40" s="40" t="s">
        <v>4414</v>
      </c>
      <c r="G40" s="40" t="s">
        <v>4415</v>
      </c>
      <c r="H40" s="40" t="s">
        <v>6655</v>
      </c>
      <c r="I40" s="40"/>
      <c r="J40" s="40"/>
      <c r="K40" s="40"/>
      <c r="L40" s="40"/>
      <c r="M40" s="40"/>
      <c r="N40" s="30">
        <v>720</v>
      </c>
    </row>
    <row r="41" spans="1:14" ht="45" customHeight="1">
      <c r="A41" s="18" t="s">
        <v>20</v>
      </c>
      <c r="B41" s="24" t="s">
        <v>4416</v>
      </c>
      <c r="C41" s="31" t="s">
        <v>4417</v>
      </c>
      <c r="D41" s="37" t="s">
        <v>1062</v>
      </c>
      <c r="E41" s="40" t="s">
        <v>4418</v>
      </c>
      <c r="F41" s="40" t="s">
        <v>4418</v>
      </c>
      <c r="G41" s="40" t="s">
        <v>4419</v>
      </c>
      <c r="H41" s="40" t="s">
        <v>6656</v>
      </c>
      <c r="I41" s="40"/>
      <c r="J41" s="40"/>
      <c r="K41" s="40"/>
      <c r="L41" s="40"/>
      <c r="M41" s="40"/>
      <c r="N41" s="30">
        <v>1030</v>
      </c>
    </row>
    <row r="42" spans="1:14" ht="45" customHeight="1">
      <c r="A42" s="18" t="s">
        <v>1054</v>
      </c>
      <c r="B42" s="24" t="s">
        <v>8493</v>
      </c>
      <c r="C42" s="31" t="s">
        <v>8496</v>
      </c>
      <c r="D42" s="37" t="s">
        <v>4420</v>
      </c>
      <c r="E42" s="40" t="s">
        <v>4422</v>
      </c>
      <c r="F42" s="40" t="s">
        <v>4422</v>
      </c>
      <c r="G42" s="40" t="s">
        <v>4424</v>
      </c>
      <c r="H42" s="40" t="s">
        <v>4423</v>
      </c>
      <c r="I42" s="40"/>
      <c r="J42" s="40"/>
      <c r="K42" s="40"/>
      <c r="L42" s="40"/>
      <c r="M42" s="40"/>
      <c r="N42" s="30">
        <v>109.99</v>
      </c>
    </row>
    <row r="43" spans="1:14" ht="45" customHeight="1">
      <c r="A43" s="18" t="s">
        <v>1054</v>
      </c>
      <c r="B43" s="24" t="s">
        <v>8494</v>
      </c>
      <c r="C43" s="31" t="s">
        <v>8497</v>
      </c>
      <c r="D43" s="37" t="s">
        <v>4420</v>
      </c>
      <c r="E43" s="40" t="s">
        <v>4425</v>
      </c>
      <c r="F43" s="40" t="s">
        <v>4425</v>
      </c>
      <c r="G43" s="40" t="s">
        <v>4427</v>
      </c>
      <c r="H43" s="40" t="s">
        <v>4426</v>
      </c>
      <c r="I43" s="40"/>
      <c r="J43" s="40"/>
      <c r="K43" s="40"/>
      <c r="L43" s="40"/>
      <c r="M43" s="40"/>
      <c r="N43" s="30">
        <v>109.99</v>
      </c>
    </row>
    <row r="44" spans="1:14" ht="45" customHeight="1">
      <c r="A44" s="18" t="s">
        <v>4428</v>
      </c>
      <c r="B44" s="24" t="s">
        <v>4429</v>
      </c>
      <c r="C44" s="31" t="s">
        <v>4430</v>
      </c>
      <c r="D44" s="37" t="s">
        <v>4428</v>
      </c>
      <c r="E44" s="40" t="s">
        <v>4431</v>
      </c>
      <c r="F44" s="40" t="s">
        <v>4431</v>
      </c>
      <c r="G44" s="40" t="s">
        <v>4433</v>
      </c>
      <c r="H44" s="40" t="s">
        <v>4432</v>
      </c>
      <c r="I44" s="40"/>
      <c r="J44" s="40"/>
      <c r="K44" s="40"/>
      <c r="L44" s="40"/>
      <c r="M44" s="40"/>
      <c r="N44" s="30"/>
    </row>
    <row r="45" spans="1:14" ht="45" customHeight="1">
      <c r="A45" s="18" t="s">
        <v>13</v>
      </c>
      <c r="B45" s="24" t="s">
        <v>8445</v>
      </c>
      <c r="C45" s="31" t="s">
        <v>4434</v>
      </c>
      <c r="D45" s="37" t="s">
        <v>8450</v>
      </c>
      <c r="E45" s="40" t="s">
        <v>4435</v>
      </c>
      <c r="F45" s="40" t="s">
        <v>4435</v>
      </c>
      <c r="G45" s="40" t="s">
        <v>4437</v>
      </c>
      <c r="H45" s="40" t="s">
        <v>4436</v>
      </c>
      <c r="I45" s="40"/>
      <c r="J45" s="40"/>
      <c r="K45" s="40"/>
      <c r="L45" s="40"/>
      <c r="M45" s="40"/>
      <c r="N45" s="30">
        <v>109.99</v>
      </c>
    </row>
    <row r="46" spans="1:14" ht="45" customHeight="1">
      <c r="A46" s="18" t="s">
        <v>13</v>
      </c>
      <c r="B46" s="24" t="s">
        <v>8447</v>
      </c>
      <c r="C46" s="31" t="s">
        <v>4438</v>
      </c>
      <c r="D46" s="37" t="s">
        <v>8450</v>
      </c>
      <c r="E46" s="40" t="s">
        <v>4439</v>
      </c>
      <c r="F46" s="40" t="s">
        <v>4439</v>
      </c>
      <c r="G46" s="40" t="s">
        <v>4441</v>
      </c>
      <c r="H46" s="40" t="s">
        <v>4440</v>
      </c>
      <c r="I46" s="40"/>
      <c r="J46" s="40" t="s">
        <v>35</v>
      </c>
      <c r="K46" s="40" t="s">
        <v>35</v>
      </c>
      <c r="L46" s="40" t="s">
        <v>35</v>
      </c>
      <c r="M46" s="40" t="s">
        <v>6528</v>
      </c>
      <c r="N46" s="30">
        <v>159.99</v>
      </c>
    </row>
    <row r="47" spans="1:14" ht="45" customHeight="1">
      <c r="A47" s="18" t="s">
        <v>4896</v>
      </c>
      <c r="B47" s="24" t="s">
        <v>4442</v>
      </c>
      <c r="C47" s="31" t="s">
        <v>4443</v>
      </c>
      <c r="D47" s="37" t="s">
        <v>3342</v>
      </c>
      <c r="E47" s="40" t="s">
        <v>4444</v>
      </c>
      <c r="F47" s="40" t="s">
        <v>4444</v>
      </c>
      <c r="G47" s="40" t="s">
        <v>4446</v>
      </c>
      <c r="H47" s="40" t="s">
        <v>4445</v>
      </c>
      <c r="I47" s="40"/>
      <c r="J47" s="40"/>
      <c r="K47" s="40"/>
      <c r="L47" s="40"/>
      <c r="M47" s="40"/>
      <c r="N47" s="30">
        <v>9.99</v>
      </c>
    </row>
    <row r="48" spans="1:14" ht="45" customHeight="1">
      <c r="A48" s="18" t="s">
        <v>4448</v>
      </c>
      <c r="B48" s="24" t="s">
        <v>8492</v>
      </c>
      <c r="C48" s="31" t="s">
        <v>4447</v>
      </c>
      <c r="D48" s="37" t="s">
        <v>8486</v>
      </c>
      <c r="E48" s="40" t="s">
        <v>4449</v>
      </c>
      <c r="F48" s="40" t="s">
        <v>4449</v>
      </c>
      <c r="G48" s="40" t="s">
        <v>4451</v>
      </c>
      <c r="H48" s="40" t="s">
        <v>4450</v>
      </c>
      <c r="I48" s="40"/>
      <c r="J48" s="40"/>
      <c r="K48" s="40"/>
      <c r="L48" s="40"/>
      <c r="M48" s="40"/>
      <c r="N48" s="30"/>
    </row>
    <row r="49" spans="1:14" ht="45" customHeight="1">
      <c r="A49" s="18" t="s">
        <v>4448</v>
      </c>
      <c r="B49" s="24" t="s">
        <v>8491</v>
      </c>
      <c r="C49" s="31" t="s">
        <v>4452</v>
      </c>
      <c r="D49" s="37" t="s">
        <v>8486</v>
      </c>
      <c r="E49" s="40" t="s">
        <v>4453</v>
      </c>
      <c r="F49" s="40" t="s">
        <v>4453</v>
      </c>
      <c r="G49" s="40" t="s">
        <v>4451</v>
      </c>
      <c r="H49" s="40" t="s">
        <v>4454</v>
      </c>
      <c r="I49" s="40"/>
      <c r="J49" s="40"/>
      <c r="K49" s="40"/>
      <c r="L49" s="40"/>
      <c r="M49" s="40"/>
      <c r="N49" s="30">
        <v>90</v>
      </c>
    </row>
    <row r="50" spans="1:14" ht="45" customHeight="1">
      <c r="A50" s="18" t="s">
        <v>8470</v>
      </c>
      <c r="B50" s="24" t="s">
        <v>8473</v>
      </c>
      <c r="C50" s="31" t="s">
        <v>8475</v>
      </c>
      <c r="D50" s="37" t="s">
        <v>8470</v>
      </c>
      <c r="E50" s="40" t="s">
        <v>4455</v>
      </c>
      <c r="F50" s="40" t="s">
        <v>4455</v>
      </c>
      <c r="G50" s="40" t="s">
        <v>4457</v>
      </c>
      <c r="H50" s="40" t="s">
        <v>4456</v>
      </c>
      <c r="I50" s="40"/>
      <c r="J50" s="40"/>
      <c r="K50" s="40"/>
      <c r="L50" s="40"/>
      <c r="M50" s="40" t="s">
        <v>6529</v>
      </c>
      <c r="N50" s="30">
        <v>34.99</v>
      </c>
    </row>
    <row r="51" spans="1:14" ht="45" customHeight="1">
      <c r="A51" s="18" t="s">
        <v>8470</v>
      </c>
      <c r="B51" s="24" t="s">
        <v>8472</v>
      </c>
      <c r="C51" s="31" t="s">
        <v>4458</v>
      </c>
      <c r="D51" s="37" t="s">
        <v>8470</v>
      </c>
      <c r="E51" s="40" t="s">
        <v>4459</v>
      </c>
      <c r="F51" s="40" t="s">
        <v>4459</v>
      </c>
      <c r="G51" s="40" t="s">
        <v>4461</v>
      </c>
      <c r="H51" s="40" t="s">
        <v>4460</v>
      </c>
      <c r="I51" s="40"/>
      <c r="J51" s="40"/>
      <c r="K51" s="40"/>
      <c r="L51" s="40"/>
      <c r="M51" s="40"/>
      <c r="N51" s="30">
        <v>24.99</v>
      </c>
    </row>
    <row r="52" spans="1:14" ht="45" customHeight="1">
      <c r="A52" s="18" t="s">
        <v>1054</v>
      </c>
      <c r="B52" s="24" t="s">
        <v>4462</v>
      </c>
      <c r="C52" s="31" t="s">
        <v>4462</v>
      </c>
      <c r="D52" s="37"/>
      <c r="E52" s="40" t="s">
        <v>4463</v>
      </c>
      <c r="F52" s="40" t="s">
        <v>4463</v>
      </c>
      <c r="G52" s="40" t="s">
        <v>4465</v>
      </c>
      <c r="H52" s="40" t="s">
        <v>4464</v>
      </c>
      <c r="I52" s="40"/>
      <c r="J52" s="40"/>
      <c r="K52" s="40"/>
      <c r="L52" s="40"/>
      <c r="M52" s="40"/>
      <c r="N52" s="30">
        <v>69.989999999999995</v>
      </c>
    </row>
    <row r="53" spans="1:14" ht="45" customHeight="1">
      <c r="A53" s="18" t="s">
        <v>13</v>
      </c>
      <c r="B53" s="24" t="s">
        <v>8443</v>
      </c>
      <c r="C53" s="31" t="s">
        <v>4466</v>
      </c>
      <c r="D53" s="37" t="s">
        <v>8449</v>
      </c>
      <c r="E53" s="40" t="s">
        <v>4467</v>
      </c>
      <c r="F53" s="40" t="s">
        <v>4467</v>
      </c>
      <c r="G53" s="40" t="s">
        <v>4469</v>
      </c>
      <c r="H53" s="40" t="s">
        <v>4468</v>
      </c>
      <c r="I53" s="40"/>
      <c r="J53" s="40"/>
      <c r="K53" s="40"/>
      <c r="L53" s="40"/>
      <c r="M53" s="40"/>
      <c r="N53" s="30">
        <v>49.99</v>
      </c>
    </row>
    <row r="54" spans="1:14" ht="45" customHeight="1">
      <c r="A54" s="18" t="s">
        <v>4470</v>
      </c>
      <c r="B54" s="24" t="s">
        <v>8434</v>
      </c>
      <c r="C54" s="31" t="s">
        <v>8434</v>
      </c>
      <c r="D54" s="37" t="s">
        <v>4752</v>
      </c>
      <c r="E54" s="40" t="s">
        <v>4472</v>
      </c>
      <c r="F54" s="40" t="s">
        <v>4472</v>
      </c>
      <c r="G54" s="40" t="s">
        <v>4474</v>
      </c>
      <c r="H54" s="40" t="s">
        <v>4473</v>
      </c>
      <c r="I54" s="40"/>
      <c r="J54" s="40"/>
      <c r="K54" s="40"/>
      <c r="L54" s="40"/>
      <c r="M54" s="40"/>
      <c r="N54" s="30">
        <v>29.99</v>
      </c>
    </row>
    <row r="55" spans="1:14" ht="45" customHeight="1">
      <c r="A55" s="18" t="s">
        <v>13</v>
      </c>
      <c r="B55" s="24" t="s">
        <v>8446</v>
      </c>
      <c r="C55" s="31" t="s">
        <v>4476</v>
      </c>
      <c r="D55" s="37" t="s">
        <v>8450</v>
      </c>
      <c r="E55" s="40" t="s">
        <v>4477</v>
      </c>
      <c r="F55" s="40" t="s">
        <v>4477</v>
      </c>
      <c r="G55" s="40" t="s">
        <v>4479</v>
      </c>
      <c r="H55" s="40" t="s">
        <v>4478</v>
      </c>
      <c r="I55" s="40"/>
      <c r="J55" s="40" t="s">
        <v>35</v>
      </c>
      <c r="K55" s="40" t="s">
        <v>35</v>
      </c>
      <c r="L55" s="40" t="s">
        <v>35</v>
      </c>
      <c r="M55" s="40" t="s">
        <v>4480</v>
      </c>
      <c r="N55" s="30">
        <v>99.99</v>
      </c>
    </row>
    <row r="56" spans="1:14" ht="45" customHeight="1">
      <c r="A56" s="1483" t="s">
        <v>1054</v>
      </c>
      <c r="B56" s="1484" t="s">
        <v>4481</v>
      </c>
      <c r="C56" s="1488" t="s">
        <v>4482</v>
      </c>
      <c r="D56" s="1485" t="s">
        <v>1054</v>
      </c>
      <c r="E56" s="1486" t="s">
        <v>4483</v>
      </c>
      <c r="F56" s="1486"/>
      <c r="G56" s="1486" t="s">
        <v>4485</v>
      </c>
      <c r="H56" s="1486" t="s">
        <v>4484</v>
      </c>
      <c r="I56" s="1486"/>
      <c r="J56" s="1486" t="s">
        <v>35</v>
      </c>
      <c r="K56" s="1486" t="s">
        <v>35</v>
      </c>
      <c r="L56" s="1486" t="s">
        <v>35</v>
      </c>
      <c r="M56" s="1486" t="s">
        <v>6530</v>
      </c>
      <c r="N56" s="1487">
        <v>99.99</v>
      </c>
    </row>
    <row r="57" spans="1:14" ht="45" customHeight="1">
      <c r="A57" s="18" t="s">
        <v>4428</v>
      </c>
      <c r="B57" s="24" t="s">
        <v>4486</v>
      </c>
      <c r="C57" s="31" t="s">
        <v>4487</v>
      </c>
      <c r="D57" s="37" t="s">
        <v>8463</v>
      </c>
      <c r="E57" s="40" t="s">
        <v>4488</v>
      </c>
      <c r="F57" s="40" t="s">
        <v>4488</v>
      </c>
      <c r="G57" s="40" t="s">
        <v>4490</v>
      </c>
      <c r="H57" s="40" t="s">
        <v>4489</v>
      </c>
      <c r="I57" s="40"/>
      <c r="J57" s="40" t="s">
        <v>35</v>
      </c>
      <c r="K57" s="40" t="s">
        <v>35</v>
      </c>
      <c r="L57" s="40" t="s">
        <v>35</v>
      </c>
      <c r="M57" s="40" t="s">
        <v>6531</v>
      </c>
      <c r="N57" s="30">
        <v>39.99</v>
      </c>
    </row>
    <row r="58" spans="1:14" ht="45" customHeight="1">
      <c r="A58" s="18" t="s">
        <v>4428</v>
      </c>
      <c r="B58" s="24" t="s">
        <v>4491</v>
      </c>
      <c r="C58" s="31" t="s">
        <v>4492</v>
      </c>
      <c r="D58" s="37" t="s">
        <v>8463</v>
      </c>
      <c r="E58" s="40" t="s">
        <v>4493</v>
      </c>
      <c r="F58" s="40" t="s">
        <v>4493</v>
      </c>
      <c r="G58" s="40" t="s">
        <v>4495</v>
      </c>
      <c r="H58" s="40" t="s">
        <v>4494</v>
      </c>
      <c r="I58" s="40"/>
      <c r="J58" s="40" t="s">
        <v>35</v>
      </c>
      <c r="K58" s="40" t="s">
        <v>35</v>
      </c>
      <c r="L58" s="40" t="s">
        <v>35</v>
      </c>
      <c r="M58" s="40" t="s">
        <v>6532</v>
      </c>
      <c r="N58" s="30">
        <v>39.99</v>
      </c>
    </row>
    <row r="59" spans="1:14" ht="45" customHeight="1">
      <c r="A59" s="18" t="s">
        <v>4428</v>
      </c>
      <c r="B59" s="24" t="s">
        <v>4496</v>
      </c>
      <c r="C59" s="31" t="s">
        <v>4497</v>
      </c>
      <c r="D59" s="37" t="s">
        <v>8463</v>
      </c>
      <c r="E59" s="40" t="s">
        <v>4498</v>
      </c>
      <c r="F59" s="40" t="s">
        <v>4498</v>
      </c>
      <c r="G59" s="40" t="s">
        <v>4500</v>
      </c>
      <c r="H59" s="40" t="s">
        <v>4499</v>
      </c>
      <c r="I59" s="40"/>
      <c r="J59" s="40"/>
      <c r="K59" s="40" t="s">
        <v>35</v>
      </c>
      <c r="L59" s="40" t="s">
        <v>35</v>
      </c>
      <c r="M59" s="40"/>
      <c r="N59" s="30">
        <v>39.99</v>
      </c>
    </row>
    <row r="60" spans="1:14" ht="45" customHeight="1">
      <c r="A60" s="18" t="s">
        <v>4428</v>
      </c>
      <c r="B60" s="24" t="s">
        <v>4501</v>
      </c>
      <c r="C60" s="31" t="s">
        <v>4502</v>
      </c>
      <c r="D60" s="37" t="s">
        <v>8463</v>
      </c>
      <c r="E60" s="40" t="s">
        <v>4503</v>
      </c>
      <c r="F60" s="40" t="s">
        <v>4503</v>
      </c>
      <c r="G60" s="40" t="s">
        <v>4505</v>
      </c>
      <c r="H60" s="40" t="s">
        <v>4504</v>
      </c>
      <c r="I60" s="40"/>
      <c r="J60" s="40" t="s">
        <v>35</v>
      </c>
      <c r="K60" s="40" t="s">
        <v>35</v>
      </c>
      <c r="L60" s="40" t="s">
        <v>35</v>
      </c>
      <c r="M60" s="40" t="s">
        <v>4502</v>
      </c>
      <c r="N60" s="30">
        <v>19.989999999999998</v>
      </c>
    </row>
    <row r="61" spans="1:14" ht="45" customHeight="1">
      <c r="A61" s="18" t="s">
        <v>4428</v>
      </c>
      <c r="B61" s="24" t="s">
        <v>4506</v>
      </c>
      <c r="C61" s="31" t="s">
        <v>4507</v>
      </c>
      <c r="D61" s="37" t="s">
        <v>8463</v>
      </c>
      <c r="E61" s="40" t="s">
        <v>4508</v>
      </c>
      <c r="F61" s="40" t="s">
        <v>4508</v>
      </c>
      <c r="G61" s="40" t="s">
        <v>4510</v>
      </c>
      <c r="H61" s="40" t="s">
        <v>4509</v>
      </c>
      <c r="I61" s="40"/>
      <c r="J61" s="40" t="s">
        <v>35</v>
      </c>
      <c r="K61" s="40" t="s">
        <v>35</v>
      </c>
      <c r="L61" s="40" t="s">
        <v>35</v>
      </c>
      <c r="M61" s="40" t="s">
        <v>4507</v>
      </c>
      <c r="N61" s="30">
        <v>29.99</v>
      </c>
    </row>
    <row r="62" spans="1:14" ht="45" customHeight="1">
      <c r="A62" s="18" t="s">
        <v>4428</v>
      </c>
      <c r="B62" s="24" t="s">
        <v>4511</v>
      </c>
      <c r="C62" s="31" t="s">
        <v>4511</v>
      </c>
      <c r="D62" s="37" t="s">
        <v>8463</v>
      </c>
      <c r="E62" s="40" t="s">
        <v>4512</v>
      </c>
      <c r="F62" s="40" t="s">
        <v>4512</v>
      </c>
      <c r="G62" s="40" t="s">
        <v>4514</v>
      </c>
      <c r="H62" s="40" t="s">
        <v>4513</v>
      </c>
      <c r="I62" s="40"/>
      <c r="J62" s="40" t="s">
        <v>35</v>
      </c>
      <c r="K62" s="40" t="s">
        <v>35</v>
      </c>
      <c r="L62" s="40" t="s">
        <v>35</v>
      </c>
      <c r="M62" s="40"/>
      <c r="N62" s="30">
        <v>19.989999999999998</v>
      </c>
    </row>
    <row r="63" spans="1:14" ht="45" customHeight="1">
      <c r="A63" s="18" t="s">
        <v>4428</v>
      </c>
      <c r="B63" s="24" t="s">
        <v>6517</v>
      </c>
      <c r="C63" s="31" t="s">
        <v>6533</v>
      </c>
      <c r="D63" s="37" t="s">
        <v>4428</v>
      </c>
      <c r="E63" s="40" t="s">
        <v>4515</v>
      </c>
      <c r="F63" s="40" t="s">
        <v>4515</v>
      </c>
      <c r="G63" s="40" t="s">
        <v>4517</v>
      </c>
      <c r="H63" s="40" t="s">
        <v>4516</v>
      </c>
      <c r="I63" s="40"/>
      <c r="J63" s="40" t="s">
        <v>35</v>
      </c>
      <c r="K63" s="40" t="s">
        <v>35</v>
      </c>
      <c r="L63" s="40" t="s">
        <v>35</v>
      </c>
      <c r="M63" s="40"/>
      <c r="N63" s="30">
        <v>59.99</v>
      </c>
    </row>
    <row r="64" spans="1:14" ht="45" customHeight="1">
      <c r="A64" s="18" t="s">
        <v>4428</v>
      </c>
      <c r="B64" s="24" t="s">
        <v>4518</v>
      </c>
      <c r="C64" s="31" t="s">
        <v>6534</v>
      </c>
      <c r="D64" s="37" t="s">
        <v>4428</v>
      </c>
      <c r="E64" s="40" t="s">
        <v>4519</v>
      </c>
      <c r="F64" s="40" t="s">
        <v>4519</v>
      </c>
      <c r="G64" s="40" t="s">
        <v>4521</v>
      </c>
      <c r="H64" s="40" t="s">
        <v>4520</v>
      </c>
      <c r="I64" s="40"/>
      <c r="J64" s="40" t="s">
        <v>35</v>
      </c>
      <c r="K64" s="40" t="s">
        <v>35</v>
      </c>
      <c r="L64" s="40" t="s">
        <v>35</v>
      </c>
      <c r="M64" s="40"/>
      <c r="N64" s="30">
        <v>59.99</v>
      </c>
    </row>
    <row r="65" spans="1:14" ht="45" customHeight="1">
      <c r="A65" s="18" t="s">
        <v>8470</v>
      </c>
      <c r="B65" s="24" t="s">
        <v>8471</v>
      </c>
      <c r="C65" s="31" t="s">
        <v>8474</v>
      </c>
      <c r="D65" s="37" t="s">
        <v>8470</v>
      </c>
      <c r="E65" s="40" t="s">
        <v>757</v>
      </c>
      <c r="F65" s="40" t="s">
        <v>757</v>
      </c>
      <c r="G65" s="40" t="s">
        <v>4522</v>
      </c>
      <c r="H65" s="40" t="s">
        <v>758</v>
      </c>
      <c r="I65" s="40"/>
      <c r="J65" s="40" t="s">
        <v>35</v>
      </c>
      <c r="K65" s="40" t="s">
        <v>35</v>
      </c>
      <c r="L65" s="40" t="s">
        <v>35</v>
      </c>
      <c r="M65" s="40"/>
      <c r="N65" s="30">
        <v>249.99</v>
      </c>
    </row>
    <row r="66" spans="1:14" ht="45" customHeight="1">
      <c r="A66" s="18" t="s">
        <v>3532</v>
      </c>
      <c r="B66" s="24" t="s">
        <v>4523</v>
      </c>
      <c r="C66" s="31" t="s">
        <v>4524</v>
      </c>
      <c r="D66" s="37"/>
      <c r="E66" s="40" t="s">
        <v>4525</v>
      </c>
      <c r="F66" s="40" t="s">
        <v>4525</v>
      </c>
      <c r="G66" s="40" t="s">
        <v>4527</v>
      </c>
      <c r="H66" s="40" t="s">
        <v>4526</v>
      </c>
      <c r="I66" s="40"/>
      <c r="J66" s="40"/>
      <c r="K66" s="40"/>
      <c r="L66" s="40"/>
      <c r="M66" s="40"/>
      <c r="N66" s="30">
        <v>114.99</v>
      </c>
    </row>
    <row r="67" spans="1:14" ht="45" customHeight="1">
      <c r="A67" s="18" t="s">
        <v>3532</v>
      </c>
      <c r="B67" s="24" t="s">
        <v>4528</v>
      </c>
      <c r="C67" s="31" t="s">
        <v>4529</v>
      </c>
      <c r="D67" s="37"/>
      <c r="E67" s="40" t="s">
        <v>4530</v>
      </c>
      <c r="F67" s="40" t="s">
        <v>4530</v>
      </c>
      <c r="G67" s="40" t="s">
        <v>4532</v>
      </c>
      <c r="H67" s="40" t="s">
        <v>4531</v>
      </c>
      <c r="I67" s="40"/>
      <c r="J67" s="40"/>
      <c r="K67" s="40"/>
      <c r="L67" s="40"/>
      <c r="M67" s="40"/>
      <c r="N67" s="30">
        <v>134.99</v>
      </c>
    </row>
    <row r="68" spans="1:14" ht="45" customHeight="1">
      <c r="A68" s="18" t="s">
        <v>3532</v>
      </c>
      <c r="B68" s="24" t="s">
        <v>4533</v>
      </c>
      <c r="C68" s="31" t="s">
        <v>4534</v>
      </c>
      <c r="D68" s="37"/>
      <c r="E68" s="40" t="s">
        <v>4535</v>
      </c>
      <c r="F68" s="40" t="s">
        <v>4535</v>
      </c>
      <c r="G68" s="40" t="s">
        <v>4537</v>
      </c>
      <c r="H68" s="40" t="s">
        <v>4536</v>
      </c>
      <c r="I68" s="40"/>
      <c r="J68" s="40"/>
      <c r="K68" s="40"/>
      <c r="L68" s="40"/>
      <c r="M68" s="40"/>
      <c r="N68" s="30">
        <v>249.99</v>
      </c>
    </row>
    <row r="69" spans="1:14" ht="45" customHeight="1">
      <c r="A69" s="18" t="s">
        <v>3532</v>
      </c>
      <c r="B69" s="24" t="s">
        <v>4538</v>
      </c>
      <c r="C69" s="31" t="s">
        <v>4540</v>
      </c>
      <c r="D69" s="37" t="s">
        <v>4539</v>
      </c>
      <c r="E69" s="40" t="s">
        <v>4541</v>
      </c>
      <c r="F69" s="40" t="s">
        <v>4541</v>
      </c>
      <c r="G69" s="40" t="s">
        <v>4543</v>
      </c>
      <c r="H69" s="40" t="s">
        <v>4542</v>
      </c>
      <c r="I69" s="40"/>
      <c r="J69" s="40"/>
      <c r="K69" s="40"/>
      <c r="L69" s="40"/>
      <c r="M69" s="40"/>
      <c r="N69" s="30">
        <v>299.99</v>
      </c>
    </row>
    <row r="70" spans="1:14" ht="45" customHeight="1">
      <c r="A70" s="18" t="s">
        <v>3532</v>
      </c>
      <c r="B70" s="24" t="s">
        <v>4544</v>
      </c>
      <c r="C70" s="31" t="s">
        <v>4545</v>
      </c>
      <c r="D70" s="37" t="s">
        <v>2925</v>
      </c>
      <c r="E70" s="40" t="s">
        <v>4546</v>
      </c>
      <c r="F70" s="40" t="s">
        <v>4546</v>
      </c>
      <c r="G70" s="40" t="s">
        <v>4548</v>
      </c>
      <c r="H70" s="40" t="s">
        <v>4547</v>
      </c>
      <c r="I70" s="40"/>
      <c r="J70" s="40"/>
      <c r="K70" s="40"/>
      <c r="L70" s="40"/>
      <c r="M70" s="40"/>
      <c r="N70" s="30">
        <v>549.99</v>
      </c>
    </row>
    <row r="71" spans="1:14" ht="45" customHeight="1">
      <c r="A71" s="18" t="s">
        <v>3532</v>
      </c>
      <c r="B71" s="24" t="s">
        <v>4549</v>
      </c>
      <c r="C71" s="31" t="s">
        <v>4550</v>
      </c>
      <c r="D71" s="37" t="s">
        <v>2925</v>
      </c>
      <c r="E71" s="40" t="s">
        <v>4551</v>
      </c>
      <c r="F71" s="40" t="s">
        <v>4551</v>
      </c>
      <c r="G71" s="40" t="s">
        <v>4553</v>
      </c>
      <c r="H71" s="40" t="s">
        <v>4552</v>
      </c>
      <c r="I71" s="40"/>
      <c r="J71" s="40"/>
      <c r="K71" s="40"/>
      <c r="L71" s="40"/>
      <c r="M71" s="40"/>
      <c r="N71" s="30">
        <v>249.99</v>
      </c>
    </row>
    <row r="72" spans="1:14" ht="45" customHeight="1">
      <c r="A72" s="18" t="s">
        <v>3532</v>
      </c>
      <c r="B72" s="24" t="s">
        <v>4554</v>
      </c>
      <c r="C72" s="31" t="s">
        <v>4555</v>
      </c>
      <c r="D72" s="37" t="s">
        <v>2925</v>
      </c>
      <c r="E72" s="40" t="s">
        <v>4556</v>
      </c>
      <c r="F72" s="40" t="s">
        <v>4556</v>
      </c>
      <c r="G72" s="40" t="s">
        <v>4558</v>
      </c>
      <c r="H72" s="40" t="s">
        <v>4557</v>
      </c>
      <c r="I72" s="40"/>
      <c r="J72" s="40"/>
      <c r="K72" s="40"/>
      <c r="L72" s="40"/>
      <c r="M72" s="40"/>
      <c r="N72" s="30">
        <v>399.99</v>
      </c>
    </row>
    <row r="73" spans="1:14" ht="45" customHeight="1">
      <c r="A73" s="18" t="s">
        <v>3532</v>
      </c>
      <c r="B73" s="24" t="s">
        <v>4559</v>
      </c>
      <c r="C73" s="31" t="s">
        <v>4560</v>
      </c>
      <c r="D73" s="37" t="s">
        <v>2925</v>
      </c>
      <c r="E73" s="40" t="s">
        <v>4561</v>
      </c>
      <c r="F73" s="40" t="s">
        <v>4561</v>
      </c>
      <c r="G73" s="40" t="s">
        <v>4563</v>
      </c>
      <c r="H73" s="40" t="s">
        <v>4562</v>
      </c>
      <c r="I73" s="40"/>
      <c r="J73" s="40"/>
      <c r="K73" s="40"/>
      <c r="L73" s="40"/>
      <c r="M73" s="40"/>
      <c r="N73" s="30">
        <v>134.99</v>
      </c>
    </row>
    <row r="74" spans="1:14" ht="45" customHeight="1">
      <c r="A74" s="18" t="s">
        <v>3532</v>
      </c>
      <c r="B74" s="24" t="s">
        <v>4564</v>
      </c>
      <c r="C74" s="31" t="s">
        <v>4565</v>
      </c>
      <c r="D74" s="37" t="s">
        <v>2925</v>
      </c>
      <c r="E74" s="40" t="s">
        <v>4566</v>
      </c>
      <c r="F74" s="40" t="s">
        <v>4566</v>
      </c>
      <c r="G74" s="40" t="s">
        <v>4568</v>
      </c>
      <c r="H74" s="40" t="s">
        <v>4567</v>
      </c>
      <c r="I74" s="40"/>
      <c r="J74" s="40"/>
      <c r="K74" s="40"/>
      <c r="L74" s="40"/>
      <c r="M74" s="40"/>
      <c r="N74" s="30">
        <v>499.99</v>
      </c>
    </row>
    <row r="75" spans="1:14" ht="45" customHeight="1">
      <c r="A75" s="18" t="s">
        <v>3532</v>
      </c>
      <c r="B75" s="24" t="s">
        <v>4569</v>
      </c>
      <c r="C75" s="31" t="s">
        <v>4570</v>
      </c>
      <c r="D75" s="37" t="s">
        <v>2925</v>
      </c>
      <c r="E75" s="40" t="s">
        <v>4571</v>
      </c>
      <c r="F75" s="40" t="s">
        <v>4571</v>
      </c>
      <c r="G75" s="40" t="s">
        <v>4573</v>
      </c>
      <c r="H75" s="40" t="s">
        <v>4572</v>
      </c>
      <c r="I75" s="40"/>
      <c r="J75" s="40"/>
      <c r="K75" s="40"/>
      <c r="L75" s="40"/>
      <c r="M75" s="40"/>
      <c r="N75" s="30">
        <v>229.99</v>
      </c>
    </row>
    <row r="76" spans="1:14" ht="45" customHeight="1">
      <c r="A76" s="18" t="s">
        <v>3532</v>
      </c>
      <c r="B76" s="24" t="s">
        <v>4574</v>
      </c>
      <c r="C76" s="31" t="s">
        <v>4575</v>
      </c>
      <c r="D76" s="37" t="s">
        <v>2925</v>
      </c>
      <c r="E76" s="40" t="s">
        <v>4576</v>
      </c>
      <c r="F76" s="40" t="s">
        <v>4576</v>
      </c>
      <c r="G76" s="40" t="s">
        <v>4578</v>
      </c>
      <c r="H76" s="40" t="s">
        <v>4577</v>
      </c>
      <c r="I76" s="40"/>
      <c r="J76" s="40"/>
      <c r="K76" s="40"/>
      <c r="L76" s="40"/>
      <c r="M76" s="40"/>
      <c r="N76" s="30">
        <v>339.99</v>
      </c>
    </row>
    <row r="77" spans="1:14" ht="45" customHeight="1">
      <c r="A77" s="18" t="s">
        <v>3532</v>
      </c>
      <c r="B77" s="24" t="s">
        <v>4579</v>
      </c>
      <c r="C77" s="31" t="s">
        <v>4580</v>
      </c>
      <c r="D77" s="37" t="s">
        <v>2925</v>
      </c>
      <c r="E77" s="40" t="s">
        <v>4581</v>
      </c>
      <c r="F77" s="40" t="s">
        <v>4581</v>
      </c>
      <c r="G77" s="40" t="s">
        <v>4583</v>
      </c>
      <c r="H77" s="40" t="s">
        <v>4582</v>
      </c>
      <c r="I77" s="40"/>
      <c r="J77" s="40"/>
      <c r="K77" s="40"/>
      <c r="L77" s="40"/>
      <c r="M77" s="40"/>
      <c r="N77" s="30">
        <v>719.99</v>
      </c>
    </row>
    <row r="78" spans="1:14" ht="45" customHeight="1">
      <c r="A78" s="18" t="s">
        <v>3532</v>
      </c>
      <c r="B78" s="24" t="s">
        <v>4584</v>
      </c>
      <c r="C78" s="31" t="s">
        <v>4585</v>
      </c>
      <c r="D78" s="37" t="s">
        <v>2925</v>
      </c>
      <c r="E78" s="40" t="s">
        <v>4586</v>
      </c>
      <c r="F78" s="40" t="s">
        <v>4586</v>
      </c>
      <c r="G78" s="40" t="s">
        <v>4588</v>
      </c>
      <c r="H78" s="40" t="s">
        <v>4587</v>
      </c>
      <c r="I78" s="40"/>
      <c r="J78" s="40"/>
      <c r="K78" s="40"/>
      <c r="L78" s="40"/>
      <c r="M78" s="40"/>
      <c r="N78" s="30">
        <v>579.99</v>
      </c>
    </row>
    <row r="79" spans="1:14" ht="45" customHeight="1">
      <c r="A79" s="18" t="s">
        <v>3532</v>
      </c>
      <c r="B79" s="24" t="s">
        <v>4589</v>
      </c>
      <c r="C79" s="31" t="s">
        <v>4524</v>
      </c>
      <c r="D79" s="37" t="s">
        <v>2925</v>
      </c>
      <c r="E79" s="40" t="s">
        <v>4590</v>
      </c>
      <c r="F79" s="40" t="s">
        <v>4590</v>
      </c>
      <c r="G79" s="40" t="s">
        <v>4592</v>
      </c>
      <c r="H79" s="40" t="s">
        <v>4591</v>
      </c>
      <c r="I79" s="40"/>
      <c r="J79" s="40"/>
      <c r="K79" s="40"/>
      <c r="L79" s="40"/>
      <c r="M79" s="40"/>
      <c r="N79" s="30">
        <v>114.99</v>
      </c>
    </row>
    <row r="80" spans="1:14" ht="45" customHeight="1">
      <c r="A80" s="18" t="s">
        <v>3532</v>
      </c>
      <c r="B80" s="24" t="s">
        <v>4593</v>
      </c>
      <c r="C80" s="31" t="s">
        <v>4594</v>
      </c>
      <c r="D80" s="37" t="s">
        <v>2925</v>
      </c>
      <c r="E80" s="40" t="s">
        <v>4595</v>
      </c>
      <c r="F80" s="40" t="s">
        <v>4595</v>
      </c>
      <c r="G80" s="40" t="s">
        <v>4597</v>
      </c>
      <c r="H80" s="40" t="s">
        <v>4596</v>
      </c>
      <c r="I80" s="40"/>
      <c r="J80" s="40"/>
      <c r="K80" s="40"/>
      <c r="L80" s="40"/>
      <c r="M80" s="40"/>
      <c r="N80" s="30">
        <v>499.99</v>
      </c>
    </row>
    <row r="81" spans="1:14" ht="45" customHeight="1">
      <c r="A81" s="18" t="s">
        <v>3532</v>
      </c>
      <c r="B81" s="24" t="s">
        <v>4598</v>
      </c>
      <c r="C81" s="31" t="s">
        <v>4599</v>
      </c>
      <c r="D81" s="37" t="s">
        <v>2925</v>
      </c>
      <c r="E81" s="40" t="s">
        <v>4600</v>
      </c>
      <c r="F81" s="40" t="s">
        <v>4600</v>
      </c>
      <c r="G81" s="40" t="s">
        <v>4602</v>
      </c>
      <c r="H81" s="40" t="s">
        <v>4601</v>
      </c>
      <c r="I81" s="40"/>
      <c r="J81" s="40"/>
      <c r="K81" s="40"/>
      <c r="L81" s="40"/>
      <c r="M81" s="40"/>
      <c r="N81" s="30">
        <v>359.99</v>
      </c>
    </row>
    <row r="82" spans="1:14" ht="45" customHeight="1">
      <c r="A82" s="18" t="s">
        <v>3532</v>
      </c>
      <c r="B82" s="24" t="s">
        <v>4603</v>
      </c>
      <c r="C82" s="31" t="s">
        <v>4604</v>
      </c>
      <c r="D82" s="37" t="s">
        <v>2925</v>
      </c>
      <c r="E82" s="40" t="s">
        <v>4605</v>
      </c>
      <c r="F82" s="40" t="s">
        <v>4605</v>
      </c>
      <c r="G82" s="40" t="s">
        <v>4607</v>
      </c>
      <c r="H82" s="40" t="s">
        <v>4606</v>
      </c>
      <c r="I82" s="40"/>
      <c r="J82" s="40"/>
      <c r="K82" s="40"/>
      <c r="L82" s="40"/>
      <c r="M82" s="40"/>
      <c r="N82" s="30">
        <v>359.99</v>
      </c>
    </row>
    <row r="83" spans="1:14" ht="45" customHeight="1">
      <c r="A83" s="18" t="s">
        <v>3532</v>
      </c>
      <c r="B83" s="24" t="s">
        <v>4608</v>
      </c>
      <c r="C83" s="31" t="s">
        <v>4609</v>
      </c>
      <c r="D83" s="37" t="s">
        <v>2925</v>
      </c>
      <c r="E83" s="40" t="s">
        <v>4610</v>
      </c>
      <c r="F83" s="40" t="s">
        <v>4610</v>
      </c>
      <c r="G83" s="40" t="s">
        <v>4612</v>
      </c>
      <c r="H83" s="40" t="s">
        <v>4611</v>
      </c>
      <c r="I83" s="40"/>
      <c r="J83" s="40"/>
      <c r="K83" s="40"/>
      <c r="L83" s="40"/>
      <c r="M83" s="40"/>
      <c r="N83" s="30">
        <v>899.99</v>
      </c>
    </row>
    <row r="84" spans="1:14" ht="45" customHeight="1">
      <c r="A84" s="18" t="s">
        <v>3532</v>
      </c>
      <c r="B84" s="24" t="s">
        <v>4613</v>
      </c>
      <c r="C84" s="31" t="s">
        <v>4614</v>
      </c>
      <c r="D84" s="37" t="s">
        <v>2925</v>
      </c>
      <c r="E84" s="40" t="s">
        <v>4615</v>
      </c>
      <c r="F84" s="40" t="s">
        <v>4615</v>
      </c>
      <c r="G84" s="40" t="s">
        <v>4617</v>
      </c>
      <c r="H84" s="40" t="s">
        <v>4616</v>
      </c>
      <c r="I84" s="40"/>
      <c r="J84" s="40"/>
      <c r="K84" s="40"/>
      <c r="L84" s="40"/>
      <c r="M84" s="40"/>
      <c r="N84" s="30">
        <v>799.99</v>
      </c>
    </row>
    <row r="85" spans="1:14" ht="45" customHeight="1">
      <c r="A85" s="18" t="s">
        <v>3532</v>
      </c>
      <c r="B85" s="24" t="s">
        <v>4618</v>
      </c>
      <c r="C85" s="31" t="s">
        <v>4619</v>
      </c>
      <c r="D85" s="37" t="s">
        <v>2925</v>
      </c>
      <c r="E85" s="40" t="s">
        <v>4620</v>
      </c>
      <c r="F85" s="40" t="s">
        <v>4620</v>
      </c>
      <c r="G85" s="40" t="s">
        <v>4622</v>
      </c>
      <c r="H85" s="40" t="s">
        <v>4621</v>
      </c>
      <c r="I85" s="40"/>
      <c r="J85" s="25"/>
      <c r="K85" s="40"/>
      <c r="L85" s="40"/>
      <c r="M85" s="40"/>
      <c r="N85" s="30">
        <v>379.99</v>
      </c>
    </row>
    <row r="86" spans="1:14" ht="45" customHeight="1">
      <c r="A86" s="18" t="s">
        <v>3532</v>
      </c>
      <c r="B86" s="24" t="s">
        <v>4623</v>
      </c>
      <c r="C86" s="31" t="s">
        <v>4624</v>
      </c>
      <c r="D86" s="37" t="s">
        <v>2925</v>
      </c>
      <c r="E86" s="40" t="s">
        <v>4625</v>
      </c>
      <c r="F86" s="40" t="s">
        <v>4625</v>
      </c>
      <c r="G86" s="40" t="s">
        <v>4627</v>
      </c>
      <c r="H86" s="40" t="s">
        <v>4626</v>
      </c>
      <c r="I86" s="40"/>
      <c r="J86" s="40"/>
      <c r="K86" s="40"/>
      <c r="L86" s="40"/>
      <c r="M86" s="40"/>
      <c r="N86" s="30">
        <v>899.99</v>
      </c>
    </row>
    <row r="87" spans="1:14" ht="45" customHeight="1">
      <c r="A87" s="18" t="s">
        <v>3532</v>
      </c>
      <c r="B87" s="24" t="s">
        <v>4628</v>
      </c>
      <c r="C87" s="31" t="s">
        <v>4630</v>
      </c>
      <c r="D87" s="37" t="s">
        <v>4629</v>
      </c>
      <c r="E87" s="40" t="s">
        <v>4631</v>
      </c>
      <c r="F87" s="40" t="s">
        <v>4631</v>
      </c>
      <c r="G87" s="40" t="s">
        <v>4633</v>
      </c>
      <c r="H87" s="40" t="s">
        <v>4632</v>
      </c>
      <c r="I87" s="40"/>
      <c r="J87" s="40"/>
      <c r="K87" s="40"/>
      <c r="L87" s="40"/>
      <c r="M87" s="40"/>
      <c r="N87" s="30">
        <v>1297</v>
      </c>
    </row>
    <row r="88" spans="1:14" ht="45" customHeight="1">
      <c r="A88" s="18" t="s">
        <v>3532</v>
      </c>
      <c r="B88" s="24" t="s">
        <v>4634</v>
      </c>
      <c r="C88" s="31" t="s">
        <v>4636</v>
      </c>
      <c r="D88" s="37" t="s">
        <v>4635</v>
      </c>
      <c r="E88" s="40" t="s">
        <v>4637</v>
      </c>
      <c r="F88" s="40" t="s">
        <v>4637</v>
      </c>
      <c r="G88" s="40" t="s">
        <v>4639</v>
      </c>
      <c r="H88" s="40" t="s">
        <v>4638</v>
      </c>
      <c r="I88" s="40"/>
      <c r="J88" s="40"/>
      <c r="K88" s="40"/>
      <c r="L88" s="40"/>
      <c r="M88" s="40"/>
      <c r="N88" s="30">
        <v>499.99</v>
      </c>
    </row>
    <row r="89" spans="1:14" ht="45" customHeight="1">
      <c r="A89" s="18" t="s">
        <v>3532</v>
      </c>
      <c r="B89" s="24" t="s">
        <v>4640</v>
      </c>
      <c r="C89" s="31" t="s">
        <v>4641</v>
      </c>
      <c r="D89" s="37" t="s">
        <v>15</v>
      </c>
      <c r="E89" s="40" t="s">
        <v>4642</v>
      </c>
      <c r="F89" s="40" t="s">
        <v>4642</v>
      </c>
      <c r="G89" s="40" t="s">
        <v>4644</v>
      </c>
      <c r="H89" s="40" t="s">
        <v>4643</v>
      </c>
      <c r="I89" s="40"/>
      <c r="J89" s="40"/>
      <c r="K89" s="40"/>
      <c r="L89" s="40"/>
      <c r="M89" s="40"/>
      <c r="N89" s="30">
        <v>84.99</v>
      </c>
    </row>
    <row r="90" spans="1:14" ht="45" customHeight="1">
      <c r="A90" s="18" t="s">
        <v>3532</v>
      </c>
      <c r="B90" s="24" t="s">
        <v>4645</v>
      </c>
      <c r="C90" s="31" t="s">
        <v>4646</v>
      </c>
      <c r="D90" s="37" t="s">
        <v>15</v>
      </c>
      <c r="E90" s="40" t="s">
        <v>4647</v>
      </c>
      <c r="F90" s="40" t="s">
        <v>4647</v>
      </c>
      <c r="G90" s="40" t="s">
        <v>4649</v>
      </c>
      <c r="H90" s="40" t="s">
        <v>4648</v>
      </c>
      <c r="I90" s="40"/>
      <c r="J90" s="40"/>
      <c r="K90" s="40"/>
      <c r="L90" s="40"/>
      <c r="M90" s="40"/>
      <c r="N90" s="30">
        <v>84.99</v>
      </c>
    </row>
    <row r="91" spans="1:14" ht="45" customHeight="1">
      <c r="A91" s="18" t="s">
        <v>3532</v>
      </c>
      <c r="B91" s="24" t="s">
        <v>4650</v>
      </c>
      <c r="C91" s="31" t="s">
        <v>4651</v>
      </c>
      <c r="D91" s="37" t="s">
        <v>4635</v>
      </c>
      <c r="E91" s="40" t="s">
        <v>4652</v>
      </c>
      <c r="F91" s="40" t="s">
        <v>4652</v>
      </c>
      <c r="G91" s="40" t="s">
        <v>4654</v>
      </c>
      <c r="H91" s="40" t="s">
        <v>4653</v>
      </c>
      <c r="I91" s="40"/>
      <c r="J91" s="40"/>
      <c r="K91" s="40"/>
      <c r="L91" s="40"/>
      <c r="M91" s="40"/>
      <c r="N91" s="30">
        <v>799.99</v>
      </c>
    </row>
    <row r="92" spans="1:14" ht="45" customHeight="1">
      <c r="A92" s="18" t="s">
        <v>3532</v>
      </c>
      <c r="B92" s="24" t="s">
        <v>4655</v>
      </c>
      <c r="C92" s="31" t="s">
        <v>4656</v>
      </c>
      <c r="D92" s="37" t="s">
        <v>20</v>
      </c>
      <c r="E92" s="40" t="s">
        <v>4657</v>
      </c>
      <c r="F92" s="40" t="s">
        <v>4657</v>
      </c>
      <c r="G92" s="40" t="s">
        <v>4659</v>
      </c>
      <c r="H92" s="40" t="s">
        <v>4658</v>
      </c>
      <c r="I92" s="40"/>
      <c r="J92" s="40"/>
      <c r="K92" s="40"/>
      <c r="L92" s="40"/>
      <c r="M92" s="40"/>
      <c r="N92" s="30">
        <v>379.99</v>
      </c>
    </row>
    <row r="93" spans="1:14" ht="45" customHeight="1">
      <c r="A93" s="18" t="s">
        <v>3532</v>
      </c>
      <c r="B93" s="24" t="s">
        <v>4660</v>
      </c>
      <c r="C93" s="31" t="s">
        <v>4661</v>
      </c>
      <c r="D93" s="37" t="s">
        <v>20</v>
      </c>
      <c r="E93" s="40" t="s">
        <v>4662</v>
      </c>
      <c r="F93" s="40" t="s">
        <v>4662</v>
      </c>
      <c r="G93" s="40" t="s">
        <v>4664</v>
      </c>
      <c r="H93" s="40" t="s">
        <v>4663</v>
      </c>
      <c r="I93" s="40"/>
      <c r="J93" s="40"/>
      <c r="K93" s="40"/>
      <c r="L93" s="40"/>
      <c r="M93" s="40"/>
      <c r="N93" s="30">
        <v>379.99</v>
      </c>
    </row>
    <row r="94" spans="1:14" ht="45" customHeight="1">
      <c r="A94" s="18" t="s">
        <v>3532</v>
      </c>
      <c r="B94" s="24" t="s">
        <v>4665</v>
      </c>
      <c r="C94" s="31" t="s">
        <v>4666</v>
      </c>
      <c r="D94" s="37" t="s">
        <v>20</v>
      </c>
      <c r="E94" s="40" t="s">
        <v>4667</v>
      </c>
      <c r="F94" s="40" t="s">
        <v>4667</v>
      </c>
      <c r="G94" s="40" t="s">
        <v>4669</v>
      </c>
      <c r="H94" s="40" t="s">
        <v>4668</v>
      </c>
      <c r="I94" s="40"/>
      <c r="J94" s="40"/>
      <c r="K94" s="40"/>
      <c r="L94" s="40"/>
      <c r="M94" s="40"/>
      <c r="N94" s="30">
        <v>399.99</v>
      </c>
    </row>
    <row r="95" spans="1:14" ht="45" customHeight="1">
      <c r="A95" s="18" t="s">
        <v>3532</v>
      </c>
      <c r="B95" s="24" t="s">
        <v>4670</v>
      </c>
      <c r="C95" s="31" t="s">
        <v>4671</v>
      </c>
      <c r="D95" s="37" t="s">
        <v>20</v>
      </c>
      <c r="E95" s="40" t="s">
        <v>4672</v>
      </c>
      <c r="F95" s="40" t="s">
        <v>4672</v>
      </c>
      <c r="G95" s="40" t="s">
        <v>4674</v>
      </c>
      <c r="H95" s="40" t="s">
        <v>4673</v>
      </c>
      <c r="I95" s="40"/>
      <c r="J95" s="40"/>
      <c r="K95" s="40"/>
      <c r="L95" s="40"/>
      <c r="M95" s="40"/>
      <c r="N95" s="30">
        <v>169.99</v>
      </c>
    </row>
    <row r="96" spans="1:14" ht="45" customHeight="1">
      <c r="A96" s="18" t="s">
        <v>20</v>
      </c>
      <c r="B96" s="24" t="s">
        <v>4680</v>
      </c>
      <c r="C96" s="31" t="s">
        <v>4681</v>
      </c>
      <c r="D96" s="37"/>
      <c r="E96" s="40" t="s">
        <v>4677</v>
      </c>
      <c r="F96" s="40" t="s">
        <v>4677</v>
      </c>
      <c r="G96" s="40" t="s">
        <v>4682</v>
      </c>
      <c r="H96" s="40" t="s">
        <v>4678</v>
      </c>
      <c r="I96" s="40"/>
      <c r="J96" s="40" t="s">
        <v>4683</v>
      </c>
      <c r="K96" s="40"/>
      <c r="L96" s="40"/>
      <c r="M96" s="40"/>
      <c r="N96" s="30">
        <v>10.99</v>
      </c>
    </row>
    <row r="97" spans="1:14" ht="45" customHeight="1">
      <c r="A97" s="18" t="s">
        <v>3532</v>
      </c>
      <c r="B97" s="24" t="s">
        <v>4675</v>
      </c>
      <c r="C97" s="31" t="s">
        <v>4676</v>
      </c>
      <c r="D97" s="37" t="s">
        <v>20</v>
      </c>
      <c r="E97" s="40" t="s">
        <v>4677</v>
      </c>
      <c r="F97" s="40" t="s">
        <v>4677</v>
      </c>
      <c r="G97" s="40" t="s">
        <v>4679</v>
      </c>
      <c r="H97" s="40" t="s">
        <v>4678</v>
      </c>
      <c r="I97" s="40"/>
      <c r="J97" s="40"/>
      <c r="K97" s="40"/>
      <c r="L97" s="40"/>
      <c r="M97" s="40"/>
      <c r="N97" s="30">
        <v>484.99</v>
      </c>
    </row>
    <row r="98" spans="1:14" ht="45" customHeight="1">
      <c r="A98" s="18" t="s">
        <v>3532</v>
      </c>
      <c r="B98" s="24" t="s">
        <v>4684</v>
      </c>
      <c r="C98" s="31" t="s">
        <v>4685</v>
      </c>
      <c r="D98" s="37" t="s">
        <v>1054</v>
      </c>
      <c r="E98" s="40" t="s">
        <v>4686</v>
      </c>
      <c r="F98" s="40" t="s">
        <v>4686</v>
      </c>
      <c r="G98" s="40" t="s">
        <v>4682</v>
      </c>
      <c r="H98" s="40" t="s">
        <v>4687</v>
      </c>
      <c r="I98" s="40"/>
      <c r="J98" s="40"/>
      <c r="K98" s="40"/>
      <c r="L98" s="40"/>
      <c r="M98" s="40"/>
      <c r="N98" s="30">
        <v>10.99</v>
      </c>
    </row>
    <row r="99" spans="1:14" ht="45" customHeight="1">
      <c r="A99" s="18" t="s">
        <v>3532</v>
      </c>
      <c r="B99" s="24" t="s">
        <v>4688</v>
      </c>
      <c r="C99" s="31" t="s">
        <v>4689</v>
      </c>
      <c r="D99" s="37" t="s">
        <v>1054</v>
      </c>
      <c r="E99" s="40" t="s">
        <v>4690</v>
      </c>
      <c r="F99" s="40" t="s">
        <v>4690</v>
      </c>
      <c r="G99" s="40" t="s">
        <v>4692</v>
      </c>
      <c r="H99" s="40" t="s">
        <v>4691</v>
      </c>
      <c r="I99" s="40"/>
      <c r="J99" s="40"/>
      <c r="K99" s="40"/>
      <c r="L99" s="40"/>
      <c r="M99" s="40"/>
      <c r="N99" s="30">
        <v>229.99</v>
      </c>
    </row>
    <row r="100" spans="1:14" ht="45" customHeight="1">
      <c r="A100" s="18" t="s">
        <v>3532</v>
      </c>
      <c r="B100" s="24" t="s">
        <v>4693</v>
      </c>
      <c r="C100" s="31" t="s">
        <v>4694</v>
      </c>
      <c r="D100" s="37" t="s">
        <v>8</v>
      </c>
      <c r="E100" s="40" t="s">
        <v>4695</v>
      </c>
      <c r="F100" s="40" t="s">
        <v>4695</v>
      </c>
      <c r="G100" s="40" t="s">
        <v>4697</v>
      </c>
      <c r="H100" s="40" t="s">
        <v>4696</v>
      </c>
      <c r="I100" s="40"/>
      <c r="J100" s="40"/>
      <c r="K100" s="40"/>
      <c r="L100" s="40"/>
      <c r="M100" s="40"/>
      <c r="N100" s="30">
        <v>749.99</v>
      </c>
    </row>
    <row r="101" spans="1:14" ht="45" customHeight="1">
      <c r="A101" s="18" t="s">
        <v>3532</v>
      </c>
      <c r="B101" s="24" t="s">
        <v>4698</v>
      </c>
      <c r="C101" s="31" t="s">
        <v>4699</v>
      </c>
      <c r="D101" s="37" t="s">
        <v>8</v>
      </c>
      <c r="E101" s="40" t="s">
        <v>4700</v>
      </c>
      <c r="F101" s="40" t="s">
        <v>4700</v>
      </c>
      <c r="G101" s="40" t="s">
        <v>4702</v>
      </c>
      <c r="H101" s="40" t="s">
        <v>4701</v>
      </c>
      <c r="I101" s="40"/>
      <c r="J101" s="40"/>
      <c r="K101" s="40"/>
      <c r="L101" s="40"/>
      <c r="M101" s="40"/>
      <c r="N101" s="30">
        <v>1499.99</v>
      </c>
    </row>
    <row r="102" spans="1:14" ht="45" customHeight="1">
      <c r="A102" s="18" t="s">
        <v>3532</v>
      </c>
      <c r="B102" s="24" t="s">
        <v>4703</v>
      </c>
      <c r="C102" s="31" t="s">
        <v>4704</v>
      </c>
      <c r="D102" s="37" t="s">
        <v>8</v>
      </c>
      <c r="E102" s="40" t="s">
        <v>4705</v>
      </c>
      <c r="F102" s="40" t="s">
        <v>4705</v>
      </c>
      <c r="G102" s="40" t="s">
        <v>4707</v>
      </c>
      <c r="H102" s="40" t="s">
        <v>4706</v>
      </c>
      <c r="I102" s="40"/>
      <c r="J102" s="40"/>
      <c r="K102" s="40"/>
      <c r="L102" s="40"/>
      <c r="M102" s="40"/>
      <c r="N102" s="30">
        <v>2299.9899999999998</v>
      </c>
    </row>
    <row r="103" spans="1:14" ht="45" customHeight="1">
      <c r="A103" s="18" t="s">
        <v>3532</v>
      </c>
      <c r="B103" s="24" t="s">
        <v>4708</v>
      </c>
      <c r="C103" s="31" t="s">
        <v>4709</v>
      </c>
      <c r="D103" s="37" t="s">
        <v>8</v>
      </c>
      <c r="E103" s="40" t="s">
        <v>4710</v>
      </c>
      <c r="F103" s="40" t="s">
        <v>4710</v>
      </c>
      <c r="G103" s="40" t="s">
        <v>4712</v>
      </c>
      <c r="H103" s="40" t="s">
        <v>4711</v>
      </c>
      <c r="I103" s="40"/>
      <c r="J103" s="40"/>
      <c r="K103" s="40"/>
      <c r="L103" s="40"/>
      <c r="M103" s="40"/>
      <c r="N103" s="30">
        <v>3199.99</v>
      </c>
    </row>
    <row r="104" spans="1:14" ht="45" customHeight="1">
      <c r="A104" s="18" t="s">
        <v>3532</v>
      </c>
      <c r="B104" s="24" t="s">
        <v>4713</v>
      </c>
      <c r="C104" s="31" t="s">
        <v>4714</v>
      </c>
      <c r="D104" s="37" t="s">
        <v>8</v>
      </c>
      <c r="E104" s="40" t="s">
        <v>4715</v>
      </c>
      <c r="F104" s="40" t="s">
        <v>4715</v>
      </c>
      <c r="G104" s="40" t="s">
        <v>4717</v>
      </c>
      <c r="H104" s="40" t="s">
        <v>4716</v>
      </c>
      <c r="I104" s="40"/>
      <c r="J104" s="40"/>
      <c r="K104" s="40"/>
      <c r="L104" s="40"/>
      <c r="M104" s="40"/>
      <c r="N104" s="30">
        <v>599.99</v>
      </c>
    </row>
    <row r="105" spans="1:14" ht="45" customHeight="1">
      <c r="A105" s="18" t="s">
        <v>3532</v>
      </c>
      <c r="B105" s="24" t="s">
        <v>4718</v>
      </c>
      <c r="C105" s="31" t="s">
        <v>4720</v>
      </c>
      <c r="D105" s="37" t="s">
        <v>4719</v>
      </c>
      <c r="E105" s="40" t="s">
        <v>4721</v>
      </c>
      <c r="F105" s="40" t="s">
        <v>4721</v>
      </c>
      <c r="G105" s="40" t="s">
        <v>4723</v>
      </c>
      <c r="H105" s="40" t="s">
        <v>4722</v>
      </c>
      <c r="I105" s="40"/>
      <c r="J105" s="40"/>
      <c r="K105" s="40"/>
      <c r="L105" s="40"/>
      <c r="M105" s="40"/>
      <c r="N105" s="30">
        <v>19.989999999999998</v>
      </c>
    </row>
    <row r="106" spans="1:14" ht="45" customHeight="1">
      <c r="A106" s="18" t="s">
        <v>3532</v>
      </c>
      <c r="B106" s="24" t="s">
        <v>4724</v>
      </c>
      <c r="C106" s="31" t="s">
        <v>4725</v>
      </c>
      <c r="D106" s="37" t="s">
        <v>3919</v>
      </c>
      <c r="E106" s="40" t="s">
        <v>4726</v>
      </c>
      <c r="F106" s="40" t="s">
        <v>4726</v>
      </c>
      <c r="G106" s="40" t="s">
        <v>4728</v>
      </c>
      <c r="H106" s="40" t="s">
        <v>4727</v>
      </c>
      <c r="I106" s="40"/>
      <c r="J106" s="40"/>
      <c r="K106" s="40"/>
      <c r="L106" s="40"/>
      <c r="M106" s="40"/>
      <c r="N106" s="30">
        <v>69</v>
      </c>
    </row>
    <row r="107" spans="1:14" ht="45" customHeight="1">
      <c r="A107" s="18" t="s">
        <v>3532</v>
      </c>
      <c r="B107" s="24" t="s">
        <v>4729</v>
      </c>
      <c r="C107" s="31" t="s">
        <v>4730</v>
      </c>
      <c r="D107" s="37" t="s">
        <v>3919</v>
      </c>
      <c r="E107" s="40" t="s">
        <v>4731</v>
      </c>
      <c r="F107" s="40" t="s">
        <v>4731</v>
      </c>
      <c r="G107" s="40" t="s">
        <v>4733</v>
      </c>
      <c r="H107" s="40" t="s">
        <v>4732</v>
      </c>
      <c r="I107" s="40"/>
      <c r="J107" s="40"/>
      <c r="K107" s="40"/>
      <c r="L107" s="40"/>
      <c r="M107" s="40"/>
      <c r="N107" s="30">
        <v>79.989999999999995</v>
      </c>
    </row>
    <row r="108" spans="1:14" ht="45" customHeight="1">
      <c r="A108" s="18" t="s">
        <v>3532</v>
      </c>
      <c r="B108" s="24" t="s">
        <v>4734</v>
      </c>
      <c r="C108" s="31" t="s">
        <v>6518</v>
      </c>
      <c r="D108" s="37" t="s">
        <v>3919</v>
      </c>
      <c r="E108" s="40" t="s">
        <v>4735</v>
      </c>
      <c r="F108" s="40" t="s">
        <v>4735</v>
      </c>
      <c r="G108" s="40" t="s">
        <v>4737</v>
      </c>
      <c r="H108" s="40" t="s">
        <v>4736</v>
      </c>
      <c r="I108" s="40"/>
      <c r="J108" s="40"/>
      <c r="K108" s="40"/>
      <c r="L108" s="40"/>
      <c r="M108" s="40"/>
      <c r="N108" s="30">
        <v>49.99</v>
      </c>
    </row>
    <row r="109" spans="1:14" ht="45" customHeight="1">
      <c r="A109" s="18" t="s">
        <v>4896</v>
      </c>
      <c r="B109" s="24" t="s">
        <v>4738</v>
      </c>
      <c r="C109" s="31" t="s">
        <v>4739</v>
      </c>
      <c r="D109" s="251" t="s">
        <v>4301</v>
      </c>
      <c r="E109" s="40" t="s">
        <v>4740</v>
      </c>
      <c r="F109" s="40" t="s">
        <v>4740</v>
      </c>
      <c r="G109" s="40" t="s">
        <v>4742</v>
      </c>
      <c r="H109" s="40" t="s">
        <v>4741</v>
      </c>
      <c r="I109" s="40"/>
      <c r="J109" s="40"/>
      <c r="K109" s="40"/>
      <c r="L109" s="40"/>
      <c r="M109" s="40" t="s">
        <v>6535</v>
      </c>
      <c r="N109" s="30">
        <v>219.99</v>
      </c>
    </row>
    <row r="110" spans="1:14" ht="45" customHeight="1">
      <c r="A110" s="18" t="s">
        <v>1054</v>
      </c>
      <c r="B110" s="24" t="s">
        <v>6536</v>
      </c>
      <c r="C110" s="31" t="s">
        <v>6537</v>
      </c>
      <c r="D110" s="37" t="s">
        <v>1054</v>
      </c>
      <c r="E110" s="40" t="s">
        <v>4743</v>
      </c>
      <c r="F110" s="40" t="s">
        <v>4743</v>
      </c>
      <c r="G110" s="40" t="s">
        <v>4745</v>
      </c>
      <c r="H110" s="40" t="s">
        <v>4744</v>
      </c>
      <c r="I110" s="40"/>
      <c r="J110" s="40" t="s">
        <v>35</v>
      </c>
      <c r="K110" s="40" t="s">
        <v>35</v>
      </c>
      <c r="L110" s="40" t="s">
        <v>35</v>
      </c>
      <c r="M110" s="40" t="s">
        <v>6538</v>
      </c>
      <c r="N110" s="30">
        <v>59.99</v>
      </c>
    </row>
    <row r="111" spans="1:14" ht="45" customHeight="1">
      <c r="A111" s="18" t="s">
        <v>1054</v>
      </c>
      <c r="B111" s="24" t="s">
        <v>4746</v>
      </c>
      <c r="C111" s="31" t="s">
        <v>4747</v>
      </c>
      <c r="D111" s="37"/>
      <c r="E111" s="40" t="s">
        <v>4748</v>
      </c>
      <c r="F111" s="40" t="s">
        <v>4748</v>
      </c>
      <c r="G111" s="40" t="s">
        <v>4750</v>
      </c>
      <c r="H111" s="40" t="s">
        <v>4749</v>
      </c>
      <c r="I111" s="40"/>
      <c r="J111" s="40"/>
      <c r="K111" s="40"/>
      <c r="L111" s="40"/>
      <c r="M111" s="40" t="s">
        <v>6539</v>
      </c>
      <c r="N111" s="30">
        <v>89.99</v>
      </c>
    </row>
    <row r="112" spans="1:14" ht="45" customHeight="1">
      <c r="A112" s="18" t="s">
        <v>4470</v>
      </c>
      <c r="B112" s="24" t="s">
        <v>4751</v>
      </c>
      <c r="C112" s="31" t="s">
        <v>8437</v>
      </c>
      <c r="D112" s="37" t="s">
        <v>4752</v>
      </c>
      <c r="E112" s="40" t="s">
        <v>4753</v>
      </c>
      <c r="F112" s="40" t="s">
        <v>4753</v>
      </c>
      <c r="G112" s="40" t="s">
        <v>4755</v>
      </c>
      <c r="H112" s="40" t="s">
        <v>4754</v>
      </c>
      <c r="I112" s="40"/>
      <c r="J112" s="40"/>
      <c r="K112" s="40"/>
      <c r="L112" s="40"/>
      <c r="M112" s="40"/>
      <c r="N112" s="30">
        <v>39.99</v>
      </c>
    </row>
    <row r="113" spans="1:14" ht="45" customHeight="1">
      <c r="A113" s="18" t="s">
        <v>4470</v>
      </c>
      <c r="B113" s="24" t="s">
        <v>4756</v>
      </c>
      <c r="C113" s="31" t="s">
        <v>8436</v>
      </c>
      <c r="D113" s="37" t="s">
        <v>4752</v>
      </c>
      <c r="E113" s="40" t="s">
        <v>4757</v>
      </c>
      <c r="F113" s="40" t="s">
        <v>4757</v>
      </c>
      <c r="G113" s="40" t="s">
        <v>4759</v>
      </c>
      <c r="H113" s="40" t="s">
        <v>4758</v>
      </c>
      <c r="I113" s="40"/>
      <c r="J113" s="40"/>
      <c r="K113" s="40"/>
      <c r="L113" s="40"/>
      <c r="M113" s="40"/>
      <c r="N113" s="30">
        <v>19.989999999999998</v>
      </c>
    </row>
    <row r="114" spans="1:14" ht="45" customHeight="1">
      <c r="A114" s="1483" t="s">
        <v>4428</v>
      </c>
      <c r="B114" s="1484" t="s">
        <v>4760</v>
      </c>
      <c r="C114" s="1488" t="s">
        <v>4761</v>
      </c>
      <c r="D114" s="1485" t="s">
        <v>8463</v>
      </c>
      <c r="E114" s="1486" t="s">
        <v>4762</v>
      </c>
      <c r="F114" s="1486"/>
      <c r="G114" s="1486" t="s">
        <v>4764</v>
      </c>
      <c r="H114" s="1486" t="s">
        <v>4763</v>
      </c>
      <c r="I114" s="1486"/>
      <c r="J114" s="1486"/>
      <c r="K114" s="1486"/>
      <c r="L114" s="1486"/>
      <c r="M114" s="1486"/>
      <c r="N114" s="1487">
        <v>39.99</v>
      </c>
    </row>
    <row r="115" spans="1:14" ht="45" customHeight="1">
      <c r="A115" s="18" t="s">
        <v>4428</v>
      </c>
      <c r="B115" s="24" t="s">
        <v>4765</v>
      </c>
      <c r="C115" s="31" t="s">
        <v>4766</v>
      </c>
      <c r="D115" s="37" t="s">
        <v>4428</v>
      </c>
      <c r="E115" s="40" t="s">
        <v>4767</v>
      </c>
      <c r="F115" s="40" t="s">
        <v>4767</v>
      </c>
      <c r="G115" s="40" t="s">
        <v>4769</v>
      </c>
      <c r="H115" s="40" t="s">
        <v>4768</v>
      </c>
      <c r="I115" s="40"/>
      <c r="J115" s="40"/>
      <c r="K115" s="40"/>
      <c r="L115" s="40"/>
      <c r="M115" s="40"/>
      <c r="N115" s="30">
        <v>54.99</v>
      </c>
    </row>
    <row r="116" spans="1:14" ht="45" customHeight="1">
      <c r="A116" s="18" t="s">
        <v>4428</v>
      </c>
      <c r="B116" s="24" t="s">
        <v>4770</v>
      </c>
      <c r="C116" s="31" t="s">
        <v>4771</v>
      </c>
      <c r="D116" s="37" t="s">
        <v>4428</v>
      </c>
      <c r="E116" s="40" t="s">
        <v>4772</v>
      </c>
      <c r="F116" s="40" t="s">
        <v>4772</v>
      </c>
      <c r="G116" s="40" t="s">
        <v>4774</v>
      </c>
      <c r="H116" s="40" t="s">
        <v>4773</v>
      </c>
      <c r="I116" s="40"/>
      <c r="J116" s="40"/>
      <c r="K116" s="40"/>
      <c r="L116" s="40"/>
      <c r="M116" s="40"/>
      <c r="N116" s="30">
        <v>59.99</v>
      </c>
    </row>
    <row r="117" spans="1:14" ht="45" customHeight="1">
      <c r="A117" s="18" t="s">
        <v>4428</v>
      </c>
      <c r="B117" s="24" t="s">
        <v>4775</v>
      </c>
      <c r="C117" s="31" t="s">
        <v>4776</v>
      </c>
      <c r="D117" s="37" t="s">
        <v>4428</v>
      </c>
      <c r="E117" s="40" t="s">
        <v>4777</v>
      </c>
      <c r="F117" s="40" t="s">
        <v>4777</v>
      </c>
      <c r="G117" s="40" t="s">
        <v>4779</v>
      </c>
      <c r="H117" s="40" t="s">
        <v>4778</v>
      </c>
      <c r="I117" s="40"/>
      <c r="J117" s="40"/>
      <c r="K117" s="40"/>
      <c r="L117" s="40"/>
      <c r="M117" s="40"/>
      <c r="N117" s="30">
        <v>54.99</v>
      </c>
    </row>
    <row r="118" spans="1:14" ht="45" customHeight="1">
      <c r="A118" s="18" t="s">
        <v>20</v>
      </c>
      <c r="B118" s="24" t="s">
        <v>4780</v>
      </c>
      <c r="C118" s="31" t="s">
        <v>4781</v>
      </c>
      <c r="D118" s="37"/>
      <c r="E118" s="40" t="s">
        <v>4782</v>
      </c>
      <c r="F118" s="40" t="s">
        <v>4782</v>
      </c>
      <c r="G118" s="40" t="s">
        <v>4784</v>
      </c>
      <c r="H118" s="40" t="s">
        <v>4783</v>
      </c>
      <c r="I118" s="40"/>
      <c r="J118" s="40"/>
      <c r="K118" s="40"/>
      <c r="L118" s="40"/>
      <c r="M118" s="40"/>
      <c r="N118" s="30">
        <v>159.99</v>
      </c>
    </row>
    <row r="119" spans="1:14" ht="45" customHeight="1">
      <c r="A119" s="18" t="s">
        <v>20</v>
      </c>
      <c r="B119" s="24" t="s">
        <v>4785</v>
      </c>
      <c r="C119" s="31" t="s">
        <v>4786</v>
      </c>
      <c r="D119" s="37"/>
      <c r="E119" s="40" t="s">
        <v>4787</v>
      </c>
      <c r="F119" s="40" t="s">
        <v>4787</v>
      </c>
      <c r="G119" s="40" t="s">
        <v>4789</v>
      </c>
      <c r="H119" s="40" t="s">
        <v>4788</v>
      </c>
      <c r="I119" s="40"/>
      <c r="J119" s="40"/>
      <c r="K119" s="40"/>
      <c r="L119" s="40"/>
      <c r="M119" s="40"/>
      <c r="N119" s="30">
        <v>30</v>
      </c>
    </row>
    <row r="120" spans="1:14" ht="45" customHeight="1">
      <c r="A120" s="18" t="s">
        <v>20</v>
      </c>
      <c r="B120" s="24" t="s">
        <v>4790</v>
      </c>
      <c r="C120" s="31" t="s">
        <v>4791</v>
      </c>
      <c r="D120" s="37"/>
      <c r="E120" s="40" t="s">
        <v>4792</v>
      </c>
      <c r="F120" s="40" t="s">
        <v>4792</v>
      </c>
      <c r="G120" s="40" t="s">
        <v>4794</v>
      </c>
      <c r="H120" s="40" t="s">
        <v>4793</v>
      </c>
      <c r="I120" s="40"/>
      <c r="J120" s="40"/>
      <c r="K120" s="40"/>
      <c r="L120" s="40"/>
      <c r="M120" s="40"/>
      <c r="N120" s="30">
        <v>20</v>
      </c>
    </row>
    <row r="121" spans="1:14" ht="45" customHeight="1">
      <c r="A121" s="18" t="s">
        <v>20</v>
      </c>
      <c r="B121" s="24" t="s">
        <v>4795</v>
      </c>
      <c r="C121" s="31" t="s">
        <v>4796</v>
      </c>
      <c r="D121" s="37"/>
      <c r="E121" s="40" t="s">
        <v>4797</v>
      </c>
      <c r="F121" s="40" t="s">
        <v>4797</v>
      </c>
      <c r="G121" s="40" t="s">
        <v>4799</v>
      </c>
      <c r="H121" s="40" t="s">
        <v>4798</v>
      </c>
      <c r="I121" s="40"/>
      <c r="J121" s="40"/>
      <c r="K121" s="40"/>
      <c r="L121" s="40"/>
      <c r="M121" s="40"/>
      <c r="N121" s="30">
        <v>15</v>
      </c>
    </row>
    <row r="122" spans="1:14" ht="45" customHeight="1">
      <c r="A122" s="18" t="s">
        <v>20</v>
      </c>
      <c r="B122" s="24" t="s">
        <v>4800</v>
      </c>
      <c r="C122" s="31" t="s">
        <v>4801</v>
      </c>
      <c r="D122" s="37"/>
      <c r="E122" s="40" t="s">
        <v>4802</v>
      </c>
      <c r="F122" s="40" t="s">
        <v>4802</v>
      </c>
      <c r="G122" s="40" t="s">
        <v>4804</v>
      </c>
      <c r="H122" s="40" t="s">
        <v>4803</v>
      </c>
      <c r="I122" s="40"/>
      <c r="J122" s="40"/>
      <c r="K122" s="40"/>
      <c r="L122" s="40"/>
      <c r="M122" s="40"/>
      <c r="N122" s="30">
        <v>20</v>
      </c>
    </row>
    <row r="123" spans="1:14" ht="45" customHeight="1">
      <c r="A123" s="18" t="s">
        <v>20</v>
      </c>
      <c r="B123" s="24" t="s">
        <v>4805</v>
      </c>
      <c r="C123" s="31" t="s">
        <v>4806</v>
      </c>
      <c r="D123" s="37"/>
      <c r="E123" s="40" t="s">
        <v>4807</v>
      </c>
      <c r="F123" s="40" t="s">
        <v>4807</v>
      </c>
      <c r="G123" s="40" t="s">
        <v>4809</v>
      </c>
      <c r="H123" s="40" t="s">
        <v>4808</v>
      </c>
      <c r="I123" s="40"/>
      <c r="J123" s="40"/>
      <c r="K123" s="40"/>
      <c r="L123" s="40"/>
      <c r="M123" s="40"/>
      <c r="N123" s="30">
        <v>34.99</v>
      </c>
    </row>
    <row r="124" spans="1:14" ht="45" customHeight="1">
      <c r="A124" s="18" t="s">
        <v>20</v>
      </c>
      <c r="B124" s="24" t="s">
        <v>4810</v>
      </c>
      <c r="C124" s="31" t="s">
        <v>4811</v>
      </c>
      <c r="D124" s="37"/>
      <c r="E124" s="40" t="s">
        <v>4812</v>
      </c>
      <c r="F124" s="40" t="s">
        <v>4812</v>
      </c>
      <c r="G124" s="40" t="s">
        <v>4814</v>
      </c>
      <c r="H124" s="40" t="s">
        <v>4813</v>
      </c>
      <c r="I124" s="40"/>
      <c r="J124" s="40"/>
      <c r="K124" s="40"/>
      <c r="L124" s="40"/>
      <c r="M124" s="40"/>
      <c r="N124" s="30">
        <v>400</v>
      </c>
    </row>
    <row r="125" spans="1:14" ht="45" customHeight="1">
      <c r="A125" s="18" t="s">
        <v>20</v>
      </c>
      <c r="B125" s="24" t="s">
        <v>4815</v>
      </c>
      <c r="C125" s="31" t="s">
        <v>4816</v>
      </c>
      <c r="D125" s="37"/>
      <c r="E125" s="40" t="s">
        <v>4817</v>
      </c>
      <c r="F125" s="40" t="s">
        <v>4817</v>
      </c>
      <c r="G125" s="40" t="s">
        <v>4819</v>
      </c>
      <c r="H125" s="40" t="s">
        <v>4818</v>
      </c>
      <c r="I125" s="40"/>
      <c r="J125" s="40"/>
      <c r="K125" s="40"/>
      <c r="L125" s="40"/>
      <c r="M125" s="40"/>
      <c r="N125" s="30">
        <v>799.99</v>
      </c>
    </row>
    <row r="126" spans="1:14" ht="45" customHeight="1">
      <c r="A126" s="18" t="s">
        <v>20</v>
      </c>
      <c r="B126" s="24" t="s">
        <v>4820</v>
      </c>
      <c r="C126" s="31" t="s">
        <v>4821</v>
      </c>
      <c r="D126" s="37"/>
      <c r="E126" s="40" t="s">
        <v>4822</v>
      </c>
      <c r="F126" s="40" t="s">
        <v>4822</v>
      </c>
      <c r="G126" s="40" t="s">
        <v>4824</v>
      </c>
      <c r="H126" s="40" t="s">
        <v>4823</v>
      </c>
      <c r="I126" s="40"/>
      <c r="J126" s="40"/>
      <c r="K126" s="40"/>
      <c r="L126" s="40"/>
      <c r="M126" s="40"/>
      <c r="N126" s="30">
        <v>1000</v>
      </c>
    </row>
    <row r="127" spans="1:14" ht="45" customHeight="1">
      <c r="A127" s="18" t="s">
        <v>20</v>
      </c>
      <c r="B127" s="24" t="s">
        <v>4825</v>
      </c>
      <c r="C127" s="31" t="s">
        <v>4826</v>
      </c>
      <c r="D127" s="37"/>
      <c r="E127" s="40" t="s">
        <v>4827</v>
      </c>
      <c r="F127" s="40" t="s">
        <v>4827</v>
      </c>
      <c r="G127" s="40" t="s">
        <v>4829</v>
      </c>
      <c r="H127" s="40" t="s">
        <v>4828</v>
      </c>
      <c r="I127" s="40"/>
      <c r="J127" s="40"/>
      <c r="K127" s="40"/>
      <c r="L127" s="40"/>
      <c r="M127" s="40"/>
      <c r="N127" s="30">
        <v>300</v>
      </c>
    </row>
    <row r="128" spans="1:14" ht="45" customHeight="1">
      <c r="A128" s="18" t="s">
        <v>20</v>
      </c>
      <c r="B128" s="24" t="s">
        <v>4830</v>
      </c>
      <c r="C128" s="31" t="s">
        <v>4831</v>
      </c>
      <c r="D128" s="37"/>
      <c r="E128" s="40" t="s">
        <v>4832</v>
      </c>
      <c r="F128" s="40" t="s">
        <v>4832</v>
      </c>
      <c r="G128" s="40" t="s">
        <v>4834</v>
      </c>
      <c r="H128" s="40" t="s">
        <v>4833</v>
      </c>
      <c r="I128" s="40"/>
      <c r="J128" s="40"/>
      <c r="K128" s="40"/>
      <c r="L128" s="40"/>
      <c r="M128" s="40"/>
      <c r="N128" s="30">
        <v>700</v>
      </c>
    </row>
    <row r="129" spans="1:14" ht="45" customHeight="1">
      <c r="A129" s="18" t="s">
        <v>20</v>
      </c>
      <c r="B129" s="24" t="s">
        <v>4835</v>
      </c>
      <c r="C129" s="31" t="s">
        <v>4836</v>
      </c>
      <c r="D129" s="37"/>
      <c r="E129" s="40" t="s">
        <v>4837</v>
      </c>
      <c r="F129" s="40" t="s">
        <v>4837</v>
      </c>
      <c r="G129" s="40" t="s">
        <v>4839</v>
      </c>
      <c r="H129" s="40" t="s">
        <v>4838</v>
      </c>
      <c r="I129" s="40"/>
      <c r="J129" s="40"/>
      <c r="K129" s="40"/>
      <c r="L129" s="40"/>
      <c r="M129" s="40"/>
      <c r="N129" s="30">
        <v>179</v>
      </c>
    </row>
    <row r="130" spans="1:14" ht="45" customHeight="1">
      <c r="A130" s="18" t="s">
        <v>20</v>
      </c>
      <c r="B130" s="24" t="s">
        <v>4840</v>
      </c>
      <c r="C130" s="31" t="s">
        <v>4841</v>
      </c>
      <c r="D130" s="37"/>
      <c r="E130" s="40" t="s">
        <v>4842</v>
      </c>
      <c r="F130" s="40" t="s">
        <v>4842</v>
      </c>
      <c r="G130" s="40" t="s">
        <v>4844</v>
      </c>
      <c r="H130" s="40" t="s">
        <v>4843</v>
      </c>
      <c r="I130" s="40"/>
      <c r="J130" s="40"/>
      <c r="K130" s="40"/>
      <c r="L130" s="40"/>
      <c r="M130" s="40"/>
      <c r="N130" s="30">
        <v>5390</v>
      </c>
    </row>
    <row r="131" spans="1:14" ht="45" customHeight="1">
      <c r="A131" s="1483" t="s">
        <v>20</v>
      </c>
      <c r="B131" s="1484" t="s">
        <v>4845</v>
      </c>
      <c r="C131" s="1488" t="s">
        <v>4846</v>
      </c>
      <c r="D131" s="1485"/>
      <c r="E131" s="1486" t="s">
        <v>4847</v>
      </c>
      <c r="F131" s="1486"/>
      <c r="G131" s="1486" t="s">
        <v>4849</v>
      </c>
      <c r="H131" s="1486" t="s">
        <v>4848</v>
      </c>
      <c r="I131" s="1486"/>
      <c r="J131" s="1486"/>
      <c r="K131" s="1486"/>
      <c r="L131" s="1486"/>
      <c r="M131" s="1486"/>
      <c r="N131" s="1487">
        <v>59</v>
      </c>
    </row>
    <row r="132" spans="1:14" ht="45" customHeight="1">
      <c r="A132" s="18" t="s">
        <v>20</v>
      </c>
      <c r="B132" s="24" t="s">
        <v>4850</v>
      </c>
      <c r="C132" s="31" t="s">
        <v>4851</v>
      </c>
      <c r="D132" s="37"/>
      <c r="E132" s="40" t="s">
        <v>4852</v>
      </c>
      <c r="F132" s="40" t="s">
        <v>4852</v>
      </c>
      <c r="G132" s="40" t="s">
        <v>4854</v>
      </c>
      <c r="H132" s="40" t="s">
        <v>4853</v>
      </c>
      <c r="I132" s="40"/>
      <c r="J132" s="40"/>
      <c r="K132" s="40"/>
      <c r="L132" s="40"/>
      <c r="M132" s="40"/>
      <c r="N132" s="30">
        <v>99</v>
      </c>
    </row>
    <row r="133" spans="1:14" ht="45" customHeight="1">
      <c r="A133" s="18" t="s">
        <v>20</v>
      </c>
      <c r="B133" s="24" t="s">
        <v>6540</v>
      </c>
      <c r="C133" s="31" t="s">
        <v>6541</v>
      </c>
      <c r="D133" s="37"/>
      <c r="E133" s="40" t="s">
        <v>4855</v>
      </c>
      <c r="F133" s="40" t="s">
        <v>4855</v>
      </c>
      <c r="G133" s="40" t="s">
        <v>4857</v>
      </c>
      <c r="H133" s="40" t="s">
        <v>4856</v>
      </c>
      <c r="I133" s="40"/>
      <c r="J133" s="40"/>
      <c r="K133" s="40"/>
      <c r="L133" s="40"/>
      <c r="M133" s="40"/>
      <c r="N133" s="30">
        <v>149</v>
      </c>
    </row>
    <row r="134" spans="1:14" ht="45" customHeight="1">
      <c r="A134" s="18" t="s">
        <v>20</v>
      </c>
      <c r="B134" s="24" t="s">
        <v>4858</v>
      </c>
      <c r="C134" s="31" t="s">
        <v>4859</v>
      </c>
      <c r="D134" s="37"/>
      <c r="E134" s="40" t="s">
        <v>4860</v>
      </c>
      <c r="F134" s="40" t="s">
        <v>4860</v>
      </c>
      <c r="G134" s="40" t="s">
        <v>4862</v>
      </c>
      <c r="H134" s="40" t="s">
        <v>4861</v>
      </c>
      <c r="I134" s="40"/>
      <c r="J134" s="40"/>
      <c r="K134" s="40"/>
      <c r="L134" s="40"/>
      <c r="M134" s="40"/>
      <c r="N134" s="30">
        <v>1099</v>
      </c>
    </row>
    <row r="135" spans="1:14" ht="45" customHeight="1">
      <c r="A135" s="18" t="s">
        <v>20</v>
      </c>
      <c r="B135" s="24" t="s">
        <v>4863</v>
      </c>
      <c r="C135" s="31" t="s">
        <v>4864</v>
      </c>
      <c r="D135" s="37"/>
      <c r="E135" s="40" t="s">
        <v>4865</v>
      </c>
      <c r="F135" s="40" t="s">
        <v>4865</v>
      </c>
      <c r="G135" s="40" t="s">
        <v>4867</v>
      </c>
      <c r="H135" s="40" t="s">
        <v>4866</v>
      </c>
      <c r="I135" s="40"/>
      <c r="J135" s="40"/>
      <c r="K135" s="40"/>
      <c r="L135" s="40"/>
      <c r="M135" s="40"/>
      <c r="N135" s="30">
        <v>999</v>
      </c>
    </row>
    <row r="136" spans="1:14" ht="45" customHeight="1">
      <c r="A136" s="18" t="s">
        <v>8483</v>
      </c>
      <c r="B136" s="24" t="s">
        <v>4869</v>
      </c>
      <c r="C136" s="31" t="s">
        <v>4870</v>
      </c>
      <c r="D136" s="37" t="s">
        <v>4868</v>
      </c>
      <c r="E136" s="40" t="s">
        <v>4871</v>
      </c>
      <c r="F136" s="40" t="s">
        <v>4871</v>
      </c>
      <c r="G136" s="40" t="s">
        <v>4873</v>
      </c>
      <c r="H136" s="40" t="s">
        <v>4872</v>
      </c>
      <c r="I136" s="40"/>
      <c r="J136" s="40"/>
      <c r="K136" s="40"/>
      <c r="L136" s="40"/>
      <c r="M136" s="40"/>
      <c r="N136" s="30">
        <v>19.989999999999998</v>
      </c>
    </row>
    <row r="137" spans="1:14" ht="45" customHeight="1">
      <c r="A137" s="18" t="s">
        <v>8483</v>
      </c>
      <c r="B137" s="24" t="s">
        <v>8484</v>
      </c>
      <c r="C137" s="31" t="s">
        <v>8485</v>
      </c>
      <c r="D137" s="37" t="s">
        <v>4874</v>
      </c>
      <c r="E137" s="40" t="s">
        <v>4875</v>
      </c>
      <c r="F137" s="40" t="s">
        <v>4875</v>
      </c>
      <c r="G137" s="40" t="s">
        <v>4877</v>
      </c>
      <c r="H137" s="40" t="s">
        <v>4876</v>
      </c>
      <c r="I137" s="40"/>
      <c r="J137" s="40"/>
      <c r="K137" s="40"/>
      <c r="L137" s="40"/>
      <c r="M137" s="40"/>
      <c r="N137" s="30">
        <v>89.99</v>
      </c>
    </row>
    <row r="138" spans="1:14" ht="45" customHeight="1">
      <c r="A138" s="18" t="s">
        <v>8483</v>
      </c>
      <c r="B138" s="24" t="s">
        <v>4879</v>
      </c>
      <c r="C138" s="31" t="s">
        <v>4880</v>
      </c>
      <c r="D138" s="37" t="s">
        <v>4878</v>
      </c>
      <c r="E138" s="40" t="s">
        <v>4881</v>
      </c>
      <c r="F138" s="40" t="s">
        <v>4881</v>
      </c>
      <c r="G138" s="40" t="s">
        <v>4883</v>
      </c>
      <c r="H138" s="40" t="s">
        <v>4882</v>
      </c>
      <c r="I138" s="40"/>
      <c r="J138" s="40"/>
      <c r="K138" s="40"/>
      <c r="L138" s="40"/>
      <c r="M138" s="40"/>
      <c r="N138" s="30">
        <v>79.989999999999995</v>
      </c>
    </row>
    <row r="139" spans="1:14" ht="45" customHeight="1">
      <c r="A139" s="18" t="s">
        <v>8483</v>
      </c>
      <c r="B139" s="24" t="s">
        <v>4885</v>
      </c>
      <c r="C139" s="31" t="s">
        <v>4886</v>
      </c>
      <c r="D139" s="37" t="s">
        <v>4884</v>
      </c>
      <c r="E139" s="40" t="s">
        <v>4887</v>
      </c>
      <c r="F139" s="40" t="s">
        <v>4887</v>
      </c>
      <c r="G139" s="40" t="s">
        <v>4889</v>
      </c>
      <c r="H139" s="40" t="s">
        <v>4888</v>
      </c>
      <c r="I139" s="40"/>
      <c r="J139" s="40"/>
      <c r="K139" s="40"/>
      <c r="L139" s="40"/>
      <c r="M139" s="40"/>
      <c r="N139" s="30">
        <v>29.99</v>
      </c>
    </row>
    <row r="140" spans="1:14" ht="45" customHeight="1">
      <c r="A140" s="18" t="s">
        <v>8483</v>
      </c>
      <c r="B140" s="24" t="s">
        <v>4891</v>
      </c>
      <c r="C140" s="31" t="s">
        <v>4892</v>
      </c>
      <c r="D140" s="37" t="s">
        <v>4890</v>
      </c>
      <c r="E140" s="40" t="s">
        <v>4893</v>
      </c>
      <c r="F140" s="40" t="s">
        <v>4893</v>
      </c>
      <c r="G140" s="40" t="s">
        <v>4895</v>
      </c>
      <c r="H140" s="40" t="s">
        <v>4894</v>
      </c>
      <c r="I140" s="40"/>
      <c r="J140" s="40"/>
      <c r="K140" s="40"/>
      <c r="L140" s="40"/>
      <c r="M140" s="40"/>
      <c r="N140" s="30">
        <v>29.99</v>
      </c>
    </row>
    <row r="141" spans="1:14" ht="45" customHeight="1">
      <c r="A141" s="18" t="s">
        <v>4896</v>
      </c>
      <c r="B141" s="24" t="s">
        <v>4897</v>
      </c>
      <c r="C141" s="31" t="s">
        <v>4898</v>
      </c>
      <c r="D141" s="37" t="s">
        <v>4301</v>
      </c>
      <c r="E141" s="40" t="s">
        <v>4899</v>
      </c>
      <c r="F141" s="40" t="s">
        <v>4899</v>
      </c>
      <c r="G141" s="40" t="s">
        <v>4901</v>
      </c>
      <c r="H141" s="40" t="s">
        <v>4900</v>
      </c>
      <c r="I141" s="40"/>
      <c r="J141" s="40" t="s">
        <v>35</v>
      </c>
      <c r="K141" s="40" t="s">
        <v>35</v>
      </c>
      <c r="L141" s="40" t="s">
        <v>35</v>
      </c>
      <c r="M141" s="40"/>
      <c r="N141" s="30">
        <v>169.99</v>
      </c>
    </row>
    <row r="142" spans="1:14" ht="45" customHeight="1">
      <c r="A142" s="18" t="s">
        <v>4902</v>
      </c>
      <c r="B142" s="24" t="s">
        <v>4903</v>
      </c>
      <c r="C142" s="31" t="s">
        <v>4904</v>
      </c>
      <c r="D142" s="37"/>
      <c r="E142" s="40" t="s">
        <v>4905</v>
      </c>
      <c r="F142" s="40" t="s">
        <v>4905</v>
      </c>
      <c r="G142" s="40" t="s">
        <v>4906</v>
      </c>
      <c r="H142" s="40" t="s">
        <v>6716</v>
      </c>
      <c r="I142" s="40"/>
      <c r="J142" s="40"/>
      <c r="K142" s="40"/>
      <c r="L142" s="40"/>
      <c r="M142" s="40"/>
      <c r="N142" s="30">
        <v>579.99</v>
      </c>
    </row>
    <row r="143" spans="1:14" ht="45" customHeight="1">
      <c r="A143" s="18" t="s">
        <v>4902</v>
      </c>
      <c r="B143" s="24" t="s">
        <v>4907</v>
      </c>
      <c r="C143" s="31" t="s">
        <v>4904</v>
      </c>
      <c r="D143" s="37"/>
      <c r="E143" s="40" t="s">
        <v>4908</v>
      </c>
      <c r="F143" s="40" t="s">
        <v>4908</v>
      </c>
      <c r="G143" s="40" t="s">
        <v>4909</v>
      </c>
      <c r="H143" s="40" t="s">
        <v>6717</v>
      </c>
      <c r="I143" s="40"/>
      <c r="J143" s="40"/>
      <c r="K143" s="40"/>
      <c r="L143" s="40"/>
      <c r="M143" s="40"/>
      <c r="N143" s="30">
        <v>779.99</v>
      </c>
    </row>
    <row r="144" spans="1:14" ht="45" customHeight="1">
      <c r="A144" s="18" t="s">
        <v>4902</v>
      </c>
      <c r="B144" s="24" t="s">
        <v>4910</v>
      </c>
      <c r="C144" s="31" t="s">
        <v>4904</v>
      </c>
      <c r="D144" s="37"/>
      <c r="E144" s="40" t="s">
        <v>4911</v>
      </c>
      <c r="F144" s="40" t="s">
        <v>4911</v>
      </c>
      <c r="G144" s="40" t="s">
        <v>4912</v>
      </c>
      <c r="H144" s="40" t="s">
        <v>6718</v>
      </c>
      <c r="I144" s="40"/>
      <c r="J144" s="40"/>
      <c r="K144" s="40"/>
      <c r="L144" s="40"/>
      <c r="M144" s="40"/>
      <c r="N144" s="30">
        <v>1719.99</v>
      </c>
    </row>
    <row r="145" spans="1:14" ht="45" customHeight="1">
      <c r="A145" s="18" t="s">
        <v>4902</v>
      </c>
      <c r="B145" s="24" t="s">
        <v>4913</v>
      </c>
      <c r="C145" s="31" t="s">
        <v>4904</v>
      </c>
      <c r="D145" s="37"/>
      <c r="E145" s="40" t="s">
        <v>4914</v>
      </c>
      <c r="F145" s="40" t="s">
        <v>4914</v>
      </c>
      <c r="G145" s="40" t="s">
        <v>4915</v>
      </c>
      <c r="H145" s="40" t="s">
        <v>6719</v>
      </c>
      <c r="I145" s="40"/>
      <c r="J145" s="40"/>
      <c r="K145" s="40"/>
      <c r="L145" s="40"/>
      <c r="M145" s="40"/>
      <c r="N145" s="30">
        <v>2629.99</v>
      </c>
    </row>
    <row r="146" spans="1:14" ht="45" customHeight="1">
      <c r="A146" s="18" t="s">
        <v>4902</v>
      </c>
      <c r="B146" s="24" t="s">
        <v>4916</v>
      </c>
      <c r="C146" s="31" t="s">
        <v>4904</v>
      </c>
      <c r="D146" s="37"/>
      <c r="E146" s="40" t="s">
        <v>4917</v>
      </c>
      <c r="F146" s="40" t="s">
        <v>4917</v>
      </c>
      <c r="G146" s="40" t="s">
        <v>4918</v>
      </c>
      <c r="H146" s="40" t="s">
        <v>6720</v>
      </c>
      <c r="I146" s="40"/>
      <c r="J146" s="40"/>
      <c r="K146" s="40"/>
      <c r="L146" s="40"/>
      <c r="M146" s="40"/>
      <c r="N146" s="30">
        <v>3789.99</v>
      </c>
    </row>
    <row r="147" spans="1:14" ht="45" customHeight="1">
      <c r="A147" s="18" t="s">
        <v>4902</v>
      </c>
      <c r="B147" s="24" t="s">
        <v>4919</v>
      </c>
      <c r="C147" s="31" t="s">
        <v>4904</v>
      </c>
      <c r="D147" s="37"/>
      <c r="E147" s="40" t="s">
        <v>4920</v>
      </c>
      <c r="F147" s="40" t="s">
        <v>4920</v>
      </c>
      <c r="G147" s="40" t="s">
        <v>4921</v>
      </c>
      <c r="H147" s="40" t="s">
        <v>6721</v>
      </c>
      <c r="I147" s="40"/>
      <c r="J147" s="40"/>
      <c r="K147" s="40"/>
      <c r="L147" s="40"/>
      <c r="M147" s="40"/>
      <c r="N147" s="30">
        <v>2889.99</v>
      </c>
    </row>
    <row r="148" spans="1:14" ht="45" customHeight="1">
      <c r="A148" s="18" t="s">
        <v>4902</v>
      </c>
      <c r="B148" s="24" t="s">
        <v>4922</v>
      </c>
      <c r="C148" s="31" t="s">
        <v>4904</v>
      </c>
      <c r="D148" s="37"/>
      <c r="E148" s="40" t="s">
        <v>4923</v>
      </c>
      <c r="F148" s="40" t="s">
        <v>4923</v>
      </c>
      <c r="G148" s="40" t="s">
        <v>4924</v>
      </c>
      <c r="H148" s="40" t="s">
        <v>6722</v>
      </c>
      <c r="I148" s="40"/>
      <c r="J148" s="40"/>
      <c r="K148" s="40"/>
      <c r="L148" s="40"/>
      <c r="M148" s="40"/>
      <c r="N148" s="30">
        <v>3169.99</v>
      </c>
    </row>
    <row r="149" spans="1:14" ht="45" customHeight="1">
      <c r="A149" s="18" t="s">
        <v>4902</v>
      </c>
      <c r="B149" s="24" t="s">
        <v>4925</v>
      </c>
      <c r="C149" s="31" t="s">
        <v>4926</v>
      </c>
      <c r="D149" s="37"/>
      <c r="E149" s="40" t="s">
        <v>4927</v>
      </c>
      <c r="F149" s="40" t="s">
        <v>4927</v>
      </c>
      <c r="G149" s="40" t="s">
        <v>4928</v>
      </c>
      <c r="H149" s="40" t="s">
        <v>6723</v>
      </c>
      <c r="I149" s="40"/>
      <c r="J149" s="40"/>
      <c r="K149" s="40"/>
      <c r="L149" s="40"/>
      <c r="M149" s="40"/>
      <c r="N149" s="30">
        <v>559.99</v>
      </c>
    </row>
    <row r="150" spans="1:14" ht="45" customHeight="1">
      <c r="A150" s="18" t="s">
        <v>4902</v>
      </c>
      <c r="B150" s="24" t="s">
        <v>4929</v>
      </c>
      <c r="C150" s="31" t="s">
        <v>4926</v>
      </c>
      <c r="D150" s="37"/>
      <c r="E150" s="40" t="s">
        <v>4930</v>
      </c>
      <c r="F150" s="40" t="s">
        <v>4930</v>
      </c>
      <c r="G150" s="40" t="s">
        <v>4931</v>
      </c>
      <c r="H150" s="40" t="s">
        <v>6724</v>
      </c>
      <c r="I150" s="40"/>
      <c r="J150" s="40"/>
      <c r="K150" s="40"/>
      <c r="L150" s="40"/>
      <c r="M150" s="40"/>
      <c r="N150" s="30">
        <v>759.99</v>
      </c>
    </row>
    <row r="151" spans="1:14" ht="45" customHeight="1">
      <c r="A151" s="18" t="s">
        <v>4902</v>
      </c>
      <c r="B151" s="24" t="s">
        <v>4932</v>
      </c>
      <c r="C151" s="31" t="s">
        <v>4926</v>
      </c>
      <c r="D151" s="37"/>
      <c r="E151" s="40" t="s">
        <v>4933</v>
      </c>
      <c r="F151" s="40" t="s">
        <v>4933</v>
      </c>
      <c r="G151" s="40" t="s">
        <v>4934</v>
      </c>
      <c r="H151" s="40" t="s">
        <v>6725</v>
      </c>
      <c r="I151" s="40"/>
      <c r="J151" s="40"/>
      <c r="K151" s="40"/>
      <c r="L151" s="40"/>
      <c r="M151" s="40"/>
      <c r="N151" s="30">
        <v>1699.99</v>
      </c>
    </row>
    <row r="152" spans="1:14" ht="45" customHeight="1">
      <c r="A152" s="18" t="s">
        <v>4902</v>
      </c>
      <c r="B152" s="24" t="s">
        <v>4935</v>
      </c>
      <c r="C152" s="31"/>
      <c r="D152" s="37"/>
      <c r="E152" s="40" t="s">
        <v>4936</v>
      </c>
      <c r="F152" s="40" t="s">
        <v>4936</v>
      </c>
      <c r="G152" s="40" t="s">
        <v>4937</v>
      </c>
      <c r="H152" s="40" t="s">
        <v>6738</v>
      </c>
      <c r="I152" s="40"/>
      <c r="J152" s="40"/>
      <c r="K152" s="40"/>
      <c r="L152" s="40"/>
      <c r="M152" s="40"/>
      <c r="N152" s="30">
        <v>2869.99</v>
      </c>
    </row>
    <row r="153" spans="1:14" ht="45" customHeight="1">
      <c r="A153" s="18" t="s">
        <v>4902</v>
      </c>
      <c r="B153" s="24" t="s">
        <v>4939</v>
      </c>
      <c r="C153" s="31" t="s">
        <v>4938</v>
      </c>
      <c r="D153" s="37"/>
      <c r="E153" s="40" t="s">
        <v>4940</v>
      </c>
      <c r="F153" s="40" t="s">
        <v>4940</v>
      </c>
      <c r="G153" s="40" t="s">
        <v>4941</v>
      </c>
      <c r="H153" s="40" t="s">
        <v>6726</v>
      </c>
      <c r="I153" s="40"/>
      <c r="J153" s="40"/>
      <c r="K153" s="40"/>
      <c r="L153" s="40"/>
      <c r="M153" s="40"/>
      <c r="N153" s="30">
        <v>779.99</v>
      </c>
    </row>
    <row r="154" spans="1:14" ht="45" customHeight="1">
      <c r="A154" s="18" t="s">
        <v>4902</v>
      </c>
      <c r="B154" s="24" t="s">
        <v>4942</v>
      </c>
      <c r="C154" s="31" t="s">
        <v>4938</v>
      </c>
      <c r="D154" s="37"/>
      <c r="E154" s="40" t="s">
        <v>4943</v>
      </c>
      <c r="F154" s="40" t="s">
        <v>4943</v>
      </c>
      <c r="G154" s="40" t="s">
        <v>4944</v>
      </c>
      <c r="H154" s="40" t="s">
        <v>6727</v>
      </c>
      <c r="I154" s="40"/>
      <c r="J154" s="40"/>
      <c r="K154" s="40"/>
      <c r="L154" s="40"/>
      <c r="M154" s="40"/>
      <c r="N154" s="30">
        <v>1719.99</v>
      </c>
    </row>
    <row r="155" spans="1:14" ht="45" customHeight="1">
      <c r="A155" s="18" t="s">
        <v>4087</v>
      </c>
      <c r="B155" s="24" t="s">
        <v>4945</v>
      </c>
      <c r="C155" s="31" t="s">
        <v>4946</v>
      </c>
      <c r="D155" s="37"/>
      <c r="E155" s="40" t="s">
        <v>4947</v>
      </c>
      <c r="F155" s="40" t="s">
        <v>4947</v>
      </c>
      <c r="G155" s="40" t="s">
        <v>4948</v>
      </c>
      <c r="H155" s="40" t="s">
        <v>6695</v>
      </c>
      <c r="I155" s="40"/>
      <c r="J155" s="40"/>
      <c r="K155" s="40"/>
      <c r="L155" s="40"/>
      <c r="M155" s="40"/>
      <c r="N155" s="30">
        <v>299.99</v>
      </c>
    </row>
    <row r="156" spans="1:14" ht="45" customHeight="1">
      <c r="A156" s="18" t="s">
        <v>4087</v>
      </c>
      <c r="B156" s="24" t="s">
        <v>4949</v>
      </c>
      <c r="C156" s="31" t="s">
        <v>6542</v>
      </c>
      <c r="D156" s="37"/>
      <c r="E156" s="40" t="s">
        <v>4950</v>
      </c>
      <c r="F156" s="40" t="s">
        <v>4950</v>
      </c>
      <c r="G156" s="40" t="s">
        <v>4951</v>
      </c>
      <c r="H156" s="40" t="s">
        <v>6706</v>
      </c>
      <c r="I156" s="40"/>
      <c r="J156" s="40"/>
      <c r="K156" s="40"/>
      <c r="L156" s="40"/>
      <c r="M156" s="40"/>
      <c r="N156" s="30">
        <v>519.99</v>
      </c>
    </row>
    <row r="157" spans="1:14" ht="45" customHeight="1">
      <c r="A157" s="18" t="s">
        <v>4087</v>
      </c>
      <c r="B157" s="24" t="s">
        <v>4952</v>
      </c>
      <c r="C157" s="31" t="s">
        <v>4946</v>
      </c>
      <c r="D157" s="37"/>
      <c r="E157" s="40" t="s">
        <v>4953</v>
      </c>
      <c r="F157" s="40" t="s">
        <v>4953</v>
      </c>
      <c r="G157" s="40" t="s">
        <v>4954</v>
      </c>
      <c r="H157" s="40" t="s">
        <v>6696</v>
      </c>
      <c r="I157" s="40"/>
      <c r="J157" s="40"/>
      <c r="K157" s="40"/>
      <c r="L157" s="40"/>
      <c r="M157" s="40"/>
      <c r="N157" s="30">
        <v>329.99</v>
      </c>
    </row>
    <row r="158" spans="1:14" ht="45" customHeight="1">
      <c r="A158" s="18" t="s">
        <v>4087</v>
      </c>
      <c r="B158" s="24" t="s">
        <v>4955</v>
      </c>
      <c r="C158" s="31" t="s">
        <v>4946</v>
      </c>
      <c r="D158" s="37"/>
      <c r="E158" s="40" t="s">
        <v>4956</v>
      </c>
      <c r="F158" s="40" t="s">
        <v>4956</v>
      </c>
      <c r="G158" s="40" t="s">
        <v>4957</v>
      </c>
      <c r="H158" s="40" t="s">
        <v>6697</v>
      </c>
      <c r="I158" s="40"/>
      <c r="J158" s="40"/>
      <c r="K158" s="40"/>
      <c r="L158" s="40"/>
      <c r="M158" s="40"/>
      <c r="N158" s="30">
        <v>489.99</v>
      </c>
    </row>
    <row r="159" spans="1:14" ht="45" customHeight="1">
      <c r="A159" s="18" t="s">
        <v>4087</v>
      </c>
      <c r="B159" s="24" t="s">
        <v>15304</v>
      </c>
      <c r="C159" s="31" t="s">
        <v>6542</v>
      </c>
      <c r="D159" s="37" t="s">
        <v>2925</v>
      </c>
      <c r="E159" s="40" t="s">
        <v>15297</v>
      </c>
      <c r="F159" s="40" t="s">
        <v>15297</v>
      </c>
      <c r="G159" s="40" t="s">
        <v>15305</v>
      </c>
      <c r="H159" s="40" t="s">
        <v>15321</v>
      </c>
      <c r="I159" s="40"/>
      <c r="J159" s="40"/>
      <c r="K159" s="40"/>
      <c r="L159" s="40"/>
      <c r="M159" s="40"/>
      <c r="N159" s="30">
        <v>1049.99</v>
      </c>
    </row>
    <row r="160" spans="1:14" ht="45" customHeight="1">
      <c r="A160" s="18" t="s">
        <v>4087</v>
      </c>
      <c r="B160" s="24" t="s">
        <v>4958</v>
      </c>
      <c r="C160" s="31" t="s">
        <v>4946</v>
      </c>
      <c r="D160" s="37"/>
      <c r="E160" s="40" t="s">
        <v>4959</v>
      </c>
      <c r="F160" s="40" t="s">
        <v>4959</v>
      </c>
      <c r="G160" s="40" t="s">
        <v>4960</v>
      </c>
      <c r="H160" s="40" t="s">
        <v>6698</v>
      </c>
      <c r="I160" s="40"/>
      <c r="J160" s="40"/>
      <c r="K160" s="40"/>
      <c r="L160" s="40"/>
      <c r="M160" s="40"/>
      <c r="N160" s="30">
        <v>459.99</v>
      </c>
    </row>
    <row r="161" spans="1:14" ht="45" customHeight="1">
      <c r="A161" s="18" t="s">
        <v>4087</v>
      </c>
      <c r="B161" s="24" t="s">
        <v>4961</v>
      </c>
      <c r="C161" s="31" t="s">
        <v>4946</v>
      </c>
      <c r="D161" s="37"/>
      <c r="E161" s="40" t="s">
        <v>4962</v>
      </c>
      <c r="F161" s="40" t="s">
        <v>4962</v>
      </c>
      <c r="G161" s="40" t="s">
        <v>4963</v>
      </c>
      <c r="H161" s="40" t="s">
        <v>6699</v>
      </c>
      <c r="I161" s="40"/>
      <c r="J161" s="40"/>
      <c r="K161" s="40"/>
      <c r="L161" s="40"/>
      <c r="M161" s="40"/>
      <c r="N161" s="30">
        <v>819</v>
      </c>
    </row>
    <row r="162" spans="1:14" ht="45" customHeight="1">
      <c r="A162" s="18" t="s">
        <v>4087</v>
      </c>
      <c r="B162" s="24" t="s">
        <v>4964</v>
      </c>
      <c r="C162" s="31" t="s">
        <v>6542</v>
      </c>
      <c r="D162" s="37"/>
      <c r="E162" s="40" t="s">
        <v>4965</v>
      </c>
      <c r="F162" s="40" t="s">
        <v>4965</v>
      </c>
      <c r="G162" s="40" t="s">
        <v>4966</v>
      </c>
      <c r="H162" s="40" t="s">
        <v>6707</v>
      </c>
      <c r="I162" s="40"/>
      <c r="J162" s="40"/>
      <c r="K162" s="40"/>
      <c r="L162" s="40"/>
      <c r="M162" s="40"/>
      <c r="N162" s="30">
        <v>399.99</v>
      </c>
    </row>
    <row r="163" spans="1:14" ht="45" customHeight="1">
      <c r="A163" s="18" t="s">
        <v>4087</v>
      </c>
      <c r="B163" s="24" t="s">
        <v>4967</v>
      </c>
      <c r="C163" s="31" t="s">
        <v>4946</v>
      </c>
      <c r="D163" s="37"/>
      <c r="E163" s="40" t="s">
        <v>4968</v>
      </c>
      <c r="F163" s="40" t="s">
        <v>4968</v>
      </c>
      <c r="G163" s="40" t="s">
        <v>4969</v>
      </c>
      <c r="H163" s="40" t="s">
        <v>6700</v>
      </c>
      <c r="I163" s="40"/>
      <c r="J163" s="40"/>
      <c r="K163" s="40"/>
      <c r="L163" s="40"/>
      <c r="M163" s="40"/>
      <c r="N163" s="30">
        <v>359.99</v>
      </c>
    </row>
    <row r="164" spans="1:14" ht="45" customHeight="1">
      <c r="A164" s="18" t="s">
        <v>4087</v>
      </c>
      <c r="B164" s="24" t="s">
        <v>4970</v>
      </c>
      <c r="C164" s="31" t="s">
        <v>4946</v>
      </c>
      <c r="D164" s="37"/>
      <c r="E164" s="40" t="s">
        <v>4971</v>
      </c>
      <c r="F164" s="40" t="s">
        <v>4971</v>
      </c>
      <c r="G164" s="40" t="s">
        <v>4972</v>
      </c>
      <c r="H164" s="40" t="s">
        <v>6701</v>
      </c>
      <c r="I164" s="40"/>
      <c r="J164" s="40"/>
      <c r="K164" s="40"/>
      <c r="L164" s="40"/>
      <c r="M164" s="40"/>
      <c r="N164" s="30">
        <v>739.99</v>
      </c>
    </row>
    <row r="165" spans="1:14" ht="45" customHeight="1">
      <c r="A165" s="18" t="s">
        <v>4087</v>
      </c>
      <c r="B165" s="24" t="s">
        <v>4973</v>
      </c>
      <c r="C165" s="31" t="s">
        <v>4946</v>
      </c>
      <c r="D165" s="37"/>
      <c r="E165" s="40" t="s">
        <v>4974</v>
      </c>
      <c r="F165" s="40" t="s">
        <v>4974</v>
      </c>
      <c r="G165" s="40" t="s">
        <v>4975</v>
      </c>
      <c r="H165" s="40" t="s">
        <v>6702</v>
      </c>
      <c r="I165" s="40"/>
      <c r="J165" s="40"/>
      <c r="K165" s="40"/>
      <c r="L165" s="40"/>
      <c r="M165" s="40"/>
      <c r="N165" s="30">
        <v>1349.99</v>
      </c>
    </row>
    <row r="166" spans="1:14" ht="45" customHeight="1">
      <c r="A166" s="18" t="s">
        <v>4087</v>
      </c>
      <c r="B166" s="24" t="s">
        <v>4976</v>
      </c>
      <c r="C166" s="31" t="s">
        <v>6542</v>
      </c>
      <c r="D166" s="37"/>
      <c r="E166" s="40" t="s">
        <v>4977</v>
      </c>
      <c r="F166" s="40" t="s">
        <v>4977</v>
      </c>
      <c r="G166" s="40" t="s">
        <v>4978</v>
      </c>
      <c r="H166" s="40" t="s">
        <v>6708</v>
      </c>
      <c r="I166" s="40"/>
      <c r="J166" s="40"/>
      <c r="K166" s="40"/>
      <c r="L166" s="40"/>
      <c r="M166" s="40"/>
      <c r="N166" s="30">
        <v>1449.99</v>
      </c>
    </row>
    <row r="167" spans="1:14" ht="45" customHeight="1">
      <c r="A167" s="18" t="s">
        <v>4087</v>
      </c>
      <c r="B167" s="24" t="s">
        <v>4979</v>
      </c>
      <c r="C167" s="31" t="s">
        <v>4946</v>
      </c>
      <c r="D167" s="37"/>
      <c r="E167" s="40" t="s">
        <v>4980</v>
      </c>
      <c r="F167" s="40" t="s">
        <v>4980</v>
      </c>
      <c r="G167" s="40" t="s">
        <v>4981</v>
      </c>
      <c r="H167" s="40" t="s">
        <v>6703</v>
      </c>
      <c r="I167" s="40"/>
      <c r="J167" s="40"/>
      <c r="K167" s="40"/>
      <c r="L167" s="40"/>
      <c r="M167" s="40"/>
      <c r="N167" s="30">
        <v>199.99</v>
      </c>
    </row>
    <row r="168" spans="1:14" ht="45" customHeight="1">
      <c r="A168" s="18" t="s">
        <v>4087</v>
      </c>
      <c r="B168" s="24" t="s">
        <v>4982</v>
      </c>
      <c r="C168" s="31" t="s">
        <v>4983</v>
      </c>
      <c r="D168" s="37"/>
      <c r="E168" s="40" t="s">
        <v>4984</v>
      </c>
      <c r="F168" s="40" t="s">
        <v>4984</v>
      </c>
      <c r="G168" s="40" t="s">
        <v>4985</v>
      </c>
      <c r="H168" s="40" t="s">
        <v>6704</v>
      </c>
      <c r="I168" s="40"/>
      <c r="J168" s="40"/>
      <c r="K168" s="40"/>
      <c r="L168" s="40"/>
      <c r="M168" s="40"/>
      <c r="N168" s="30">
        <v>369.99</v>
      </c>
    </row>
    <row r="169" spans="1:14" ht="45" customHeight="1">
      <c r="A169" s="18" t="s">
        <v>4087</v>
      </c>
      <c r="B169" s="24" t="s">
        <v>4986</v>
      </c>
      <c r="C169" s="31" t="s">
        <v>4983</v>
      </c>
      <c r="D169" s="37"/>
      <c r="E169" s="40" t="s">
        <v>4987</v>
      </c>
      <c r="F169" s="40" t="s">
        <v>4987</v>
      </c>
      <c r="G169" s="40" t="s">
        <v>4988</v>
      </c>
      <c r="H169" s="40" t="s">
        <v>6705</v>
      </c>
      <c r="I169" s="40"/>
      <c r="J169" s="40"/>
      <c r="K169" s="40"/>
      <c r="L169" s="40"/>
      <c r="M169" s="40"/>
      <c r="N169" s="30">
        <v>579.99</v>
      </c>
    </row>
    <row r="170" spans="1:14" ht="45" customHeight="1">
      <c r="A170" s="18" t="s">
        <v>4989</v>
      </c>
      <c r="B170" s="24" t="s">
        <v>4990</v>
      </c>
      <c r="C170" s="31" t="s">
        <v>6543</v>
      </c>
      <c r="D170" s="37"/>
      <c r="E170" s="40" t="s">
        <v>4991</v>
      </c>
      <c r="F170" s="40" t="s">
        <v>4991</v>
      </c>
      <c r="G170" s="40" t="s">
        <v>4992</v>
      </c>
      <c r="H170" s="40" t="s">
        <v>6733</v>
      </c>
      <c r="I170" s="40"/>
      <c r="J170" s="40"/>
      <c r="K170" s="40"/>
      <c r="L170" s="40"/>
      <c r="M170" s="40"/>
      <c r="N170" s="30">
        <v>899.99</v>
      </c>
    </row>
    <row r="171" spans="1:14" ht="45" customHeight="1">
      <c r="A171" s="18" t="s">
        <v>4989</v>
      </c>
      <c r="B171" s="24" t="s">
        <v>4993</v>
      </c>
      <c r="C171" s="31" t="s">
        <v>4994</v>
      </c>
      <c r="D171" s="37"/>
      <c r="E171" s="40" t="s">
        <v>4995</v>
      </c>
      <c r="F171" s="40" t="s">
        <v>4995</v>
      </c>
      <c r="G171" s="40" t="s">
        <v>4996</v>
      </c>
      <c r="H171" s="40" t="s">
        <v>6731</v>
      </c>
      <c r="I171" s="40"/>
      <c r="J171" s="40"/>
      <c r="K171" s="40"/>
      <c r="L171" s="40"/>
      <c r="M171" s="40"/>
      <c r="N171" s="30">
        <v>599.99</v>
      </c>
    </row>
    <row r="172" spans="1:14" ht="45" customHeight="1">
      <c r="A172" s="18" t="s">
        <v>4989</v>
      </c>
      <c r="B172" s="24" t="s">
        <v>4997</v>
      </c>
      <c r="C172" s="31" t="s">
        <v>4998</v>
      </c>
      <c r="D172" s="37"/>
      <c r="E172" s="40" t="s">
        <v>4999</v>
      </c>
      <c r="F172" s="40" t="s">
        <v>4999</v>
      </c>
      <c r="G172" s="40" t="s">
        <v>5000</v>
      </c>
      <c r="H172" s="40" t="s">
        <v>6732</v>
      </c>
      <c r="I172" s="40"/>
      <c r="J172" s="40"/>
      <c r="K172" s="40"/>
      <c r="L172" s="40"/>
      <c r="M172" s="40"/>
      <c r="N172" s="30">
        <v>899</v>
      </c>
    </row>
    <row r="173" spans="1:14" ht="45" customHeight="1">
      <c r="A173" s="18" t="s">
        <v>4989</v>
      </c>
      <c r="B173" s="24" t="s">
        <v>5001</v>
      </c>
      <c r="C173" s="31" t="s">
        <v>5002</v>
      </c>
      <c r="D173" s="37"/>
      <c r="E173" s="40" t="s">
        <v>5003</v>
      </c>
      <c r="F173" s="40" t="s">
        <v>5003</v>
      </c>
      <c r="G173" s="40" t="s">
        <v>5004</v>
      </c>
      <c r="H173" s="40" t="s">
        <v>6728</v>
      </c>
      <c r="I173" s="40"/>
      <c r="J173" s="40"/>
      <c r="K173" s="40"/>
      <c r="L173" s="40"/>
      <c r="M173" s="40"/>
      <c r="N173" s="30">
        <v>599.99</v>
      </c>
    </row>
    <row r="174" spans="1:14" ht="45" customHeight="1">
      <c r="A174" s="18" t="s">
        <v>4989</v>
      </c>
      <c r="B174" s="24" t="s">
        <v>5005</v>
      </c>
      <c r="C174" s="31" t="s">
        <v>5002</v>
      </c>
      <c r="D174" s="37"/>
      <c r="E174" s="40" t="s">
        <v>5006</v>
      </c>
      <c r="F174" s="40" t="s">
        <v>5006</v>
      </c>
      <c r="G174" s="40" t="s">
        <v>5007</v>
      </c>
      <c r="H174" s="40" t="s">
        <v>6729</v>
      </c>
      <c r="I174" s="40"/>
      <c r="J174" s="40"/>
      <c r="K174" s="40"/>
      <c r="L174" s="40"/>
      <c r="M174" s="40"/>
      <c r="N174" s="30">
        <v>899.99</v>
      </c>
    </row>
    <row r="175" spans="1:14" ht="45" customHeight="1">
      <c r="A175" s="18" t="s">
        <v>4989</v>
      </c>
      <c r="B175" s="24" t="s">
        <v>5008</v>
      </c>
      <c r="C175" s="31" t="s">
        <v>5002</v>
      </c>
      <c r="D175" s="37"/>
      <c r="E175" s="40" t="s">
        <v>5009</v>
      </c>
      <c r="F175" s="40" t="s">
        <v>5009</v>
      </c>
      <c r="G175" s="40" t="s">
        <v>5010</v>
      </c>
      <c r="H175" s="40" t="s">
        <v>6730</v>
      </c>
      <c r="I175" s="40"/>
      <c r="J175" s="40"/>
      <c r="K175" s="40"/>
      <c r="L175" s="40"/>
      <c r="M175" s="40"/>
      <c r="N175" s="30">
        <v>899.99</v>
      </c>
    </row>
    <row r="176" spans="1:14" ht="45" customHeight="1">
      <c r="A176" s="18" t="s">
        <v>5011</v>
      </c>
      <c r="B176" s="24" t="s">
        <v>5012</v>
      </c>
      <c r="C176" s="31" t="s">
        <v>5013</v>
      </c>
      <c r="D176" s="37"/>
      <c r="E176" s="40" t="s">
        <v>5014</v>
      </c>
      <c r="F176" s="40" t="s">
        <v>5014</v>
      </c>
      <c r="G176" s="40" t="s">
        <v>5015</v>
      </c>
      <c r="H176" s="40" t="s">
        <v>6711</v>
      </c>
      <c r="I176" s="40"/>
      <c r="J176" s="40"/>
      <c r="K176" s="40"/>
      <c r="L176" s="40"/>
      <c r="M176" s="40"/>
      <c r="N176" s="30">
        <v>484.99</v>
      </c>
    </row>
    <row r="177" spans="1:14" ht="45" customHeight="1">
      <c r="A177" s="18" t="s">
        <v>5011</v>
      </c>
      <c r="B177" s="24" t="s">
        <v>5016</v>
      </c>
      <c r="C177" s="31" t="s">
        <v>5013</v>
      </c>
      <c r="D177" s="37"/>
      <c r="E177" s="40" t="s">
        <v>5017</v>
      </c>
      <c r="F177" s="40" t="s">
        <v>5017</v>
      </c>
      <c r="G177" s="40" t="s">
        <v>5018</v>
      </c>
      <c r="H177" s="40" t="s">
        <v>6712</v>
      </c>
      <c r="I177" s="40"/>
      <c r="J177" s="40"/>
      <c r="K177" s="40"/>
      <c r="L177" s="40"/>
      <c r="M177" s="40"/>
      <c r="N177" s="30">
        <v>75.989999999999995</v>
      </c>
    </row>
    <row r="178" spans="1:14" ht="45" customHeight="1">
      <c r="A178" s="18" t="s">
        <v>5019</v>
      </c>
      <c r="B178" s="24" t="s">
        <v>5020</v>
      </c>
      <c r="C178" s="31" t="s">
        <v>6544</v>
      </c>
      <c r="D178" s="37"/>
      <c r="E178" s="40" t="s">
        <v>5021</v>
      </c>
      <c r="F178" s="40" t="s">
        <v>5021</v>
      </c>
      <c r="G178" s="40" t="s">
        <v>5022</v>
      </c>
      <c r="H178" s="40" t="s">
        <v>6715</v>
      </c>
      <c r="I178" s="40"/>
      <c r="J178" s="40"/>
      <c r="K178" s="40"/>
      <c r="L178" s="40"/>
      <c r="M178" s="40"/>
      <c r="N178" s="30">
        <v>429.99</v>
      </c>
    </row>
    <row r="179" spans="1:14" ht="45" customHeight="1">
      <c r="A179" s="18" t="s">
        <v>5019</v>
      </c>
      <c r="B179" s="24" t="s">
        <v>5023</v>
      </c>
      <c r="C179" s="31" t="s">
        <v>5024</v>
      </c>
      <c r="D179" s="37"/>
      <c r="E179" s="40" t="s">
        <v>5025</v>
      </c>
      <c r="F179" s="40" t="s">
        <v>5025</v>
      </c>
      <c r="G179" s="40" t="s">
        <v>5026</v>
      </c>
      <c r="H179" s="40" t="s">
        <v>6713</v>
      </c>
      <c r="I179" s="40"/>
      <c r="J179" s="40"/>
      <c r="K179" s="40"/>
      <c r="L179" s="40"/>
      <c r="M179" s="40"/>
      <c r="N179" s="30">
        <v>329.99</v>
      </c>
    </row>
    <row r="180" spans="1:14" ht="45" customHeight="1">
      <c r="A180" s="18" t="s">
        <v>5019</v>
      </c>
      <c r="B180" s="24" t="s">
        <v>6519</v>
      </c>
      <c r="C180" s="31" t="s">
        <v>5024</v>
      </c>
      <c r="D180" s="251"/>
      <c r="E180" s="40" t="s">
        <v>5027</v>
      </c>
      <c r="F180" s="40" t="s">
        <v>5027</v>
      </c>
      <c r="G180" s="40" t="s">
        <v>5028</v>
      </c>
      <c r="H180" s="40" t="s">
        <v>6714</v>
      </c>
      <c r="I180" s="40"/>
      <c r="J180" s="40"/>
      <c r="K180" s="40"/>
      <c r="L180" s="40"/>
      <c r="M180" s="40"/>
      <c r="N180" s="30">
        <v>379.99</v>
      </c>
    </row>
    <row r="181" spans="1:14" ht="45" customHeight="1">
      <c r="A181" s="18" t="s">
        <v>5029</v>
      </c>
      <c r="B181" s="24" t="s">
        <v>5030</v>
      </c>
      <c r="C181" s="31" t="s">
        <v>5031</v>
      </c>
      <c r="D181" s="37"/>
      <c r="E181" s="40" t="s">
        <v>5032</v>
      </c>
      <c r="F181" s="40" t="s">
        <v>5032</v>
      </c>
      <c r="G181" s="40" t="s">
        <v>5033</v>
      </c>
      <c r="H181" s="40" t="s">
        <v>6734</v>
      </c>
      <c r="I181" s="40"/>
      <c r="J181" s="40"/>
      <c r="K181" s="40"/>
      <c r="L181" s="40"/>
      <c r="M181" s="40"/>
      <c r="N181" s="30">
        <v>39.99</v>
      </c>
    </row>
    <row r="182" spans="1:14" ht="45" customHeight="1">
      <c r="A182" s="18" t="s">
        <v>5029</v>
      </c>
      <c r="B182" s="24" t="s">
        <v>5034</v>
      </c>
      <c r="C182" s="31" t="s">
        <v>5031</v>
      </c>
      <c r="D182" s="37"/>
      <c r="E182" s="40" t="s">
        <v>5035</v>
      </c>
      <c r="F182" s="40" t="s">
        <v>5035</v>
      </c>
      <c r="G182" s="40" t="s">
        <v>5036</v>
      </c>
      <c r="H182" s="40" t="s">
        <v>6735</v>
      </c>
      <c r="I182" s="40"/>
      <c r="J182" s="40"/>
      <c r="K182" s="40"/>
      <c r="L182" s="40"/>
      <c r="M182" s="40"/>
      <c r="N182" s="30">
        <v>24.99</v>
      </c>
    </row>
    <row r="183" spans="1:14" ht="45" customHeight="1">
      <c r="A183" s="18" t="s">
        <v>3919</v>
      </c>
      <c r="B183" s="24" t="s">
        <v>5037</v>
      </c>
      <c r="C183" s="31" t="s">
        <v>5038</v>
      </c>
      <c r="D183" s="37" t="s">
        <v>2925</v>
      </c>
      <c r="E183" s="40" t="s">
        <v>5039</v>
      </c>
      <c r="F183" s="40" t="s">
        <v>5039</v>
      </c>
      <c r="G183" s="40" t="s">
        <v>5040</v>
      </c>
      <c r="H183" s="40" t="s">
        <v>6650</v>
      </c>
      <c r="I183" s="40"/>
      <c r="J183" s="40" t="s">
        <v>5041</v>
      </c>
      <c r="K183" s="40"/>
      <c r="L183" s="40" t="s">
        <v>5042</v>
      </c>
      <c r="M183" s="40"/>
      <c r="N183" s="30">
        <v>499.99</v>
      </c>
    </row>
    <row r="184" spans="1:14" ht="45" customHeight="1">
      <c r="A184" s="18" t="s">
        <v>4896</v>
      </c>
      <c r="B184" s="24" t="s">
        <v>5043</v>
      </c>
      <c r="C184" s="31" t="s">
        <v>5044</v>
      </c>
      <c r="D184" s="37" t="s">
        <v>4301</v>
      </c>
      <c r="E184" s="40" t="s">
        <v>5045</v>
      </c>
      <c r="F184" s="40" t="s">
        <v>5045</v>
      </c>
      <c r="G184" s="40" t="s">
        <v>5046</v>
      </c>
      <c r="H184" s="40" t="s">
        <v>6737</v>
      </c>
      <c r="I184" s="40"/>
      <c r="J184" s="40"/>
      <c r="K184" s="40"/>
      <c r="L184" s="40"/>
      <c r="M184" s="40" t="s">
        <v>6545</v>
      </c>
      <c r="N184" s="30">
        <v>139.99</v>
      </c>
    </row>
    <row r="185" spans="1:14" ht="45" customHeight="1">
      <c r="A185" s="18" t="s">
        <v>4428</v>
      </c>
      <c r="B185" s="24" t="s">
        <v>5047</v>
      </c>
      <c r="C185" s="31" t="s">
        <v>5048</v>
      </c>
      <c r="D185" s="37" t="s">
        <v>4428</v>
      </c>
      <c r="E185" s="40" t="s">
        <v>5049</v>
      </c>
      <c r="F185" s="40" t="s">
        <v>5049</v>
      </c>
      <c r="G185" s="40" t="s">
        <v>5050</v>
      </c>
      <c r="H185" s="40" t="s">
        <v>6649</v>
      </c>
      <c r="I185" s="40"/>
      <c r="J185" s="40"/>
      <c r="K185" s="40" t="s">
        <v>35</v>
      </c>
      <c r="L185" s="40" t="s">
        <v>35</v>
      </c>
      <c r="M185" s="40" t="s">
        <v>6546</v>
      </c>
      <c r="N185" s="30">
        <v>34.99</v>
      </c>
    </row>
    <row r="186" spans="1:14" ht="45" customHeight="1">
      <c r="A186" s="18" t="s">
        <v>4087</v>
      </c>
      <c r="B186" s="24" t="s">
        <v>5051</v>
      </c>
      <c r="C186" s="31" t="s">
        <v>4087</v>
      </c>
      <c r="D186" s="37"/>
      <c r="E186" s="40" t="s">
        <v>5052</v>
      </c>
      <c r="F186" s="40" t="s">
        <v>5052</v>
      </c>
      <c r="G186" s="40" t="s">
        <v>5053</v>
      </c>
      <c r="H186" s="40" t="s">
        <v>6685</v>
      </c>
      <c r="I186" s="40"/>
      <c r="J186" s="40"/>
      <c r="K186" s="40"/>
      <c r="L186" s="40"/>
      <c r="M186" s="40"/>
      <c r="N186" s="30">
        <v>319.99</v>
      </c>
    </row>
    <row r="187" spans="1:14" ht="45" customHeight="1">
      <c r="A187" s="18" t="s">
        <v>4087</v>
      </c>
      <c r="B187" s="24" t="s">
        <v>5054</v>
      </c>
      <c r="C187" s="31" t="s">
        <v>4087</v>
      </c>
      <c r="D187" s="37"/>
      <c r="E187" s="40" t="s">
        <v>5055</v>
      </c>
      <c r="F187" s="40" t="s">
        <v>5055</v>
      </c>
      <c r="G187" s="40" t="s">
        <v>5056</v>
      </c>
      <c r="H187" s="40" t="s">
        <v>6686</v>
      </c>
      <c r="I187" s="40"/>
      <c r="J187" s="40"/>
      <c r="K187" s="40"/>
      <c r="L187" s="40"/>
      <c r="M187" s="40"/>
      <c r="N187" s="30">
        <v>259.99</v>
      </c>
    </row>
    <row r="188" spans="1:14" ht="45" customHeight="1">
      <c r="A188" s="18" t="s">
        <v>4087</v>
      </c>
      <c r="B188" s="24" t="s">
        <v>5057</v>
      </c>
      <c r="C188" s="31" t="s">
        <v>4087</v>
      </c>
      <c r="D188" s="37"/>
      <c r="E188" s="40" t="s">
        <v>5058</v>
      </c>
      <c r="F188" s="40" t="s">
        <v>5058</v>
      </c>
      <c r="G188" s="40" t="s">
        <v>5059</v>
      </c>
      <c r="H188" s="40" t="s">
        <v>6687</v>
      </c>
      <c r="I188" s="40"/>
      <c r="J188" s="40"/>
      <c r="K188" s="40"/>
      <c r="L188" s="40"/>
      <c r="M188" s="40"/>
      <c r="N188" s="30">
        <v>399.99</v>
      </c>
    </row>
    <row r="189" spans="1:14" ht="45" customHeight="1">
      <c r="A189" s="18" t="s">
        <v>4087</v>
      </c>
      <c r="B189" s="24" t="s">
        <v>5060</v>
      </c>
      <c r="C189" s="31" t="s">
        <v>4087</v>
      </c>
      <c r="D189" s="37"/>
      <c r="E189" s="40" t="s">
        <v>5061</v>
      </c>
      <c r="F189" s="40" t="s">
        <v>5061</v>
      </c>
      <c r="G189" s="40" t="s">
        <v>5062</v>
      </c>
      <c r="H189" s="40" t="s">
        <v>6688</v>
      </c>
      <c r="I189" s="40"/>
      <c r="J189" s="40"/>
      <c r="K189" s="40"/>
      <c r="L189" s="40"/>
      <c r="M189" s="40"/>
      <c r="N189" s="30">
        <v>579.99</v>
      </c>
    </row>
    <row r="190" spans="1:14" ht="45" customHeight="1">
      <c r="A190" s="18" t="s">
        <v>4087</v>
      </c>
      <c r="B190" s="24" t="s">
        <v>5063</v>
      </c>
      <c r="C190" s="31" t="s">
        <v>4087</v>
      </c>
      <c r="D190" s="37"/>
      <c r="E190" s="40" t="s">
        <v>5064</v>
      </c>
      <c r="F190" s="40" t="s">
        <v>5064</v>
      </c>
      <c r="G190" s="40" t="s">
        <v>5065</v>
      </c>
      <c r="H190" s="40" t="s">
        <v>6689</v>
      </c>
      <c r="I190" s="40"/>
      <c r="J190" s="40"/>
      <c r="K190" s="40"/>
      <c r="L190" s="40"/>
      <c r="M190" s="40"/>
      <c r="N190" s="30">
        <v>479.99</v>
      </c>
    </row>
    <row r="191" spans="1:14" ht="45" customHeight="1">
      <c r="A191" s="18" t="s">
        <v>4087</v>
      </c>
      <c r="B191" s="24" t="s">
        <v>5066</v>
      </c>
      <c r="C191" s="31" t="s">
        <v>4087</v>
      </c>
      <c r="D191" s="37"/>
      <c r="E191" s="40" t="s">
        <v>5067</v>
      </c>
      <c r="F191" s="40" t="s">
        <v>5067</v>
      </c>
      <c r="G191" s="40" t="s">
        <v>5068</v>
      </c>
      <c r="H191" s="40" t="s">
        <v>6690</v>
      </c>
      <c r="I191" s="40"/>
      <c r="J191" s="40"/>
      <c r="K191" s="40"/>
      <c r="L191" s="40"/>
      <c r="M191" s="40"/>
      <c r="N191" s="30">
        <v>499.99</v>
      </c>
    </row>
    <row r="192" spans="1:14" ht="45" customHeight="1">
      <c r="A192" s="18" t="s">
        <v>4087</v>
      </c>
      <c r="B192" s="24" t="s">
        <v>5069</v>
      </c>
      <c r="C192" s="31" t="s">
        <v>4087</v>
      </c>
      <c r="D192" s="37"/>
      <c r="E192" s="40" t="s">
        <v>5070</v>
      </c>
      <c r="F192" s="40" t="s">
        <v>5070</v>
      </c>
      <c r="G192" s="40" t="s">
        <v>5071</v>
      </c>
      <c r="H192" s="40" t="s">
        <v>6691</v>
      </c>
      <c r="I192" s="40"/>
      <c r="J192" s="40"/>
      <c r="K192" s="40"/>
      <c r="L192" s="40"/>
      <c r="M192" s="40"/>
      <c r="N192" s="30">
        <v>799.99</v>
      </c>
    </row>
    <row r="193" spans="1:14" ht="45" customHeight="1">
      <c r="A193" s="18" t="s">
        <v>4087</v>
      </c>
      <c r="B193" s="24" t="s">
        <v>5072</v>
      </c>
      <c r="C193" s="31" t="s">
        <v>4087</v>
      </c>
      <c r="D193" s="37"/>
      <c r="E193" s="40" t="s">
        <v>5073</v>
      </c>
      <c r="F193" s="40" t="s">
        <v>5073</v>
      </c>
      <c r="G193" s="40" t="s">
        <v>5074</v>
      </c>
      <c r="H193" s="40" t="s">
        <v>6692</v>
      </c>
      <c r="I193" s="40"/>
      <c r="J193" s="40"/>
      <c r="K193" s="40"/>
      <c r="L193" s="40"/>
      <c r="M193" s="40"/>
      <c r="N193" s="30">
        <v>1599.99</v>
      </c>
    </row>
    <row r="194" spans="1:14" ht="45" customHeight="1">
      <c r="A194" s="18" t="s">
        <v>4087</v>
      </c>
      <c r="B194" s="24" t="s">
        <v>5075</v>
      </c>
      <c r="C194" s="31" t="s">
        <v>4087</v>
      </c>
      <c r="D194" s="37"/>
      <c r="E194" s="40" t="s">
        <v>5076</v>
      </c>
      <c r="F194" s="40" t="s">
        <v>5076</v>
      </c>
      <c r="G194" s="40" t="s">
        <v>5077</v>
      </c>
      <c r="H194" s="40" t="s">
        <v>6693</v>
      </c>
      <c r="I194" s="40"/>
      <c r="J194" s="40"/>
      <c r="K194" s="40"/>
      <c r="L194" s="40"/>
      <c r="M194" s="40"/>
      <c r="N194" s="30">
        <v>2899.99</v>
      </c>
    </row>
    <row r="195" spans="1:14" ht="45" customHeight="1">
      <c r="A195" s="18" t="s">
        <v>4087</v>
      </c>
      <c r="B195" s="24" t="s">
        <v>5078</v>
      </c>
      <c r="C195" s="31" t="s">
        <v>4087</v>
      </c>
      <c r="D195" s="37"/>
      <c r="E195" s="40" t="s">
        <v>5079</v>
      </c>
      <c r="F195" s="40" t="s">
        <v>5079</v>
      </c>
      <c r="G195" s="40" t="s">
        <v>5080</v>
      </c>
      <c r="H195" s="40" t="s">
        <v>6694</v>
      </c>
      <c r="I195" s="40"/>
      <c r="J195" s="40"/>
      <c r="K195" s="40"/>
      <c r="L195" s="40"/>
      <c r="M195" s="40"/>
      <c r="N195" s="30">
        <v>899.99</v>
      </c>
    </row>
    <row r="196" spans="1:14" ht="45" customHeight="1">
      <c r="A196" s="18" t="s">
        <v>20</v>
      </c>
      <c r="B196" s="24" t="s">
        <v>5081</v>
      </c>
      <c r="C196" s="31" t="s">
        <v>5083</v>
      </c>
      <c r="D196" s="37" t="s">
        <v>5082</v>
      </c>
      <c r="E196" s="40" t="s">
        <v>5084</v>
      </c>
      <c r="F196" s="40" t="s">
        <v>5084</v>
      </c>
      <c r="G196" s="40" t="s">
        <v>5086</v>
      </c>
      <c r="H196" s="40" t="s">
        <v>5085</v>
      </c>
      <c r="I196" s="40"/>
      <c r="J196" s="40"/>
      <c r="K196" s="40"/>
      <c r="L196" s="40"/>
      <c r="M196" s="40"/>
      <c r="N196" s="30">
        <v>510</v>
      </c>
    </row>
    <row r="197" spans="1:14" ht="45" customHeight="1">
      <c r="A197" s="18" t="s">
        <v>20</v>
      </c>
      <c r="B197" s="24" t="s">
        <v>5087</v>
      </c>
      <c r="C197" s="31" t="s">
        <v>5083</v>
      </c>
      <c r="D197" s="37" t="s">
        <v>5082</v>
      </c>
      <c r="E197" s="40" t="s">
        <v>5088</v>
      </c>
      <c r="F197" s="40" t="s">
        <v>5088</v>
      </c>
      <c r="G197" s="40" t="s">
        <v>5090</v>
      </c>
      <c r="H197" s="40" t="s">
        <v>5089</v>
      </c>
      <c r="I197" s="40"/>
      <c r="J197" s="40"/>
      <c r="K197" s="40"/>
      <c r="L197" s="40"/>
      <c r="M197" s="40"/>
      <c r="N197" s="30">
        <v>640</v>
      </c>
    </row>
    <row r="198" spans="1:14" ht="45" customHeight="1">
      <c r="A198" s="18" t="s">
        <v>20</v>
      </c>
      <c r="B198" s="24" t="s">
        <v>5091</v>
      </c>
      <c r="C198" s="31" t="s">
        <v>5083</v>
      </c>
      <c r="D198" s="37" t="s">
        <v>5082</v>
      </c>
      <c r="E198" s="40" t="s">
        <v>5092</v>
      </c>
      <c r="F198" s="40" t="s">
        <v>5092</v>
      </c>
      <c r="G198" s="40" t="s">
        <v>5094</v>
      </c>
      <c r="H198" s="40" t="s">
        <v>5093</v>
      </c>
      <c r="I198" s="40"/>
      <c r="J198" s="40"/>
      <c r="K198" s="40"/>
      <c r="L198" s="40"/>
      <c r="M198" s="40"/>
      <c r="N198" s="30">
        <v>800</v>
      </c>
    </row>
    <row r="199" spans="1:14" ht="45" customHeight="1">
      <c r="A199" s="18" t="s">
        <v>20</v>
      </c>
      <c r="B199" s="24" t="s">
        <v>5095</v>
      </c>
      <c r="C199" s="31" t="s">
        <v>5083</v>
      </c>
      <c r="D199" s="37" t="s">
        <v>5082</v>
      </c>
      <c r="E199" s="40" t="s">
        <v>5096</v>
      </c>
      <c r="F199" s="40" t="s">
        <v>5096</v>
      </c>
      <c r="G199" s="40" t="s">
        <v>5098</v>
      </c>
      <c r="H199" s="40" t="s">
        <v>5097</v>
      </c>
      <c r="I199" s="40"/>
      <c r="J199" s="40"/>
      <c r="K199" s="40"/>
      <c r="L199" s="40"/>
      <c r="M199" s="40"/>
      <c r="N199" s="30">
        <v>960</v>
      </c>
    </row>
    <row r="200" spans="1:14" ht="45" customHeight="1">
      <c r="A200" s="18" t="s">
        <v>20</v>
      </c>
      <c r="B200" s="24" t="s">
        <v>5099</v>
      </c>
      <c r="C200" s="31" t="s">
        <v>5083</v>
      </c>
      <c r="D200" s="37" t="s">
        <v>5082</v>
      </c>
      <c r="E200" s="40" t="s">
        <v>5100</v>
      </c>
      <c r="F200" s="40" t="s">
        <v>5100</v>
      </c>
      <c r="G200" s="40" t="s">
        <v>5102</v>
      </c>
      <c r="H200" s="40" t="s">
        <v>5101</v>
      </c>
      <c r="I200" s="40"/>
      <c r="J200" s="40"/>
      <c r="K200" s="40"/>
      <c r="L200" s="40"/>
      <c r="M200" s="40"/>
      <c r="N200" s="30">
        <v>150</v>
      </c>
    </row>
    <row r="201" spans="1:14" ht="45" customHeight="1">
      <c r="A201" s="18" t="s">
        <v>20</v>
      </c>
      <c r="B201" s="24" t="s">
        <v>5103</v>
      </c>
      <c r="C201" s="31" t="s">
        <v>5083</v>
      </c>
      <c r="D201" s="37" t="s">
        <v>5082</v>
      </c>
      <c r="E201" s="40" t="s">
        <v>5104</v>
      </c>
      <c r="F201" s="40" t="s">
        <v>5104</v>
      </c>
      <c r="G201" s="40" t="s">
        <v>5106</v>
      </c>
      <c r="H201" s="40" t="s">
        <v>5105</v>
      </c>
      <c r="I201" s="40"/>
      <c r="J201" s="40"/>
      <c r="K201" s="40"/>
      <c r="L201" s="40"/>
      <c r="M201" s="40"/>
      <c r="N201" s="30">
        <v>250</v>
      </c>
    </row>
    <row r="202" spans="1:14" ht="45" customHeight="1">
      <c r="A202" s="18" t="s">
        <v>20</v>
      </c>
      <c r="B202" s="24" t="s">
        <v>5107</v>
      </c>
      <c r="C202" s="31" t="s">
        <v>5083</v>
      </c>
      <c r="D202" s="37" t="s">
        <v>5082</v>
      </c>
      <c r="E202" s="40" t="s">
        <v>5108</v>
      </c>
      <c r="F202" s="40" t="s">
        <v>5108</v>
      </c>
      <c r="G202" s="40" t="s">
        <v>5110</v>
      </c>
      <c r="H202" s="40" t="s">
        <v>5109</v>
      </c>
      <c r="I202" s="40"/>
      <c r="J202" s="40"/>
      <c r="K202" s="40"/>
      <c r="L202" s="40"/>
      <c r="M202" s="40"/>
      <c r="N202" s="30">
        <v>300</v>
      </c>
    </row>
    <row r="203" spans="1:14" ht="45" customHeight="1">
      <c r="A203" s="18" t="s">
        <v>20</v>
      </c>
      <c r="B203" s="24" t="s">
        <v>5111</v>
      </c>
      <c r="C203" s="31" t="s">
        <v>5083</v>
      </c>
      <c r="D203" s="37" t="s">
        <v>5082</v>
      </c>
      <c r="E203" s="40" t="s">
        <v>5112</v>
      </c>
      <c r="F203" s="40" t="s">
        <v>5112</v>
      </c>
      <c r="G203" s="40" t="s">
        <v>5114</v>
      </c>
      <c r="H203" s="40" t="s">
        <v>5113</v>
      </c>
      <c r="I203" s="40"/>
      <c r="J203" s="40"/>
      <c r="K203" s="40"/>
      <c r="L203" s="40"/>
      <c r="M203" s="40"/>
      <c r="N203" s="30">
        <v>550</v>
      </c>
    </row>
    <row r="204" spans="1:14" ht="45" customHeight="1">
      <c r="A204" s="18" t="s">
        <v>20</v>
      </c>
      <c r="B204" s="24" t="s">
        <v>5115</v>
      </c>
      <c r="C204" s="31" t="s">
        <v>5083</v>
      </c>
      <c r="D204" s="37" t="s">
        <v>5082</v>
      </c>
      <c r="E204" s="40" t="s">
        <v>5116</v>
      </c>
      <c r="F204" s="40" t="s">
        <v>5116</v>
      </c>
      <c r="G204" s="40" t="s">
        <v>5118</v>
      </c>
      <c r="H204" s="40" t="s">
        <v>5117</v>
      </c>
      <c r="I204" s="40"/>
      <c r="J204" s="40"/>
      <c r="K204" s="40"/>
      <c r="L204" s="40"/>
      <c r="M204" s="40"/>
      <c r="N204" s="30">
        <v>950</v>
      </c>
    </row>
    <row r="205" spans="1:14" ht="45" customHeight="1">
      <c r="A205" s="1483" t="s">
        <v>20</v>
      </c>
      <c r="B205" s="1484" t="s">
        <v>5119</v>
      </c>
      <c r="C205" s="1488" t="s">
        <v>5121</v>
      </c>
      <c r="D205" s="1485" t="s">
        <v>5120</v>
      </c>
      <c r="E205" s="1486" t="s">
        <v>5122</v>
      </c>
      <c r="F205" s="1486"/>
      <c r="G205" s="1486" t="s">
        <v>5124</v>
      </c>
      <c r="H205" s="1486" t="s">
        <v>5123</v>
      </c>
      <c r="I205" s="1486"/>
      <c r="J205" s="1486"/>
      <c r="K205" s="1486"/>
      <c r="L205" s="1486"/>
      <c r="M205" s="1486"/>
      <c r="N205" s="1487">
        <v>20</v>
      </c>
    </row>
    <row r="206" spans="1:14" ht="45" customHeight="1">
      <c r="A206" s="18" t="s">
        <v>20</v>
      </c>
      <c r="B206" s="24" t="s">
        <v>5125</v>
      </c>
      <c r="C206" s="31" t="s">
        <v>5083</v>
      </c>
      <c r="D206" s="37" t="s">
        <v>5126</v>
      </c>
      <c r="E206" s="40" t="s">
        <v>5127</v>
      </c>
      <c r="F206" s="40" t="s">
        <v>5127</v>
      </c>
      <c r="G206" s="40" t="s">
        <v>5129</v>
      </c>
      <c r="H206" s="40" t="s">
        <v>5128</v>
      </c>
      <c r="I206" s="40"/>
      <c r="J206" s="40"/>
      <c r="K206" s="40"/>
      <c r="L206" s="40"/>
      <c r="M206" s="40"/>
      <c r="N206" s="30">
        <v>720</v>
      </c>
    </row>
    <row r="207" spans="1:14" ht="45" customHeight="1">
      <c r="A207" s="18" t="s">
        <v>20</v>
      </c>
      <c r="B207" s="24" t="s">
        <v>5130</v>
      </c>
      <c r="C207" s="31" t="s">
        <v>5083</v>
      </c>
      <c r="D207" s="37" t="s">
        <v>4284</v>
      </c>
      <c r="E207" s="40" t="s">
        <v>5131</v>
      </c>
      <c r="F207" s="40" t="s">
        <v>5131</v>
      </c>
      <c r="G207" s="40" t="s">
        <v>5133</v>
      </c>
      <c r="H207" s="40" t="s">
        <v>5132</v>
      </c>
      <c r="I207" s="40"/>
      <c r="J207" s="40"/>
      <c r="K207" s="40"/>
      <c r="L207" s="40"/>
      <c r="M207" s="40"/>
      <c r="N207" s="30">
        <v>2500</v>
      </c>
    </row>
    <row r="208" spans="1:14" ht="45" customHeight="1">
      <c r="A208" s="18" t="s">
        <v>20</v>
      </c>
      <c r="B208" s="24" t="s">
        <v>5134</v>
      </c>
      <c r="C208" s="31" t="s">
        <v>5083</v>
      </c>
      <c r="D208" s="37" t="s">
        <v>4284</v>
      </c>
      <c r="E208" s="40" t="s">
        <v>5135</v>
      </c>
      <c r="F208" s="40" t="s">
        <v>5135</v>
      </c>
      <c r="G208" s="40" t="s">
        <v>5137</v>
      </c>
      <c r="H208" s="40" t="s">
        <v>5136</v>
      </c>
      <c r="I208" s="40"/>
      <c r="J208" s="40"/>
      <c r="K208" s="40"/>
      <c r="L208" s="40"/>
      <c r="M208" s="40"/>
      <c r="N208" s="30">
        <v>3995</v>
      </c>
    </row>
    <row r="209" spans="1:14" ht="45" customHeight="1">
      <c r="A209" s="18" t="s">
        <v>20</v>
      </c>
      <c r="B209" s="24" t="s">
        <v>5138</v>
      </c>
      <c r="C209" s="31" t="s">
        <v>5083</v>
      </c>
      <c r="D209" s="37" t="s">
        <v>4284</v>
      </c>
      <c r="E209" s="40" t="s">
        <v>5139</v>
      </c>
      <c r="F209" s="40" t="s">
        <v>5139</v>
      </c>
      <c r="G209" s="40" t="s">
        <v>5141</v>
      </c>
      <c r="H209" s="40" t="s">
        <v>5140</v>
      </c>
      <c r="I209" s="40"/>
      <c r="J209" s="40"/>
      <c r="K209" s="40"/>
      <c r="L209" s="40"/>
      <c r="M209" s="40"/>
      <c r="N209" s="30">
        <v>4395</v>
      </c>
    </row>
    <row r="210" spans="1:14" ht="45" customHeight="1">
      <c r="A210" s="18" t="s">
        <v>20</v>
      </c>
      <c r="B210" s="24" t="s">
        <v>5142</v>
      </c>
      <c r="C210" s="31" t="s">
        <v>5083</v>
      </c>
      <c r="D210" s="37" t="s">
        <v>4284</v>
      </c>
      <c r="E210" s="40" t="s">
        <v>5143</v>
      </c>
      <c r="F210" s="40" t="s">
        <v>5143</v>
      </c>
      <c r="G210" s="40" t="s">
        <v>5145</v>
      </c>
      <c r="H210" s="40" t="s">
        <v>5144</v>
      </c>
      <c r="I210" s="40"/>
      <c r="J210" s="40"/>
      <c r="K210" s="40"/>
      <c r="L210" s="40"/>
      <c r="M210" s="40"/>
      <c r="N210" s="30">
        <v>4795</v>
      </c>
    </row>
    <row r="211" spans="1:14" ht="45" customHeight="1">
      <c r="A211" s="18" t="s">
        <v>20</v>
      </c>
      <c r="B211" s="24" t="s">
        <v>5146</v>
      </c>
      <c r="C211" s="31" t="s">
        <v>5121</v>
      </c>
      <c r="D211" s="37" t="s">
        <v>4284</v>
      </c>
      <c r="E211" s="40" t="s">
        <v>5147</v>
      </c>
      <c r="F211" s="40" t="s">
        <v>5147</v>
      </c>
      <c r="G211" s="40" t="s">
        <v>5149</v>
      </c>
      <c r="H211" s="40" t="s">
        <v>5148</v>
      </c>
      <c r="I211" s="40"/>
      <c r="J211" s="40"/>
      <c r="K211" s="40"/>
      <c r="L211" s="40"/>
      <c r="M211" s="40"/>
      <c r="N211" s="30">
        <v>149.99</v>
      </c>
    </row>
    <row r="212" spans="1:14" ht="45" customHeight="1">
      <c r="A212" s="18" t="s">
        <v>20</v>
      </c>
      <c r="B212" s="24" t="s">
        <v>5150</v>
      </c>
      <c r="C212" s="31" t="s">
        <v>5121</v>
      </c>
      <c r="D212" s="37" t="s">
        <v>4284</v>
      </c>
      <c r="E212" s="40" t="s">
        <v>5151</v>
      </c>
      <c r="F212" s="40" t="s">
        <v>5151</v>
      </c>
      <c r="G212" s="40" t="s">
        <v>5153</v>
      </c>
      <c r="H212" s="40" t="s">
        <v>5152</v>
      </c>
      <c r="I212" s="40"/>
      <c r="J212" s="40"/>
      <c r="K212" s="40"/>
      <c r="L212" s="40"/>
      <c r="M212" s="40"/>
      <c r="N212" s="30">
        <v>2400</v>
      </c>
    </row>
    <row r="213" spans="1:14" ht="45" customHeight="1">
      <c r="A213" s="18" t="s">
        <v>20</v>
      </c>
      <c r="B213" s="24" t="s">
        <v>5154</v>
      </c>
      <c r="C213" s="31" t="s">
        <v>5083</v>
      </c>
      <c r="D213" s="37" t="s">
        <v>5155</v>
      </c>
      <c r="E213" s="40" t="s">
        <v>5156</v>
      </c>
      <c r="F213" s="40" t="s">
        <v>5156</v>
      </c>
      <c r="G213" s="40" t="s">
        <v>5158</v>
      </c>
      <c r="H213" s="40" t="s">
        <v>5157</v>
      </c>
      <c r="I213" s="40"/>
      <c r="J213" s="40"/>
      <c r="K213" s="40"/>
      <c r="L213" s="40"/>
      <c r="M213" s="40"/>
      <c r="N213" s="30">
        <v>1800</v>
      </c>
    </row>
    <row r="214" spans="1:14" ht="45" customHeight="1">
      <c r="A214" s="18" t="s">
        <v>20</v>
      </c>
      <c r="B214" s="24" t="s">
        <v>5159</v>
      </c>
      <c r="C214" s="31" t="s">
        <v>5083</v>
      </c>
      <c r="D214" s="37" t="s">
        <v>5155</v>
      </c>
      <c r="E214" s="40" t="s">
        <v>5160</v>
      </c>
      <c r="F214" s="40" t="s">
        <v>5160</v>
      </c>
      <c r="G214" s="40" t="s">
        <v>5162</v>
      </c>
      <c r="H214" s="40" t="s">
        <v>5161</v>
      </c>
      <c r="I214" s="40"/>
      <c r="J214" s="40"/>
      <c r="K214" s="40"/>
      <c r="L214" s="40"/>
      <c r="M214" s="40"/>
      <c r="N214" s="30">
        <v>2300</v>
      </c>
    </row>
    <row r="215" spans="1:14" ht="45" customHeight="1">
      <c r="A215" s="18" t="s">
        <v>20</v>
      </c>
      <c r="B215" s="24" t="s">
        <v>5163</v>
      </c>
      <c r="C215" s="31" t="s">
        <v>5083</v>
      </c>
      <c r="D215" s="37" t="s">
        <v>5155</v>
      </c>
      <c r="E215" s="40" t="s">
        <v>5164</v>
      </c>
      <c r="F215" s="40" t="s">
        <v>5164</v>
      </c>
      <c r="G215" s="40" t="s">
        <v>5166</v>
      </c>
      <c r="H215" s="40" t="s">
        <v>5165</v>
      </c>
      <c r="I215" s="40"/>
      <c r="J215" s="40"/>
      <c r="K215" s="40"/>
      <c r="L215" s="40"/>
      <c r="M215" s="40"/>
      <c r="N215" s="30">
        <v>1200</v>
      </c>
    </row>
    <row r="216" spans="1:14" ht="45" customHeight="1">
      <c r="A216" s="18" t="s">
        <v>4896</v>
      </c>
      <c r="B216" s="24" t="s">
        <v>5167</v>
      </c>
      <c r="C216" s="31" t="s">
        <v>5168</v>
      </c>
      <c r="D216" s="37" t="s">
        <v>4301</v>
      </c>
      <c r="E216" s="40" t="s">
        <v>5169</v>
      </c>
      <c r="F216" s="40" t="s">
        <v>5169</v>
      </c>
      <c r="G216" s="40" t="s">
        <v>5170</v>
      </c>
      <c r="H216" s="40" t="s">
        <v>6666</v>
      </c>
      <c r="I216" s="40"/>
      <c r="J216" s="40"/>
      <c r="K216" s="40"/>
      <c r="L216" s="40"/>
      <c r="M216" s="40"/>
      <c r="N216" s="30">
        <v>79.989999999999995</v>
      </c>
    </row>
    <row r="217" spans="1:14" ht="45" customHeight="1">
      <c r="A217" s="18" t="s">
        <v>4428</v>
      </c>
      <c r="B217" s="24" t="s">
        <v>5171</v>
      </c>
      <c r="C217" s="31" t="s">
        <v>5172</v>
      </c>
      <c r="D217" s="37" t="s">
        <v>8462</v>
      </c>
      <c r="E217" s="40" t="s">
        <v>5173</v>
      </c>
      <c r="F217" s="40" t="s">
        <v>5173</v>
      </c>
      <c r="G217" s="40" t="s">
        <v>5174</v>
      </c>
      <c r="H217" s="40" t="s">
        <v>6681</v>
      </c>
      <c r="I217" s="40"/>
      <c r="J217" s="40"/>
      <c r="K217" s="40"/>
      <c r="L217" s="40"/>
      <c r="M217" s="40" t="s">
        <v>6547</v>
      </c>
      <c r="N217" s="30">
        <v>29.99</v>
      </c>
    </row>
    <row r="218" spans="1:14" ht="45" customHeight="1">
      <c r="A218" s="18" t="s">
        <v>4428</v>
      </c>
      <c r="B218" s="24" t="s">
        <v>5175</v>
      </c>
      <c r="C218" s="31" t="s">
        <v>5176</v>
      </c>
      <c r="D218" s="37" t="s">
        <v>8462</v>
      </c>
      <c r="E218" s="40" t="s">
        <v>5177</v>
      </c>
      <c r="F218" s="40" t="s">
        <v>5177</v>
      </c>
      <c r="G218" s="40" t="s">
        <v>5178</v>
      </c>
      <c r="H218" s="40" t="s">
        <v>6682</v>
      </c>
      <c r="I218" s="40"/>
      <c r="J218" s="40"/>
      <c r="K218" s="40"/>
      <c r="L218" s="40"/>
      <c r="M218" s="40"/>
      <c r="N218" s="30">
        <v>29.99</v>
      </c>
    </row>
    <row r="219" spans="1:14" ht="45" customHeight="1">
      <c r="A219" s="18" t="s">
        <v>4428</v>
      </c>
      <c r="B219" s="24" t="s">
        <v>5179</v>
      </c>
      <c r="C219" s="31" t="s">
        <v>5180</v>
      </c>
      <c r="D219" s="37" t="s">
        <v>8462</v>
      </c>
      <c r="E219" s="40" t="s">
        <v>5181</v>
      </c>
      <c r="F219" s="40" t="s">
        <v>5181</v>
      </c>
      <c r="G219" s="40" t="s">
        <v>5182</v>
      </c>
      <c r="H219" s="40" t="s">
        <v>6659</v>
      </c>
      <c r="I219" s="40"/>
      <c r="J219" s="40"/>
      <c r="K219" s="40"/>
      <c r="L219" s="40"/>
      <c r="M219" s="40" t="s">
        <v>6548</v>
      </c>
      <c r="N219" s="30">
        <v>34.99</v>
      </c>
    </row>
    <row r="220" spans="1:14" ht="45" customHeight="1">
      <c r="A220" s="18" t="s">
        <v>4428</v>
      </c>
      <c r="B220" s="24" t="s">
        <v>5183</v>
      </c>
      <c r="C220" s="31" t="s">
        <v>5184</v>
      </c>
      <c r="D220" s="37" t="s">
        <v>4428</v>
      </c>
      <c r="E220" s="40" t="s">
        <v>5185</v>
      </c>
      <c r="F220" s="40" t="s">
        <v>5185</v>
      </c>
      <c r="G220" s="40" t="s">
        <v>5186</v>
      </c>
      <c r="H220" s="40" t="s">
        <v>6678</v>
      </c>
      <c r="I220" s="40"/>
      <c r="J220" s="40"/>
      <c r="K220" s="40"/>
      <c r="L220" s="40"/>
      <c r="M220" s="40" t="s">
        <v>6549</v>
      </c>
      <c r="N220" s="30">
        <v>99.99</v>
      </c>
    </row>
    <row r="221" spans="1:14" ht="45" customHeight="1">
      <c r="A221" s="18" t="s">
        <v>4428</v>
      </c>
      <c r="B221" s="24" t="s">
        <v>5187</v>
      </c>
      <c r="C221" s="31" t="s">
        <v>5188</v>
      </c>
      <c r="D221" s="37" t="s">
        <v>4428</v>
      </c>
      <c r="E221" s="40" t="s">
        <v>5189</v>
      </c>
      <c r="F221" s="40" t="s">
        <v>5189</v>
      </c>
      <c r="G221" s="40" t="s">
        <v>5190</v>
      </c>
      <c r="H221" s="40" t="s">
        <v>6679</v>
      </c>
      <c r="I221" s="40"/>
      <c r="J221" s="40"/>
      <c r="K221" s="40"/>
      <c r="L221" s="40"/>
      <c r="M221" s="40" t="s">
        <v>6550</v>
      </c>
      <c r="N221" s="30">
        <v>99.99</v>
      </c>
    </row>
    <row r="222" spans="1:14" ht="45" customHeight="1">
      <c r="A222" s="18" t="s">
        <v>4428</v>
      </c>
      <c r="B222" s="24" t="s">
        <v>5191</v>
      </c>
      <c r="C222" s="31" t="s">
        <v>5192</v>
      </c>
      <c r="D222" s="37" t="s">
        <v>4428</v>
      </c>
      <c r="E222" s="40" t="s">
        <v>5193</v>
      </c>
      <c r="F222" s="40" t="s">
        <v>5193</v>
      </c>
      <c r="G222" s="40" t="s">
        <v>5194</v>
      </c>
      <c r="H222" s="40" t="s">
        <v>6680</v>
      </c>
      <c r="I222" s="40"/>
      <c r="J222" s="40"/>
      <c r="K222" s="40"/>
      <c r="L222" s="40"/>
      <c r="M222" s="40" t="s">
        <v>6551</v>
      </c>
      <c r="N222" s="30">
        <v>99.99</v>
      </c>
    </row>
    <row r="223" spans="1:14" ht="45" customHeight="1">
      <c r="A223" s="18" t="s">
        <v>4428</v>
      </c>
      <c r="B223" s="24" t="s">
        <v>5195</v>
      </c>
      <c r="C223" s="31" t="s">
        <v>5196</v>
      </c>
      <c r="D223" s="37" t="s">
        <v>4428</v>
      </c>
      <c r="E223" s="40" t="s">
        <v>5197</v>
      </c>
      <c r="F223" s="40" t="s">
        <v>5197</v>
      </c>
      <c r="G223" s="40" t="s">
        <v>5198</v>
      </c>
      <c r="H223" s="40" t="s">
        <v>6677</v>
      </c>
      <c r="I223" s="40"/>
      <c r="J223" s="40"/>
      <c r="K223" s="40"/>
      <c r="L223" s="40"/>
      <c r="M223" s="40"/>
      <c r="N223" s="30">
        <v>99.99</v>
      </c>
    </row>
    <row r="224" spans="1:14" ht="45" customHeight="1">
      <c r="A224" s="18" t="s">
        <v>4428</v>
      </c>
      <c r="B224" s="24" t="s">
        <v>5199</v>
      </c>
      <c r="C224" s="31" t="s">
        <v>5200</v>
      </c>
      <c r="D224" s="37" t="s">
        <v>8463</v>
      </c>
      <c r="E224" s="40" t="s">
        <v>5201</v>
      </c>
      <c r="F224" s="40" t="s">
        <v>5201</v>
      </c>
      <c r="G224" s="40" t="s">
        <v>5202</v>
      </c>
      <c r="H224" s="40" t="s">
        <v>6683</v>
      </c>
      <c r="I224" s="40"/>
      <c r="J224" s="40"/>
      <c r="K224" s="40"/>
      <c r="L224" s="40"/>
      <c r="M224" s="40"/>
      <c r="N224" s="30">
        <v>120</v>
      </c>
    </row>
    <row r="225" spans="1:14" ht="45" customHeight="1">
      <c r="A225" s="18" t="s">
        <v>5203</v>
      </c>
      <c r="B225" s="24" t="s">
        <v>6552</v>
      </c>
      <c r="C225" s="31" t="s">
        <v>5204</v>
      </c>
      <c r="D225" s="37" t="s">
        <v>5203</v>
      </c>
      <c r="E225" s="40" t="s">
        <v>5205</v>
      </c>
      <c r="F225" s="40" t="s">
        <v>5205</v>
      </c>
      <c r="G225" s="40" t="s">
        <v>5206</v>
      </c>
      <c r="H225" s="40" t="s">
        <v>6664</v>
      </c>
      <c r="I225" s="40"/>
      <c r="J225" s="40"/>
      <c r="K225" s="40"/>
      <c r="L225" s="40"/>
      <c r="M225" s="40" t="s">
        <v>6553</v>
      </c>
      <c r="N225" s="30">
        <v>34.99</v>
      </c>
    </row>
    <row r="226" spans="1:14" ht="45" customHeight="1">
      <c r="A226" s="18" t="s">
        <v>5203</v>
      </c>
      <c r="B226" s="24" t="s">
        <v>6554</v>
      </c>
      <c r="C226" s="31" t="s">
        <v>5207</v>
      </c>
      <c r="D226" s="37"/>
      <c r="E226" s="40" t="s">
        <v>5208</v>
      </c>
      <c r="F226" s="40" t="s">
        <v>5208</v>
      </c>
      <c r="G226" s="40" t="s">
        <v>5209</v>
      </c>
      <c r="H226" s="40" t="s">
        <v>6665</v>
      </c>
      <c r="I226" s="40"/>
      <c r="J226" s="40"/>
      <c r="K226" s="40"/>
      <c r="L226" s="40"/>
      <c r="M226" s="40" t="s">
        <v>6555</v>
      </c>
      <c r="N226" s="30">
        <v>89.99</v>
      </c>
    </row>
    <row r="227" spans="1:14" ht="45" customHeight="1">
      <c r="A227" s="18" t="s">
        <v>13</v>
      </c>
      <c r="B227" s="24" t="s">
        <v>8444</v>
      </c>
      <c r="C227" s="31" t="s">
        <v>5210</v>
      </c>
      <c r="D227" s="37" t="s">
        <v>8448</v>
      </c>
      <c r="E227" s="40" t="s">
        <v>5211</v>
      </c>
      <c r="F227" s="40" t="s">
        <v>5211</v>
      </c>
      <c r="G227" s="40" t="s">
        <v>5212</v>
      </c>
      <c r="H227" s="40" t="s">
        <v>6668</v>
      </c>
      <c r="I227" s="40"/>
      <c r="J227" s="40" t="s">
        <v>5213</v>
      </c>
      <c r="K227" s="40"/>
      <c r="L227" s="40" t="s">
        <v>5214</v>
      </c>
      <c r="M227" s="40" t="s">
        <v>6556</v>
      </c>
      <c r="N227" s="30">
        <v>19.989999999999998</v>
      </c>
    </row>
    <row r="228" spans="1:14" ht="45" customHeight="1">
      <c r="A228" s="18" t="s">
        <v>4448</v>
      </c>
      <c r="B228" s="24" t="s">
        <v>8487</v>
      </c>
      <c r="C228" s="31" t="s">
        <v>5215</v>
      </c>
      <c r="D228" s="37" t="s">
        <v>8486</v>
      </c>
      <c r="E228" s="40" t="s">
        <v>5216</v>
      </c>
      <c r="F228" s="40" t="s">
        <v>5216</v>
      </c>
      <c r="G228" s="40" t="s">
        <v>5217</v>
      </c>
      <c r="H228" s="40" t="s">
        <v>6657</v>
      </c>
      <c r="I228" s="40"/>
      <c r="J228" s="40"/>
      <c r="K228" s="40"/>
      <c r="L228" s="40"/>
      <c r="M228" s="40"/>
      <c r="N228" s="30">
        <v>117</v>
      </c>
    </row>
    <row r="229" spans="1:14" ht="45" customHeight="1">
      <c r="A229" s="18" t="s">
        <v>4448</v>
      </c>
      <c r="B229" s="24" t="s">
        <v>8490</v>
      </c>
      <c r="C229" s="31" t="s">
        <v>5218</v>
      </c>
      <c r="D229" s="37" t="s">
        <v>8486</v>
      </c>
      <c r="E229" s="40" t="s">
        <v>5219</v>
      </c>
      <c r="F229" s="40" t="s">
        <v>5219</v>
      </c>
      <c r="G229" s="40" t="s">
        <v>5217</v>
      </c>
      <c r="H229" s="40" t="s">
        <v>6658</v>
      </c>
      <c r="I229" s="40"/>
      <c r="J229" s="40"/>
      <c r="K229" s="40"/>
      <c r="L229" s="40"/>
      <c r="M229" s="40"/>
      <c r="N229" s="30">
        <v>39</v>
      </c>
    </row>
    <row r="230" spans="1:14" ht="45" customHeight="1">
      <c r="A230" s="18" t="s">
        <v>1062</v>
      </c>
      <c r="B230" s="24" t="s">
        <v>5220</v>
      </c>
      <c r="C230" s="31" t="s">
        <v>5220</v>
      </c>
      <c r="D230" s="37" t="s">
        <v>1062</v>
      </c>
      <c r="E230" s="40" t="s">
        <v>5221</v>
      </c>
      <c r="F230" s="40" t="s">
        <v>5221</v>
      </c>
      <c r="G230" s="40" t="s">
        <v>15306</v>
      </c>
      <c r="H230" s="40" t="s">
        <v>6648</v>
      </c>
      <c r="I230" s="40"/>
      <c r="J230" s="40"/>
      <c r="K230" s="40"/>
      <c r="L230" s="40"/>
      <c r="M230" s="40"/>
      <c r="N230" s="30">
        <v>14.99</v>
      </c>
    </row>
    <row r="231" spans="1:14" ht="45" customHeight="1">
      <c r="A231" s="18" t="s">
        <v>3442</v>
      </c>
      <c r="B231" s="24" t="s">
        <v>5222</v>
      </c>
      <c r="C231" s="31" t="s">
        <v>8465</v>
      </c>
      <c r="D231" s="37" t="s">
        <v>8466</v>
      </c>
      <c r="E231" s="40" t="s">
        <v>5223</v>
      </c>
      <c r="F231" s="40" t="s">
        <v>5223</v>
      </c>
      <c r="G231" s="40" t="s">
        <v>5225</v>
      </c>
      <c r="H231" s="40" t="s">
        <v>5224</v>
      </c>
      <c r="I231" s="40"/>
      <c r="J231" s="40"/>
      <c r="K231" s="40"/>
      <c r="L231" s="40"/>
      <c r="M231" s="40"/>
      <c r="N231" s="30">
        <v>199.99</v>
      </c>
    </row>
    <row r="232" spans="1:14" ht="45" customHeight="1">
      <c r="A232" s="18" t="s">
        <v>4428</v>
      </c>
      <c r="B232" s="24" t="s">
        <v>5226</v>
      </c>
      <c r="C232" s="31" t="s">
        <v>5227</v>
      </c>
      <c r="D232" s="37" t="s">
        <v>4428</v>
      </c>
      <c r="E232" s="40" t="s">
        <v>5228</v>
      </c>
      <c r="F232" s="40" t="s">
        <v>5228</v>
      </c>
      <c r="G232" s="40" t="s">
        <v>5229</v>
      </c>
      <c r="H232" s="40" t="s">
        <v>6667</v>
      </c>
      <c r="I232" s="40"/>
      <c r="J232" s="40"/>
      <c r="K232" s="40"/>
      <c r="L232" s="40"/>
      <c r="M232" s="40"/>
      <c r="N232" s="30">
        <v>39.99</v>
      </c>
    </row>
    <row r="233" spans="1:14" ht="45" customHeight="1">
      <c r="A233" s="18" t="s">
        <v>8469</v>
      </c>
      <c r="B233" s="24" t="s">
        <v>6340</v>
      </c>
      <c r="C233" s="31" t="s">
        <v>6341</v>
      </c>
      <c r="D233" s="37" t="s">
        <v>8468</v>
      </c>
      <c r="E233" s="40" t="s">
        <v>6342</v>
      </c>
      <c r="F233" s="40" t="s">
        <v>6342</v>
      </c>
      <c r="G233" s="40" t="s">
        <v>6344</v>
      </c>
      <c r="H233" s="40" t="s">
        <v>6343</v>
      </c>
      <c r="I233" s="40"/>
      <c r="J233" s="40"/>
      <c r="K233" s="40"/>
      <c r="L233" s="40"/>
      <c r="M233" s="40"/>
      <c r="N233" s="30">
        <v>19.989999999999998</v>
      </c>
    </row>
    <row r="234" spans="1:14" ht="45" customHeight="1">
      <c r="A234" s="18" t="s">
        <v>4448</v>
      </c>
      <c r="B234" s="24" t="s">
        <v>8489</v>
      </c>
      <c r="C234" s="31" t="s">
        <v>6345</v>
      </c>
      <c r="D234" s="37" t="s">
        <v>8486</v>
      </c>
      <c r="E234" s="40" t="s">
        <v>6346</v>
      </c>
      <c r="F234" s="40" t="s">
        <v>6346</v>
      </c>
      <c r="G234" s="40" t="s">
        <v>5217</v>
      </c>
      <c r="H234" s="40"/>
      <c r="I234" s="40"/>
      <c r="J234" s="40"/>
      <c r="K234" s="40"/>
      <c r="L234" s="40"/>
      <c r="M234" s="40"/>
      <c r="N234" s="30">
        <v>29</v>
      </c>
    </row>
    <row r="235" spans="1:14" ht="45" customHeight="1">
      <c r="A235" s="18" t="s">
        <v>4448</v>
      </c>
      <c r="B235" s="24" t="s">
        <v>8488</v>
      </c>
      <c r="C235" s="31" t="s">
        <v>6347</v>
      </c>
      <c r="D235" s="37" t="s">
        <v>8486</v>
      </c>
      <c r="E235" s="40" t="s">
        <v>6348</v>
      </c>
      <c r="F235" s="40" t="s">
        <v>6348</v>
      </c>
      <c r="G235" s="40" t="s">
        <v>5217</v>
      </c>
      <c r="H235" s="40"/>
      <c r="I235" s="40"/>
      <c r="J235" s="40"/>
      <c r="K235" s="40"/>
      <c r="L235" s="40"/>
      <c r="M235" s="40"/>
      <c r="N235" s="30">
        <v>89</v>
      </c>
    </row>
    <row r="236" spans="1:14" ht="45" customHeight="1">
      <c r="A236" s="18" t="s">
        <v>1054</v>
      </c>
      <c r="B236" s="24" t="s">
        <v>5230</v>
      </c>
      <c r="C236" s="31" t="s">
        <v>5231</v>
      </c>
      <c r="D236" s="37" t="s">
        <v>4420</v>
      </c>
      <c r="E236" s="40" t="s">
        <v>5232</v>
      </c>
      <c r="F236" s="40" t="s">
        <v>5232</v>
      </c>
      <c r="G236" s="40" t="s">
        <v>5234</v>
      </c>
      <c r="H236" s="40" t="s">
        <v>5233</v>
      </c>
      <c r="I236" s="40"/>
      <c r="J236" s="40"/>
      <c r="K236" s="40"/>
      <c r="L236" s="40"/>
      <c r="M236" s="40"/>
      <c r="N236" s="30">
        <v>149.99</v>
      </c>
    </row>
    <row r="237" spans="1:14" ht="45" customHeight="1">
      <c r="A237" s="18" t="s">
        <v>5235</v>
      </c>
      <c r="B237" s="24" t="s">
        <v>8480</v>
      </c>
      <c r="C237" s="31" t="s">
        <v>8481</v>
      </c>
      <c r="D237" s="37" t="s">
        <v>8482</v>
      </c>
      <c r="E237" s="40" t="s">
        <v>5236</v>
      </c>
      <c r="F237" s="40" t="s">
        <v>5236</v>
      </c>
      <c r="G237" s="40" t="s">
        <v>5238</v>
      </c>
      <c r="H237" s="40" t="s">
        <v>5237</v>
      </c>
      <c r="I237" s="40"/>
      <c r="J237" s="40"/>
      <c r="K237" s="40"/>
      <c r="L237" s="40"/>
      <c r="M237" s="40"/>
      <c r="N237" s="30">
        <v>19.989999999999998</v>
      </c>
    </row>
    <row r="238" spans="1:14" ht="45" customHeight="1">
      <c r="A238" s="18" t="s">
        <v>759</v>
      </c>
      <c r="B238" s="24" t="s">
        <v>5239</v>
      </c>
      <c r="C238" s="31" t="s">
        <v>5239</v>
      </c>
      <c r="D238" s="37" t="s">
        <v>8501</v>
      </c>
      <c r="E238" s="40" t="s">
        <v>5240</v>
      </c>
      <c r="F238" s="40" t="s">
        <v>5240</v>
      </c>
      <c r="G238" s="40" t="s">
        <v>5242</v>
      </c>
      <c r="H238" s="40" t="s">
        <v>5241</v>
      </c>
      <c r="I238" s="40"/>
      <c r="J238" s="40"/>
      <c r="K238" s="40"/>
      <c r="L238" s="40"/>
      <c r="M238" s="40" t="s">
        <v>6557</v>
      </c>
      <c r="N238" s="30">
        <v>99</v>
      </c>
    </row>
    <row r="239" spans="1:14" ht="45" customHeight="1">
      <c r="A239" s="18" t="s">
        <v>3532</v>
      </c>
      <c r="B239" s="24" t="s">
        <v>5243</v>
      </c>
      <c r="C239" s="31" t="s">
        <v>5244</v>
      </c>
      <c r="D239" s="37" t="s">
        <v>3535</v>
      </c>
      <c r="E239" s="40" t="s">
        <v>5245</v>
      </c>
      <c r="F239" s="40" t="s">
        <v>5245</v>
      </c>
      <c r="G239" s="40" t="s">
        <v>5247</v>
      </c>
      <c r="H239" s="40" t="s">
        <v>5246</v>
      </c>
      <c r="I239" s="40"/>
      <c r="J239" s="40"/>
      <c r="K239" s="40"/>
      <c r="L239" s="40"/>
      <c r="M239" s="40"/>
      <c r="N239" s="30">
        <v>699.99</v>
      </c>
    </row>
    <row r="240" spans="1:14" ht="45" customHeight="1">
      <c r="A240" s="18" t="s">
        <v>4470</v>
      </c>
      <c r="B240" s="24" t="s">
        <v>8432</v>
      </c>
      <c r="C240" s="31" t="s">
        <v>5249</v>
      </c>
      <c r="D240" s="37" t="s">
        <v>8431</v>
      </c>
      <c r="E240" s="40" t="s">
        <v>5250</v>
      </c>
      <c r="F240" s="40" t="s">
        <v>5250</v>
      </c>
      <c r="G240" s="40" t="s">
        <v>5252</v>
      </c>
      <c r="H240" s="40" t="s">
        <v>5251</v>
      </c>
      <c r="I240" s="40"/>
      <c r="J240" s="40"/>
      <c r="K240" s="40"/>
      <c r="L240" s="40"/>
      <c r="M240" s="40"/>
      <c r="N240" s="30">
        <v>16.989999999999998</v>
      </c>
    </row>
    <row r="241" spans="1:14" ht="45" customHeight="1">
      <c r="A241" s="1483" t="s">
        <v>5235</v>
      </c>
      <c r="B241" s="1484" t="s">
        <v>5253</v>
      </c>
      <c r="C241" s="1488" t="s">
        <v>8479</v>
      </c>
      <c r="D241" s="1485" t="s">
        <v>8482</v>
      </c>
      <c r="E241" s="1486" t="s">
        <v>775</v>
      </c>
      <c r="F241" s="1486"/>
      <c r="G241" s="1486" t="s">
        <v>5255</v>
      </c>
      <c r="H241" s="1486" t="s">
        <v>5254</v>
      </c>
      <c r="I241" s="1486"/>
      <c r="J241" s="1486"/>
      <c r="K241" s="1486"/>
      <c r="L241" s="1486"/>
      <c r="M241" s="1486"/>
      <c r="N241" s="1487">
        <v>34.99</v>
      </c>
    </row>
    <row r="242" spans="1:14" ht="45" customHeight="1">
      <c r="A242" s="18" t="s">
        <v>5235</v>
      </c>
      <c r="B242" s="24" t="s">
        <v>5256</v>
      </c>
      <c r="C242" s="31" t="s">
        <v>8477</v>
      </c>
      <c r="D242" s="37" t="s">
        <v>8482</v>
      </c>
      <c r="E242" s="40" t="s">
        <v>879</v>
      </c>
      <c r="F242" s="40" t="s">
        <v>879</v>
      </c>
      <c r="G242" s="40" t="s">
        <v>5258</v>
      </c>
      <c r="H242" s="40" t="s">
        <v>5257</v>
      </c>
      <c r="I242" s="40"/>
      <c r="J242" s="40"/>
      <c r="K242" s="40"/>
      <c r="L242" s="40"/>
      <c r="M242" s="40"/>
      <c r="N242" s="30">
        <v>34.99</v>
      </c>
    </row>
    <row r="243" spans="1:14" ht="45" customHeight="1">
      <c r="A243" s="1483" t="s">
        <v>3442</v>
      </c>
      <c r="B243" s="1484" t="s">
        <v>5259</v>
      </c>
      <c r="C243" s="1488" t="s">
        <v>5259</v>
      </c>
      <c r="D243" s="1485" t="s">
        <v>8464</v>
      </c>
      <c r="E243" s="1486" t="s">
        <v>5260</v>
      </c>
      <c r="F243" s="1486"/>
      <c r="G243" s="1486" t="s">
        <v>5262</v>
      </c>
      <c r="H243" s="1486" t="s">
        <v>5261</v>
      </c>
      <c r="I243" s="1486"/>
      <c r="J243" s="1486"/>
      <c r="K243" s="1486"/>
      <c r="L243" s="1486"/>
      <c r="M243" s="1486"/>
      <c r="N243" s="1487">
        <v>349.99</v>
      </c>
    </row>
    <row r="244" spans="1:14" ht="45" customHeight="1">
      <c r="A244" s="1483" t="s">
        <v>3442</v>
      </c>
      <c r="B244" s="1484" t="s">
        <v>6558</v>
      </c>
      <c r="C244" s="1488" t="s">
        <v>5263</v>
      </c>
      <c r="D244" s="1485" t="s">
        <v>8466</v>
      </c>
      <c r="E244" s="1486" t="s">
        <v>5264</v>
      </c>
      <c r="F244" s="1486"/>
      <c r="G244" s="1486" t="s">
        <v>5266</v>
      </c>
      <c r="H244" s="1486" t="s">
        <v>5265</v>
      </c>
      <c r="I244" s="1486"/>
      <c r="J244" s="1486"/>
      <c r="K244" s="1486"/>
      <c r="L244" s="1486"/>
      <c r="M244" s="1486"/>
      <c r="N244" s="1487">
        <v>199.99</v>
      </c>
    </row>
    <row r="245" spans="1:14" ht="45" customHeight="1">
      <c r="A245" s="18" t="s">
        <v>4868</v>
      </c>
      <c r="B245" s="24" t="s">
        <v>5267</v>
      </c>
      <c r="C245" s="31" t="s">
        <v>5269</v>
      </c>
      <c r="D245" s="37" t="s">
        <v>5268</v>
      </c>
      <c r="E245" s="40" t="s">
        <v>5270</v>
      </c>
      <c r="F245" s="40" t="s">
        <v>5270</v>
      </c>
      <c r="G245" s="40" t="s">
        <v>5272</v>
      </c>
      <c r="H245" s="40" t="s">
        <v>5271</v>
      </c>
      <c r="I245" s="40"/>
      <c r="J245" s="40"/>
      <c r="K245" s="40"/>
      <c r="L245" s="40"/>
      <c r="M245" s="40"/>
      <c r="N245" s="30">
        <v>119.99</v>
      </c>
    </row>
    <row r="246" spans="1:14" ht="45" customHeight="1">
      <c r="A246" s="18" t="s">
        <v>8499</v>
      </c>
      <c r="B246" s="24" t="s">
        <v>5273</v>
      </c>
      <c r="C246" s="31" t="s">
        <v>5274</v>
      </c>
      <c r="D246" s="37" t="s">
        <v>8500</v>
      </c>
      <c r="E246" s="40" t="s">
        <v>5275</v>
      </c>
      <c r="F246" s="40" t="s">
        <v>5275</v>
      </c>
      <c r="G246" s="40" t="s">
        <v>5277</v>
      </c>
      <c r="H246" s="40" t="s">
        <v>5276</v>
      </c>
      <c r="I246" s="40"/>
      <c r="J246" s="40"/>
      <c r="K246" s="40"/>
      <c r="L246" s="40"/>
      <c r="M246" s="40" t="s">
        <v>6559</v>
      </c>
      <c r="N246" s="30">
        <v>79</v>
      </c>
    </row>
    <row r="247" spans="1:14" ht="45" customHeight="1">
      <c r="A247" s="18" t="s">
        <v>5278</v>
      </c>
      <c r="B247" s="24" t="s">
        <v>5279</v>
      </c>
      <c r="C247" s="31" t="s">
        <v>5281</v>
      </c>
      <c r="D247" s="37" t="s">
        <v>5280</v>
      </c>
      <c r="E247" s="40" t="s">
        <v>5282</v>
      </c>
      <c r="F247" s="40" t="s">
        <v>5282</v>
      </c>
      <c r="G247" s="40" t="s">
        <v>5284</v>
      </c>
      <c r="H247" s="40" t="s">
        <v>5283</v>
      </c>
      <c r="I247" s="40"/>
      <c r="J247" s="40"/>
      <c r="K247" s="40"/>
      <c r="L247" s="40"/>
      <c r="M247" s="40"/>
      <c r="N247" s="30">
        <v>44.99</v>
      </c>
    </row>
    <row r="248" spans="1:14" ht="45" customHeight="1">
      <c r="A248" s="18" t="s">
        <v>1054</v>
      </c>
      <c r="B248" s="24" t="s">
        <v>5285</v>
      </c>
      <c r="C248" s="31" t="s">
        <v>6560</v>
      </c>
      <c r="D248" s="37" t="s">
        <v>1054</v>
      </c>
      <c r="E248" s="40" t="s">
        <v>5286</v>
      </c>
      <c r="F248" s="40" t="s">
        <v>5286</v>
      </c>
      <c r="G248" s="40" t="s">
        <v>5288</v>
      </c>
      <c r="H248" s="40" t="s">
        <v>5287</v>
      </c>
      <c r="I248" s="40"/>
      <c r="J248" s="40"/>
      <c r="K248" s="40"/>
      <c r="L248" s="40"/>
      <c r="M248" s="40"/>
      <c r="N248" s="30">
        <v>99.99</v>
      </c>
    </row>
    <row r="249" spans="1:14" ht="45" customHeight="1">
      <c r="A249" s="18" t="s">
        <v>1054</v>
      </c>
      <c r="B249" s="24" t="s">
        <v>5289</v>
      </c>
      <c r="C249" s="31" t="s">
        <v>5290</v>
      </c>
      <c r="D249" s="37" t="s">
        <v>1054</v>
      </c>
      <c r="E249" s="40" t="s">
        <v>5291</v>
      </c>
      <c r="F249" s="40" t="s">
        <v>5291</v>
      </c>
      <c r="G249" s="40" t="s">
        <v>5293</v>
      </c>
      <c r="H249" s="40" t="s">
        <v>5292</v>
      </c>
      <c r="I249" s="40"/>
      <c r="J249" s="40"/>
      <c r="K249" s="40"/>
      <c r="L249" s="40"/>
      <c r="M249" s="40"/>
      <c r="N249" s="30">
        <v>69.989999999999995</v>
      </c>
    </row>
    <row r="250" spans="1:14" ht="45" customHeight="1">
      <c r="A250" s="18" t="s">
        <v>1054</v>
      </c>
      <c r="B250" s="24" t="s">
        <v>5294</v>
      </c>
      <c r="C250" s="31" t="s">
        <v>5295</v>
      </c>
      <c r="D250" s="37" t="s">
        <v>4420</v>
      </c>
      <c r="E250" s="40" t="s">
        <v>5296</v>
      </c>
      <c r="F250" s="40" t="s">
        <v>5296</v>
      </c>
      <c r="G250" s="40" t="s">
        <v>5298</v>
      </c>
      <c r="H250" s="40" t="s">
        <v>5297</v>
      </c>
      <c r="I250" s="40"/>
      <c r="J250" s="40"/>
      <c r="K250" s="40"/>
      <c r="L250" s="40"/>
      <c r="M250" s="40"/>
      <c r="N250" s="30">
        <v>149.99</v>
      </c>
    </row>
    <row r="251" spans="1:14" ht="45" customHeight="1">
      <c r="A251" s="18" t="s">
        <v>1054</v>
      </c>
      <c r="B251" s="24" t="s">
        <v>5299</v>
      </c>
      <c r="C251" s="31" t="s">
        <v>5300</v>
      </c>
      <c r="D251" s="37" t="s">
        <v>4420</v>
      </c>
      <c r="E251" s="40" t="s">
        <v>5301</v>
      </c>
      <c r="F251" s="40" t="s">
        <v>5301</v>
      </c>
      <c r="G251" s="40" t="s">
        <v>5303</v>
      </c>
      <c r="H251" s="40" t="s">
        <v>5302</v>
      </c>
      <c r="I251" s="40"/>
      <c r="J251" s="40"/>
      <c r="K251" s="40"/>
      <c r="L251" s="40"/>
      <c r="M251" s="40"/>
      <c r="N251" s="30">
        <v>299.99</v>
      </c>
    </row>
    <row r="252" spans="1:14" ht="45" customHeight="1">
      <c r="A252" s="1483" t="s">
        <v>4896</v>
      </c>
      <c r="B252" s="1484" t="s">
        <v>5304</v>
      </c>
      <c r="C252" s="1488" t="s">
        <v>5304</v>
      </c>
      <c r="D252" s="1485" t="s">
        <v>4301</v>
      </c>
      <c r="E252" s="1486" t="s">
        <v>5305</v>
      </c>
      <c r="F252" s="1486"/>
      <c r="G252" s="1486" t="s">
        <v>5306</v>
      </c>
      <c r="H252" s="1486" t="s">
        <v>15323</v>
      </c>
      <c r="I252" s="1486"/>
      <c r="J252" s="1486"/>
      <c r="K252" s="1486"/>
      <c r="L252" s="1486"/>
      <c r="M252" s="1486"/>
      <c r="N252" s="1487">
        <v>109</v>
      </c>
    </row>
    <row r="253" spans="1:14" ht="45" customHeight="1">
      <c r="A253" s="18" t="s">
        <v>3919</v>
      </c>
      <c r="B253" s="24" t="s">
        <v>5307</v>
      </c>
      <c r="C253" s="31" t="s">
        <v>1062</v>
      </c>
      <c r="D253" s="37" t="s">
        <v>8470</v>
      </c>
      <c r="E253" s="40" t="s">
        <v>5308</v>
      </c>
      <c r="F253" s="40" t="s">
        <v>5308</v>
      </c>
      <c r="G253" s="40" t="s">
        <v>5310</v>
      </c>
      <c r="H253" s="40" t="s">
        <v>5309</v>
      </c>
      <c r="I253" s="40"/>
      <c r="J253" s="40"/>
      <c r="K253" s="40"/>
      <c r="L253" s="40"/>
      <c r="M253" s="40"/>
      <c r="N253" s="30">
        <v>49.99</v>
      </c>
    </row>
    <row r="254" spans="1:14" ht="45" customHeight="1">
      <c r="A254" s="18" t="s">
        <v>3919</v>
      </c>
      <c r="B254" s="24" t="s">
        <v>5311</v>
      </c>
      <c r="C254" s="31" t="s">
        <v>1062</v>
      </c>
      <c r="D254" s="37" t="s">
        <v>8470</v>
      </c>
      <c r="E254" s="40" t="s">
        <v>5312</v>
      </c>
      <c r="F254" s="40" t="s">
        <v>5312</v>
      </c>
      <c r="G254" s="40" t="s">
        <v>5314</v>
      </c>
      <c r="H254" s="40" t="s">
        <v>5313</v>
      </c>
      <c r="I254" s="40"/>
      <c r="J254" s="40"/>
      <c r="K254" s="40"/>
      <c r="L254" s="40"/>
      <c r="M254" s="40"/>
      <c r="N254" s="30">
        <v>49.99</v>
      </c>
    </row>
    <row r="255" spans="1:14" ht="45" customHeight="1">
      <c r="A255" s="18" t="s">
        <v>3919</v>
      </c>
      <c r="B255" s="24" t="s">
        <v>5315</v>
      </c>
      <c r="C255" s="31" t="s">
        <v>1062</v>
      </c>
      <c r="D255" s="37" t="s">
        <v>8470</v>
      </c>
      <c r="E255" s="40" t="s">
        <v>5316</v>
      </c>
      <c r="F255" s="40" t="s">
        <v>5316</v>
      </c>
      <c r="G255" s="40" t="s">
        <v>5318</v>
      </c>
      <c r="H255" s="40" t="s">
        <v>5317</v>
      </c>
      <c r="I255" s="40"/>
      <c r="J255" s="40"/>
      <c r="K255" s="40"/>
      <c r="L255" s="40"/>
      <c r="M255" s="40"/>
      <c r="N255" s="30">
        <v>34.99</v>
      </c>
    </row>
    <row r="256" spans="1:14" ht="45" customHeight="1">
      <c r="A256" s="18" t="s">
        <v>3919</v>
      </c>
      <c r="B256" s="24" t="s">
        <v>5319</v>
      </c>
      <c r="C256" s="31" t="s">
        <v>1062</v>
      </c>
      <c r="D256" s="37" t="s">
        <v>8470</v>
      </c>
      <c r="E256" s="40" t="s">
        <v>5320</v>
      </c>
      <c r="F256" s="40" t="s">
        <v>5320</v>
      </c>
      <c r="G256" s="40" t="s">
        <v>5322</v>
      </c>
      <c r="H256" s="40" t="s">
        <v>5321</v>
      </c>
      <c r="I256" s="40"/>
      <c r="J256" s="40"/>
      <c r="K256" s="40"/>
      <c r="L256" s="40"/>
      <c r="M256" s="40"/>
      <c r="N256" s="30">
        <v>79.989999999999995</v>
      </c>
    </row>
    <row r="257" spans="1:14" ht="45" customHeight="1">
      <c r="A257" s="1483" t="s">
        <v>3919</v>
      </c>
      <c r="B257" s="1484" t="s">
        <v>5323</v>
      </c>
      <c r="C257" s="1488" t="s">
        <v>5325</v>
      </c>
      <c r="D257" s="1485" t="s">
        <v>5324</v>
      </c>
      <c r="E257" s="1486" t="s">
        <v>5326</v>
      </c>
      <c r="F257" s="1486"/>
      <c r="G257" s="1486" t="s">
        <v>5328</v>
      </c>
      <c r="H257" s="1486" t="s">
        <v>5327</v>
      </c>
      <c r="I257" s="1486"/>
      <c r="J257" s="1486"/>
      <c r="K257" s="1486"/>
      <c r="L257" s="1486"/>
      <c r="M257" s="1486"/>
      <c r="N257" s="1487">
        <v>659.99</v>
      </c>
    </row>
    <row r="258" spans="1:14" ht="45" customHeight="1">
      <c r="A258" s="18" t="s">
        <v>3919</v>
      </c>
      <c r="B258" s="24" t="s">
        <v>5329</v>
      </c>
      <c r="C258" s="31" t="s">
        <v>5330</v>
      </c>
      <c r="D258" s="37" t="s">
        <v>5324</v>
      </c>
      <c r="E258" s="40" t="s">
        <v>5331</v>
      </c>
      <c r="F258" s="40" t="s">
        <v>5331</v>
      </c>
      <c r="G258" s="40" t="s">
        <v>5333</v>
      </c>
      <c r="H258" s="40" t="s">
        <v>5332</v>
      </c>
      <c r="I258" s="40"/>
      <c r="J258" s="40"/>
      <c r="K258" s="40"/>
      <c r="L258" s="40"/>
      <c r="M258" s="40"/>
      <c r="N258" s="30">
        <v>719.99</v>
      </c>
    </row>
    <row r="259" spans="1:14" ht="45" customHeight="1">
      <c r="A259" s="18" t="s">
        <v>3919</v>
      </c>
      <c r="B259" s="24" t="s">
        <v>5334</v>
      </c>
      <c r="C259" s="31" t="s">
        <v>5335</v>
      </c>
      <c r="D259" s="37" t="s">
        <v>5324</v>
      </c>
      <c r="E259" s="40" t="s">
        <v>5336</v>
      </c>
      <c r="F259" s="40" t="s">
        <v>5336</v>
      </c>
      <c r="G259" s="40" t="s">
        <v>5338</v>
      </c>
      <c r="H259" s="40" t="s">
        <v>5337</v>
      </c>
      <c r="I259" s="40"/>
      <c r="J259" s="40"/>
      <c r="K259" s="40"/>
      <c r="L259" s="40"/>
      <c r="M259" s="40"/>
      <c r="N259" s="30">
        <v>809.99</v>
      </c>
    </row>
    <row r="260" spans="1:14" ht="45" customHeight="1">
      <c r="A260" s="18" t="s">
        <v>3919</v>
      </c>
      <c r="B260" s="24" t="s">
        <v>5339</v>
      </c>
      <c r="C260" s="31" t="s">
        <v>5340</v>
      </c>
      <c r="D260" s="37" t="s">
        <v>5324</v>
      </c>
      <c r="E260" s="40" t="s">
        <v>5341</v>
      </c>
      <c r="F260" s="40" t="s">
        <v>5341</v>
      </c>
      <c r="G260" s="40" t="s">
        <v>5343</v>
      </c>
      <c r="H260" s="40" t="s">
        <v>5342</v>
      </c>
      <c r="I260" s="40"/>
      <c r="J260" s="40"/>
      <c r="K260" s="40"/>
      <c r="L260" s="40"/>
      <c r="M260" s="40"/>
      <c r="N260" s="30">
        <v>799.99</v>
      </c>
    </row>
    <row r="261" spans="1:14" ht="45" customHeight="1">
      <c r="A261" s="18" t="s">
        <v>3919</v>
      </c>
      <c r="B261" s="24" t="s">
        <v>5344</v>
      </c>
      <c r="C261" s="31" t="s">
        <v>5345</v>
      </c>
      <c r="D261" s="37" t="s">
        <v>5324</v>
      </c>
      <c r="E261" s="40" t="s">
        <v>5346</v>
      </c>
      <c r="F261" s="40" t="s">
        <v>5346</v>
      </c>
      <c r="G261" s="40" t="s">
        <v>5348</v>
      </c>
      <c r="H261" s="40" t="s">
        <v>5347</v>
      </c>
      <c r="I261" s="40"/>
      <c r="J261" s="40"/>
      <c r="K261" s="40"/>
      <c r="L261" s="40"/>
      <c r="M261" s="40"/>
      <c r="N261" s="30">
        <v>799.99</v>
      </c>
    </row>
    <row r="262" spans="1:14" ht="45" customHeight="1">
      <c r="A262" s="1483" t="s">
        <v>3442</v>
      </c>
      <c r="B262" s="1484" t="s">
        <v>5349</v>
      </c>
      <c r="C262" s="1488" t="s">
        <v>5350</v>
      </c>
      <c r="D262" s="1485" t="s">
        <v>8464</v>
      </c>
      <c r="E262" s="1486" t="s">
        <v>5351</v>
      </c>
      <c r="F262" s="1486"/>
      <c r="G262" s="1486" t="s">
        <v>5353</v>
      </c>
      <c r="H262" s="1486" t="s">
        <v>5352</v>
      </c>
      <c r="I262" s="1486"/>
      <c r="J262" s="1507"/>
      <c r="K262" s="1486"/>
      <c r="L262" s="1486"/>
      <c r="M262" s="1486"/>
      <c r="N262" s="1487">
        <v>149.99</v>
      </c>
    </row>
    <row r="263" spans="1:14" ht="45" customHeight="1">
      <c r="A263" s="1483" t="s">
        <v>3442</v>
      </c>
      <c r="B263" s="1484" t="s">
        <v>5354</v>
      </c>
      <c r="C263" s="1488" t="s">
        <v>5355</v>
      </c>
      <c r="D263" s="1485" t="s">
        <v>8464</v>
      </c>
      <c r="E263" s="1486" t="s">
        <v>5356</v>
      </c>
      <c r="F263" s="1486"/>
      <c r="G263" s="1486" t="s">
        <v>5358</v>
      </c>
      <c r="H263" s="1486" t="s">
        <v>5357</v>
      </c>
      <c r="I263" s="1486"/>
      <c r="J263" s="1507"/>
      <c r="K263" s="1486"/>
      <c r="L263" s="1486"/>
      <c r="M263" s="1486"/>
      <c r="N263" s="1487">
        <v>149.99</v>
      </c>
    </row>
    <row r="264" spans="1:14" ht="45" customHeight="1">
      <c r="A264" s="1483" t="s">
        <v>13</v>
      </c>
      <c r="B264" s="1484" t="s">
        <v>8441</v>
      </c>
      <c r="C264" s="1488" t="s">
        <v>5359</v>
      </c>
      <c r="D264" s="1485" t="s">
        <v>13</v>
      </c>
      <c r="E264" s="1486" t="s">
        <v>5360</v>
      </c>
      <c r="F264" s="250"/>
      <c r="G264" s="1486" t="s">
        <v>5362</v>
      </c>
      <c r="H264" s="1492" t="s">
        <v>5361</v>
      </c>
      <c r="I264" s="221" t="s">
        <v>15064</v>
      </c>
      <c r="J264" s="1486"/>
      <c r="K264" s="1486"/>
      <c r="L264" s="1486"/>
      <c r="M264" s="1486"/>
      <c r="N264" s="1487">
        <v>19.989999999999998</v>
      </c>
    </row>
    <row r="265" spans="1:14" ht="45" customHeight="1">
      <c r="A265" s="18" t="s">
        <v>6763</v>
      </c>
      <c r="B265" s="24" t="s">
        <v>5363</v>
      </c>
      <c r="C265" s="31" t="s">
        <v>5364</v>
      </c>
      <c r="D265" s="24" t="s">
        <v>8467</v>
      </c>
      <c r="E265" s="40" t="s">
        <v>5365</v>
      </c>
      <c r="F265" s="40" t="s">
        <v>5365</v>
      </c>
      <c r="G265" s="40" t="s">
        <v>5367</v>
      </c>
      <c r="H265" s="40" t="s">
        <v>5366</v>
      </c>
      <c r="I265" s="40"/>
      <c r="J265" s="40"/>
      <c r="K265" s="40"/>
      <c r="L265" s="40"/>
      <c r="M265" s="40"/>
      <c r="N265" s="30">
        <v>49.99</v>
      </c>
    </row>
    <row r="266" spans="1:14" ht="45" customHeight="1">
      <c r="A266" s="39" t="s">
        <v>4896</v>
      </c>
      <c r="B266" s="42" t="s">
        <v>5368</v>
      </c>
      <c r="C266" s="41" t="s">
        <v>5368</v>
      </c>
      <c r="D266" s="10" t="s">
        <v>4301</v>
      </c>
      <c r="E266" s="35" t="s">
        <v>5369</v>
      </c>
      <c r="F266" s="35" t="s">
        <v>5369</v>
      </c>
      <c r="G266" s="35" t="s">
        <v>5371</v>
      </c>
      <c r="H266" s="35" t="s">
        <v>5370</v>
      </c>
      <c r="I266" s="221" t="s">
        <v>15064</v>
      </c>
      <c r="J266" s="35"/>
      <c r="K266" s="35"/>
      <c r="L266" s="35"/>
      <c r="M266" s="35"/>
      <c r="N266" s="47">
        <v>159.99</v>
      </c>
    </row>
    <row r="267" spans="1:14" ht="45" customHeight="1">
      <c r="A267" s="39" t="s">
        <v>4896</v>
      </c>
      <c r="B267" s="42" t="s">
        <v>5372</v>
      </c>
      <c r="C267" s="41" t="s">
        <v>5372</v>
      </c>
      <c r="D267" s="10" t="s">
        <v>4301</v>
      </c>
      <c r="E267" s="35" t="s">
        <v>5373</v>
      </c>
      <c r="F267" s="35" t="s">
        <v>5373</v>
      </c>
      <c r="G267" s="35" t="s">
        <v>5375</v>
      </c>
      <c r="H267" s="35" t="s">
        <v>5374</v>
      </c>
      <c r="I267" s="221" t="s">
        <v>15061</v>
      </c>
      <c r="J267" s="35"/>
      <c r="K267" s="35"/>
      <c r="L267" s="35"/>
      <c r="M267" s="35"/>
      <c r="N267" s="47">
        <v>199.99</v>
      </c>
    </row>
    <row r="268" spans="1:14" ht="45" customHeight="1">
      <c r="A268" s="1483" t="s">
        <v>1054</v>
      </c>
      <c r="B268" s="1484" t="s">
        <v>8495</v>
      </c>
      <c r="C268" s="1488" t="s">
        <v>8495</v>
      </c>
      <c r="D268" s="1485" t="s">
        <v>4420</v>
      </c>
      <c r="E268" s="1486" t="s">
        <v>5376</v>
      </c>
      <c r="F268" s="1486"/>
      <c r="G268" s="1486" t="s">
        <v>5378</v>
      </c>
      <c r="H268" s="1486" t="s">
        <v>5377</v>
      </c>
      <c r="I268" s="1486"/>
      <c r="J268" s="1486"/>
      <c r="K268" s="1486"/>
      <c r="L268" s="1486"/>
      <c r="M268" s="1486"/>
      <c r="N268" s="1487">
        <v>139.99</v>
      </c>
    </row>
    <row r="269" spans="1:14" ht="45" customHeight="1">
      <c r="A269" s="18" t="s">
        <v>1054</v>
      </c>
      <c r="B269" s="24" t="s">
        <v>5379</v>
      </c>
      <c r="C269" s="31" t="s">
        <v>5379</v>
      </c>
      <c r="D269" s="37" t="s">
        <v>1054</v>
      </c>
      <c r="E269" s="40" t="s">
        <v>5380</v>
      </c>
      <c r="F269" s="40" t="s">
        <v>5380</v>
      </c>
      <c r="G269" s="40" t="s">
        <v>5382</v>
      </c>
      <c r="H269" s="40" t="s">
        <v>5381</v>
      </c>
      <c r="I269" s="40"/>
      <c r="J269" s="40"/>
      <c r="K269" s="40"/>
      <c r="L269" s="40"/>
      <c r="M269" s="40"/>
      <c r="N269" s="30">
        <v>66</v>
      </c>
    </row>
    <row r="270" spans="1:14" ht="45" customHeight="1">
      <c r="A270" s="18" t="s">
        <v>8470</v>
      </c>
      <c r="B270" s="24" t="s">
        <v>5383</v>
      </c>
      <c r="C270" s="31" t="s">
        <v>5383</v>
      </c>
      <c r="D270" s="37" t="s">
        <v>8470</v>
      </c>
      <c r="E270" s="40" t="s">
        <v>5384</v>
      </c>
      <c r="F270" s="40" t="s">
        <v>5384</v>
      </c>
      <c r="G270" s="40" t="s">
        <v>5386</v>
      </c>
      <c r="H270" s="40" t="s">
        <v>5385</v>
      </c>
      <c r="I270" s="40"/>
      <c r="J270" s="40"/>
      <c r="K270" s="40"/>
      <c r="L270" s="40"/>
      <c r="M270" s="40"/>
      <c r="N270" s="30">
        <v>24.99</v>
      </c>
    </row>
    <row r="271" spans="1:14" ht="45" customHeight="1">
      <c r="A271" s="1483" t="s">
        <v>4428</v>
      </c>
      <c r="B271" s="1484" t="s">
        <v>5387</v>
      </c>
      <c r="C271" s="1488" t="s">
        <v>5388</v>
      </c>
      <c r="D271" s="1485" t="s">
        <v>4428</v>
      </c>
      <c r="E271" s="1486" t="s">
        <v>5389</v>
      </c>
      <c r="F271" s="1486"/>
      <c r="G271" s="1486" t="s">
        <v>5390</v>
      </c>
      <c r="H271" s="1486" t="s">
        <v>15324</v>
      </c>
      <c r="I271" s="1486"/>
      <c r="J271" s="1486"/>
      <c r="K271" s="1486"/>
      <c r="L271" s="1486"/>
      <c r="M271" s="1486"/>
      <c r="N271" s="1487">
        <v>54.99</v>
      </c>
    </row>
    <row r="272" spans="1:14" ht="45" customHeight="1">
      <c r="A272" s="18" t="s">
        <v>4896</v>
      </c>
      <c r="B272" s="24" t="s">
        <v>5391</v>
      </c>
      <c r="C272" s="31" t="s">
        <v>5391</v>
      </c>
      <c r="D272" s="37" t="s">
        <v>4301</v>
      </c>
      <c r="E272" s="40" t="s">
        <v>5392</v>
      </c>
      <c r="F272" s="40" t="s">
        <v>5392</v>
      </c>
      <c r="G272" s="40" t="s">
        <v>5394</v>
      </c>
      <c r="H272" s="40" t="s">
        <v>5393</v>
      </c>
      <c r="I272" s="40"/>
      <c r="J272" s="40"/>
      <c r="K272" s="40"/>
      <c r="L272" s="40"/>
      <c r="M272" s="40" t="s">
        <v>6561</v>
      </c>
      <c r="N272" s="30">
        <v>179.99</v>
      </c>
    </row>
    <row r="273" spans="1:14" ht="45" customHeight="1">
      <c r="A273" s="18" t="s">
        <v>8498</v>
      </c>
      <c r="B273" s="24" t="s">
        <v>1865</v>
      </c>
      <c r="C273" s="31" t="s">
        <v>1865</v>
      </c>
      <c r="D273" s="37" t="s">
        <v>2925</v>
      </c>
      <c r="E273" s="40" t="s">
        <v>1866</v>
      </c>
      <c r="F273" s="40" t="s">
        <v>1866</v>
      </c>
      <c r="G273" s="40" t="s">
        <v>5395</v>
      </c>
      <c r="H273" s="40" t="s">
        <v>1867</v>
      </c>
      <c r="I273" s="40"/>
      <c r="J273" s="40"/>
      <c r="K273" s="40"/>
      <c r="L273" s="40"/>
      <c r="M273" s="40"/>
      <c r="N273" s="30">
        <v>95</v>
      </c>
    </row>
    <row r="274" spans="1:14" ht="45" customHeight="1">
      <c r="A274" s="18" t="s">
        <v>4470</v>
      </c>
      <c r="B274" s="24" t="s">
        <v>8438</v>
      </c>
      <c r="C274" s="31" t="s">
        <v>8439</v>
      </c>
      <c r="D274" s="37" t="s">
        <v>8440</v>
      </c>
      <c r="E274" s="40" t="s">
        <v>5396</v>
      </c>
      <c r="F274" s="40" t="s">
        <v>5396</v>
      </c>
      <c r="G274" s="40" t="s">
        <v>5398</v>
      </c>
      <c r="H274" s="40" t="s">
        <v>5397</v>
      </c>
      <c r="I274" s="40"/>
      <c r="J274" s="40"/>
      <c r="K274" s="40"/>
      <c r="L274" s="40"/>
      <c r="M274" s="40"/>
      <c r="N274" s="30">
        <v>39.99</v>
      </c>
    </row>
    <row r="275" spans="1:14" ht="45" customHeight="1">
      <c r="A275" s="18" t="s">
        <v>5399</v>
      </c>
      <c r="B275" s="24" t="s">
        <v>5400</v>
      </c>
      <c r="C275" s="31" t="s">
        <v>5401</v>
      </c>
      <c r="D275" s="37" t="s">
        <v>5399</v>
      </c>
      <c r="E275" s="40" t="s">
        <v>5402</v>
      </c>
      <c r="F275" s="40" t="s">
        <v>5402</v>
      </c>
      <c r="G275" s="40" t="s">
        <v>5404</v>
      </c>
      <c r="H275" s="40" t="s">
        <v>5403</v>
      </c>
      <c r="I275" s="40"/>
      <c r="J275" s="40"/>
      <c r="K275" s="40"/>
      <c r="L275" s="40"/>
      <c r="M275" s="40"/>
      <c r="N275" s="30">
        <v>2799</v>
      </c>
    </row>
    <row r="276" spans="1:14" ht="45" customHeight="1">
      <c r="A276" s="18" t="s">
        <v>5399</v>
      </c>
      <c r="B276" s="24" t="s">
        <v>5405</v>
      </c>
      <c r="C276" s="31" t="s">
        <v>6520</v>
      </c>
      <c r="D276" s="37" t="s">
        <v>5399</v>
      </c>
      <c r="E276" s="40" t="s">
        <v>5406</v>
      </c>
      <c r="F276" s="40" t="s">
        <v>5406</v>
      </c>
      <c r="G276" s="40" t="s">
        <v>5408</v>
      </c>
      <c r="H276" s="40" t="s">
        <v>5407</v>
      </c>
      <c r="I276" s="40"/>
      <c r="J276" s="40"/>
      <c r="K276" s="40"/>
      <c r="L276" s="40"/>
      <c r="M276" s="40"/>
      <c r="N276" s="30">
        <v>1899</v>
      </c>
    </row>
    <row r="277" spans="1:14" ht="45" customHeight="1">
      <c r="A277" s="18" t="s">
        <v>4470</v>
      </c>
      <c r="B277" s="24" t="s">
        <v>6790</v>
      </c>
      <c r="C277" s="31" t="s">
        <v>15307</v>
      </c>
      <c r="D277" s="37" t="s">
        <v>4470</v>
      </c>
      <c r="E277" s="40" t="s">
        <v>15298</v>
      </c>
      <c r="F277" s="40" t="s">
        <v>15298</v>
      </c>
      <c r="G277" s="40" t="s">
        <v>4755</v>
      </c>
      <c r="H277" s="40" t="s">
        <v>15191</v>
      </c>
      <c r="I277" s="40"/>
      <c r="J277" s="40"/>
      <c r="K277" s="40"/>
      <c r="L277" s="40"/>
      <c r="M277" s="40"/>
      <c r="N277" s="30">
        <v>39.99</v>
      </c>
    </row>
    <row r="278" spans="1:14" ht="45" customHeight="1">
      <c r="A278" s="18" t="s">
        <v>5235</v>
      </c>
      <c r="B278" s="24" t="s">
        <v>8476</v>
      </c>
      <c r="C278" s="31" t="s">
        <v>8478</v>
      </c>
      <c r="D278" s="37" t="s">
        <v>8482</v>
      </c>
      <c r="E278" s="40" t="s">
        <v>791</v>
      </c>
      <c r="F278" s="40" t="s">
        <v>791</v>
      </c>
      <c r="G278" s="40" t="s">
        <v>5410</v>
      </c>
      <c r="H278" s="40" t="s">
        <v>5409</v>
      </c>
      <c r="I278" s="40"/>
      <c r="J278" s="40"/>
      <c r="K278" s="40"/>
      <c r="L278" s="40"/>
      <c r="M278" s="40"/>
      <c r="N278" s="30">
        <v>34.99</v>
      </c>
    </row>
    <row r="279" spans="1:14" ht="45" customHeight="1">
      <c r="A279" s="18" t="s">
        <v>3442</v>
      </c>
      <c r="B279" s="24" t="s">
        <v>15308</v>
      </c>
      <c r="C279" s="31" t="s">
        <v>15309</v>
      </c>
      <c r="D279" s="37" t="s">
        <v>3442</v>
      </c>
      <c r="E279" s="40" t="s">
        <v>15299</v>
      </c>
      <c r="F279" s="40" t="s">
        <v>15299</v>
      </c>
      <c r="G279" s="40" t="s">
        <v>15310</v>
      </c>
      <c r="H279" s="40" t="s">
        <v>15311</v>
      </c>
      <c r="I279" s="40"/>
      <c r="J279" s="40"/>
      <c r="K279" s="40"/>
      <c r="L279" s="40"/>
      <c r="M279" s="40"/>
      <c r="N279" s="30">
        <v>319.99</v>
      </c>
    </row>
    <row r="280" spans="1:14" ht="45" customHeight="1">
      <c r="A280" s="18" t="s">
        <v>3442</v>
      </c>
      <c r="B280" s="24" t="s">
        <v>15312</v>
      </c>
      <c r="C280" s="31" t="s">
        <v>15312</v>
      </c>
      <c r="D280" s="37" t="s">
        <v>3442</v>
      </c>
      <c r="E280" s="40" t="s">
        <v>15300</v>
      </c>
      <c r="F280" s="40" t="s">
        <v>15300</v>
      </c>
      <c r="G280" s="40" t="s">
        <v>15313</v>
      </c>
      <c r="H280" s="40" t="s">
        <v>15314</v>
      </c>
      <c r="I280" s="40"/>
      <c r="J280" s="40"/>
      <c r="K280" s="40"/>
      <c r="L280" s="40"/>
      <c r="M280" s="40"/>
      <c r="N280" s="30">
        <v>24.99</v>
      </c>
    </row>
    <row r="281" spans="1:14" ht="45" customHeight="1">
      <c r="A281" s="18" t="s">
        <v>4301</v>
      </c>
      <c r="B281" s="24" t="s">
        <v>15315</v>
      </c>
      <c r="C281" s="31" t="s">
        <v>15315</v>
      </c>
      <c r="D281" s="37" t="s">
        <v>4301</v>
      </c>
      <c r="E281" s="40" t="s">
        <v>15301</v>
      </c>
      <c r="F281" s="40" t="s">
        <v>15301</v>
      </c>
      <c r="G281" s="40" t="s">
        <v>5375</v>
      </c>
      <c r="H281" s="40" t="s">
        <v>15316</v>
      </c>
      <c r="I281" s="40"/>
      <c r="J281" s="40"/>
      <c r="K281" s="40"/>
      <c r="L281" s="40"/>
      <c r="M281" s="40"/>
      <c r="N281" s="30">
        <v>219.99</v>
      </c>
    </row>
    <row r="282" spans="1:14" ht="45" customHeight="1">
      <c r="A282" s="18" t="s">
        <v>4301</v>
      </c>
      <c r="B282" s="24" t="s">
        <v>5368</v>
      </c>
      <c r="C282" s="31" t="s">
        <v>5368</v>
      </c>
      <c r="D282" s="37" t="s">
        <v>4301</v>
      </c>
      <c r="E282" s="40" t="s">
        <v>15303</v>
      </c>
      <c r="F282" s="40" t="s">
        <v>15303</v>
      </c>
      <c r="G282" s="40" t="s">
        <v>5371</v>
      </c>
      <c r="H282" s="40" t="s">
        <v>15317</v>
      </c>
      <c r="I282" s="40"/>
      <c r="J282" s="40"/>
      <c r="K282" s="40"/>
      <c r="L282" s="40"/>
      <c r="M282" s="40"/>
      <c r="N282" s="30">
        <v>169.99</v>
      </c>
    </row>
    <row r="283" spans="1:14" ht="45" customHeight="1">
      <c r="A283" s="18" t="s">
        <v>1885</v>
      </c>
      <c r="B283" s="24" t="s">
        <v>5411</v>
      </c>
      <c r="C283" s="31" t="s">
        <v>5411</v>
      </c>
      <c r="D283" s="37" t="s">
        <v>1885</v>
      </c>
      <c r="E283" s="40" t="s">
        <v>5412</v>
      </c>
      <c r="F283" s="40" t="s">
        <v>5412</v>
      </c>
      <c r="G283" s="40" t="s">
        <v>15318</v>
      </c>
      <c r="H283" s="40" t="s">
        <v>5413</v>
      </c>
      <c r="I283" s="40"/>
      <c r="J283" s="40"/>
      <c r="K283" s="40"/>
      <c r="L283" s="40"/>
      <c r="M283" s="40"/>
      <c r="N283" s="30">
        <v>231.99</v>
      </c>
    </row>
    <row r="284" spans="1:14" ht="45" customHeight="1">
      <c r="A284" s="18" t="s">
        <v>13</v>
      </c>
      <c r="B284" s="24" t="s">
        <v>5359</v>
      </c>
      <c r="C284" s="31" t="s">
        <v>5359</v>
      </c>
      <c r="D284" s="37" t="s">
        <v>15319</v>
      </c>
      <c r="E284" s="40" t="s">
        <v>15302</v>
      </c>
      <c r="F284" s="40" t="s">
        <v>15302</v>
      </c>
      <c r="G284" s="40" t="s">
        <v>5362</v>
      </c>
      <c r="H284" s="40" t="s">
        <v>15320</v>
      </c>
      <c r="I284" s="40"/>
      <c r="J284" s="40"/>
      <c r="K284" s="40"/>
      <c r="L284" s="40"/>
      <c r="M284" s="40"/>
      <c r="N284" s="30">
        <v>19.989999999999998</v>
      </c>
    </row>
    <row r="285" spans="1:14" ht="45" customHeight="1">
      <c r="A285" s="18" t="s">
        <v>4421</v>
      </c>
      <c r="B285" s="24" t="s">
        <v>5414</v>
      </c>
      <c r="C285" s="31" t="s">
        <v>5415</v>
      </c>
      <c r="D285" s="37"/>
      <c r="E285" s="40" t="s">
        <v>5416</v>
      </c>
      <c r="F285" s="40" t="s">
        <v>5416</v>
      </c>
      <c r="G285" s="40" t="s">
        <v>5367</v>
      </c>
      <c r="H285" s="40" t="s">
        <v>6684</v>
      </c>
      <c r="I285" s="40"/>
      <c r="J285" s="40"/>
      <c r="K285" s="40"/>
      <c r="L285" s="40"/>
      <c r="M285" s="40"/>
      <c r="N285" s="30">
        <v>49.99</v>
      </c>
    </row>
    <row r="286" spans="1:14" ht="45" customHeight="1">
      <c r="A286" s="18" t="s">
        <v>3532</v>
      </c>
      <c r="B286" s="24" t="s">
        <v>5417</v>
      </c>
      <c r="C286" s="31" t="s">
        <v>6521</v>
      </c>
      <c r="D286" s="37" t="s">
        <v>15</v>
      </c>
      <c r="E286" s="40" t="s">
        <v>5418</v>
      </c>
      <c r="F286" s="40" t="s">
        <v>5418</v>
      </c>
      <c r="G286" s="40" t="s">
        <v>5420</v>
      </c>
      <c r="H286" s="40" t="s">
        <v>5419</v>
      </c>
      <c r="I286" s="40"/>
      <c r="J286" s="40"/>
      <c r="K286" s="40"/>
      <c r="L286" s="40"/>
      <c r="M286" s="40"/>
      <c r="N286" s="30">
        <v>269.99</v>
      </c>
    </row>
    <row r="287" spans="1:14" ht="45" customHeight="1">
      <c r="A287" s="18" t="s">
        <v>3533</v>
      </c>
      <c r="B287" s="24" t="s">
        <v>5421</v>
      </c>
      <c r="C287" s="31" t="s">
        <v>5422</v>
      </c>
      <c r="D287" s="37"/>
      <c r="E287" s="40" t="s">
        <v>5423</v>
      </c>
      <c r="F287" s="40" t="s">
        <v>5423</v>
      </c>
      <c r="G287" s="40" t="s">
        <v>5423</v>
      </c>
      <c r="H287" s="40" t="s">
        <v>6709</v>
      </c>
      <c r="I287" s="40"/>
      <c r="J287" s="40"/>
      <c r="K287" s="40"/>
      <c r="L287" s="40"/>
      <c r="M287" s="40"/>
      <c r="N287" s="30">
        <v>270.99</v>
      </c>
    </row>
    <row r="288" spans="1:14" ht="45" customHeight="1">
      <c r="A288" s="18" t="s">
        <v>3532</v>
      </c>
      <c r="B288" s="24" t="s">
        <v>5424</v>
      </c>
      <c r="C288" s="31" t="s">
        <v>5425</v>
      </c>
      <c r="D288" s="37" t="s">
        <v>15</v>
      </c>
      <c r="E288" s="40" t="s">
        <v>5426</v>
      </c>
      <c r="F288" s="40" t="s">
        <v>5426</v>
      </c>
      <c r="G288" s="40" t="s">
        <v>5428</v>
      </c>
      <c r="H288" s="40" t="s">
        <v>5427</v>
      </c>
      <c r="I288" s="40"/>
      <c r="J288" s="40"/>
      <c r="K288" s="40"/>
      <c r="L288" s="40"/>
      <c r="M288" s="40"/>
      <c r="N288" s="30">
        <v>259.99</v>
      </c>
    </row>
    <row r="289" spans="1:14" ht="45" customHeight="1">
      <c r="A289" s="18" t="s">
        <v>15</v>
      </c>
      <c r="B289" s="24" t="s">
        <v>8428</v>
      </c>
      <c r="C289" s="31" t="s">
        <v>8423</v>
      </c>
      <c r="D289" s="37" t="s">
        <v>15</v>
      </c>
      <c r="E289" s="40" t="s">
        <v>5429</v>
      </c>
      <c r="F289" s="40" t="s">
        <v>5429</v>
      </c>
      <c r="G289" s="40" t="s">
        <v>5430</v>
      </c>
      <c r="H289" s="40" t="s">
        <v>6661</v>
      </c>
      <c r="I289" s="40"/>
      <c r="J289" s="40"/>
      <c r="K289" s="40"/>
      <c r="L289" s="40"/>
      <c r="M289" s="40" t="s">
        <v>6562</v>
      </c>
      <c r="N289" s="30">
        <v>59.99</v>
      </c>
    </row>
    <row r="290" spans="1:14" ht="45" customHeight="1">
      <c r="A290" s="18" t="s">
        <v>15</v>
      </c>
      <c r="B290" s="24" t="s">
        <v>8430</v>
      </c>
      <c r="C290" s="24" t="s">
        <v>8430</v>
      </c>
      <c r="D290" s="37" t="s">
        <v>8419</v>
      </c>
      <c r="E290" s="40" t="s">
        <v>5431</v>
      </c>
      <c r="F290" s="40" t="s">
        <v>5431</v>
      </c>
      <c r="G290" s="40" t="s">
        <v>5433</v>
      </c>
      <c r="H290" s="40" t="s">
        <v>5432</v>
      </c>
      <c r="I290" s="40"/>
      <c r="J290" s="40"/>
      <c r="K290" s="40"/>
      <c r="L290" s="40"/>
      <c r="M290" s="40"/>
      <c r="N290" s="30">
        <v>114.99</v>
      </c>
    </row>
    <row r="291" spans="1:14" ht="45" customHeight="1">
      <c r="A291" s="18" t="s">
        <v>3532</v>
      </c>
      <c r="B291" s="24" t="s">
        <v>5434</v>
      </c>
      <c r="C291" s="31" t="s">
        <v>5435</v>
      </c>
      <c r="D291" s="37" t="s">
        <v>15</v>
      </c>
      <c r="E291" s="40" t="s">
        <v>5436</v>
      </c>
      <c r="F291" s="40" t="s">
        <v>5436</v>
      </c>
      <c r="G291" s="40" t="s">
        <v>5438</v>
      </c>
      <c r="H291" s="40" t="s">
        <v>5437</v>
      </c>
      <c r="I291" s="40"/>
      <c r="J291" s="40"/>
      <c r="K291" s="40"/>
      <c r="L291" s="40"/>
      <c r="M291" s="40"/>
      <c r="N291" s="30">
        <v>139.99</v>
      </c>
    </row>
    <row r="292" spans="1:14" ht="45" customHeight="1">
      <c r="A292" s="39" t="s">
        <v>15</v>
      </c>
      <c r="B292" s="42" t="s">
        <v>6563</v>
      </c>
      <c r="C292" s="41" t="s">
        <v>6563</v>
      </c>
      <c r="D292" s="10" t="s">
        <v>8419</v>
      </c>
      <c r="E292" s="35" t="s">
        <v>5439</v>
      </c>
      <c r="F292" s="35" t="s">
        <v>5439</v>
      </c>
      <c r="G292" s="35" t="s">
        <v>5441</v>
      </c>
      <c r="H292" s="35" t="s">
        <v>5440</v>
      </c>
      <c r="I292" s="221" t="s">
        <v>15064</v>
      </c>
      <c r="J292" s="35"/>
      <c r="K292" s="35"/>
      <c r="L292" s="35"/>
      <c r="M292" s="35"/>
      <c r="N292" s="47">
        <v>36.99</v>
      </c>
    </row>
    <row r="293" spans="1:14" ht="45" customHeight="1">
      <c r="A293" s="18" t="s">
        <v>3533</v>
      </c>
      <c r="B293" s="24" t="s">
        <v>5442</v>
      </c>
      <c r="C293" s="31" t="s">
        <v>5422</v>
      </c>
      <c r="D293" s="37"/>
      <c r="E293" s="40" t="s">
        <v>5443</v>
      </c>
      <c r="F293" s="40" t="s">
        <v>5443</v>
      </c>
      <c r="G293" s="40" t="s">
        <v>5443</v>
      </c>
      <c r="H293" s="40" t="s">
        <v>6710</v>
      </c>
      <c r="I293" s="40"/>
      <c r="J293" s="40"/>
      <c r="K293" s="40"/>
      <c r="L293" s="40"/>
      <c r="M293" s="40"/>
      <c r="N293" s="30">
        <v>159.99</v>
      </c>
    </row>
    <row r="294" spans="1:14" ht="45" customHeight="1">
      <c r="A294" s="18" t="s">
        <v>15</v>
      </c>
      <c r="B294" s="24" t="s">
        <v>8421</v>
      </c>
      <c r="C294" s="31" t="s">
        <v>8421</v>
      </c>
      <c r="D294" s="37" t="s">
        <v>3533</v>
      </c>
      <c r="E294" s="40" t="s">
        <v>5444</v>
      </c>
      <c r="F294" s="40" t="s">
        <v>5444</v>
      </c>
      <c r="G294" s="40" t="s">
        <v>5445</v>
      </c>
      <c r="H294" s="40" t="s">
        <v>6660</v>
      </c>
      <c r="I294" s="40"/>
      <c r="J294" s="40"/>
      <c r="K294" s="40"/>
      <c r="L294" s="40"/>
      <c r="M294" s="40"/>
      <c r="N294" s="30">
        <v>269.99</v>
      </c>
    </row>
    <row r="295" spans="1:14" ht="45" customHeight="1">
      <c r="A295" s="1483" t="s">
        <v>15</v>
      </c>
      <c r="B295" s="1484" t="s">
        <v>8429</v>
      </c>
      <c r="C295" s="1488" t="s">
        <v>8422</v>
      </c>
      <c r="D295" s="1485" t="s">
        <v>15</v>
      </c>
      <c r="E295" s="1486" t="s">
        <v>5446</v>
      </c>
      <c r="F295" s="1486"/>
      <c r="G295" s="1486" t="s">
        <v>5447</v>
      </c>
      <c r="H295" s="1486" t="s">
        <v>15325</v>
      </c>
      <c r="I295" s="1486"/>
      <c r="J295" s="1486"/>
      <c r="K295" s="1486"/>
      <c r="L295" s="1486"/>
      <c r="M295" s="1486"/>
      <c r="N295" s="1487">
        <v>36.99</v>
      </c>
    </row>
    <row r="296" spans="1:14" ht="45" customHeight="1">
      <c r="A296" s="18" t="s">
        <v>15</v>
      </c>
      <c r="B296" s="24" t="s">
        <v>5448</v>
      </c>
      <c r="C296" s="31" t="s">
        <v>5448</v>
      </c>
      <c r="D296" s="37" t="s">
        <v>8420</v>
      </c>
      <c r="E296" s="40" t="s">
        <v>5449</v>
      </c>
      <c r="F296" s="40" t="s">
        <v>5449</v>
      </c>
      <c r="G296" s="40" t="s">
        <v>5451</v>
      </c>
      <c r="H296" s="40" t="s">
        <v>5450</v>
      </c>
      <c r="I296" s="40"/>
      <c r="J296" s="40"/>
      <c r="K296" s="40"/>
      <c r="L296" s="40"/>
      <c r="M296" s="40"/>
      <c r="N296" s="30">
        <v>114.99</v>
      </c>
    </row>
    <row r="297" spans="1:14" ht="45" customHeight="1">
      <c r="A297" s="18" t="s">
        <v>15</v>
      </c>
      <c r="B297" s="24" t="s">
        <v>8427</v>
      </c>
      <c r="C297" s="31" t="s">
        <v>8424</v>
      </c>
      <c r="D297" s="37" t="s">
        <v>15</v>
      </c>
      <c r="E297" s="40" t="s">
        <v>5452</v>
      </c>
      <c r="F297" s="40" t="s">
        <v>5452</v>
      </c>
      <c r="G297" s="40" t="s">
        <v>5453</v>
      </c>
      <c r="H297" s="40" t="s">
        <v>6663</v>
      </c>
      <c r="I297" s="40"/>
      <c r="J297" s="40"/>
      <c r="K297" s="40"/>
      <c r="L297" s="40"/>
      <c r="M297" s="40"/>
      <c r="N297" s="30">
        <v>139.99</v>
      </c>
    </row>
    <row r="298" spans="1:14" ht="45" customHeight="1">
      <c r="A298" s="18" t="s">
        <v>3532</v>
      </c>
      <c r="B298" s="24" t="s">
        <v>5454</v>
      </c>
      <c r="C298" s="31" t="s">
        <v>6522</v>
      </c>
      <c r="D298" s="37" t="s">
        <v>15</v>
      </c>
      <c r="E298" s="40" t="s">
        <v>5455</v>
      </c>
      <c r="F298" s="40" t="s">
        <v>5455</v>
      </c>
      <c r="G298" s="40" t="s">
        <v>5457</v>
      </c>
      <c r="H298" s="40" t="s">
        <v>5456</v>
      </c>
      <c r="I298" s="40"/>
      <c r="J298" s="40"/>
      <c r="K298" s="40"/>
      <c r="L298" s="40"/>
      <c r="M298" s="40"/>
      <c r="N298" s="30">
        <v>139.99</v>
      </c>
    </row>
    <row r="299" spans="1:14" ht="45" customHeight="1">
      <c r="A299" s="18" t="s">
        <v>3532</v>
      </c>
      <c r="B299" s="24" t="s">
        <v>5458</v>
      </c>
      <c r="C299" s="31" t="s">
        <v>5459</v>
      </c>
      <c r="D299" s="37" t="s">
        <v>15</v>
      </c>
      <c r="E299" s="40" t="s">
        <v>5460</v>
      </c>
      <c r="F299" s="40" t="s">
        <v>5460</v>
      </c>
      <c r="G299" s="40" t="s">
        <v>5461</v>
      </c>
      <c r="H299" s="40" t="s">
        <v>6662</v>
      </c>
      <c r="I299" s="40"/>
      <c r="J299" s="40"/>
      <c r="K299" s="40"/>
      <c r="L299" s="40"/>
      <c r="M299" s="40"/>
      <c r="N299" s="30">
        <v>139.99</v>
      </c>
    </row>
    <row r="300" spans="1:14" ht="45" customHeight="1">
      <c r="A300" s="18" t="s">
        <v>3532</v>
      </c>
      <c r="B300" s="24" t="s">
        <v>5462</v>
      </c>
      <c r="C300" s="31" t="s">
        <v>5463</v>
      </c>
      <c r="D300" s="37" t="s">
        <v>15</v>
      </c>
      <c r="E300" s="40" t="s">
        <v>5464</v>
      </c>
      <c r="F300" s="40" t="s">
        <v>5464</v>
      </c>
      <c r="G300" s="40" t="s">
        <v>5466</v>
      </c>
      <c r="H300" s="40" t="s">
        <v>5465</v>
      </c>
      <c r="I300" s="40"/>
      <c r="J300" s="40"/>
      <c r="K300" s="40"/>
      <c r="L300" s="40"/>
      <c r="M300" s="40"/>
      <c r="N300" s="30">
        <v>149.99</v>
      </c>
    </row>
    <row r="301" spans="1:14" ht="45" customHeight="1">
      <c r="A301" s="18" t="s">
        <v>15</v>
      </c>
      <c r="B301" s="24" t="s">
        <v>8426</v>
      </c>
      <c r="C301" s="31" t="s">
        <v>5467</v>
      </c>
      <c r="D301" s="37" t="s">
        <v>8419</v>
      </c>
      <c r="E301" s="40" t="s">
        <v>5468</v>
      </c>
      <c r="F301" s="40" t="s">
        <v>5468</v>
      </c>
      <c r="G301" s="40" t="s">
        <v>5470</v>
      </c>
      <c r="H301" s="40" t="s">
        <v>5469</v>
      </c>
      <c r="I301" s="40"/>
      <c r="J301" s="40"/>
      <c r="K301" s="40"/>
      <c r="L301" s="40"/>
      <c r="M301" s="40"/>
      <c r="N301" s="30">
        <v>33.99</v>
      </c>
    </row>
    <row r="302" spans="1:14" ht="45" customHeight="1">
      <c r="A302" s="1483" t="s">
        <v>15</v>
      </c>
      <c r="B302" s="1484" t="s">
        <v>8425</v>
      </c>
      <c r="C302" s="1488" t="s">
        <v>8425</v>
      </c>
      <c r="D302" s="1485" t="s">
        <v>8419</v>
      </c>
      <c r="E302" s="1486" t="s">
        <v>5471</v>
      </c>
      <c r="F302" s="1486"/>
      <c r="G302" s="1486" t="s">
        <v>5473</v>
      </c>
      <c r="H302" s="1486" t="s">
        <v>5472</v>
      </c>
      <c r="I302" s="1486"/>
      <c r="J302" s="1486"/>
      <c r="K302" s="1486"/>
      <c r="L302" s="1486"/>
      <c r="M302" s="1486"/>
      <c r="N302" s="1487">
        <v>59.99</v>
      </c>
    </row>
  </sheetData>
  <mergeCells count="1">
    <mergeCell ref="C1:E1"/>
  </mergeCells>
  <pageMargins left="0.7" right="0.7" top="0.75" bottom="0.75" header="0.3" footer="0.3"/>
  <pageSetup orientation="portrait" verticalDpi="597" r:id="rId1"/>
  <headerFooter>
    <oddFooter>&amp;L&amp;"museo sans for dell,Bold"&amp;KAAAAAA                 Dell - Internal Use - Confidential</oddFooter>
    <evenFooter>&amp;L&amp;"museo sans for dell,Bold"&amp;KAAAAAA                 Dell - Internal Use - Confidential</evenFooter>
    <firstFooter>&amp;L&amp;"museo sans for dell,Bold"&amp;KAAAAAA                 Dell - Internal Use - Confidential</first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126</vt:i4>
      </vt:variant>
    </vt:vector>
  </HeadingPairs>
  <TitlesOfParts>
    <vt:vector size="141" baseType="lpstr">
      <vt:lpstr>Notebooks &amp; Tablets</vt:lpstr>
      <vt:lpstr>Desktops</vt:lpstr>
      <vt:lpstr>Monitors</vt:lpstr>
      <vt:lpstr>Workstations</vt:lpstr>
      <vt:lpstr>Servers &amp; Accessories</vt:lpstr>
      <vt:lpstr>Networking</vt:lpstr>
      <vt:lpstr>Printers &amp; Consumables</vt:lpstr>
      <vt:lpstr>Projectors</vt:lpstr>
      <vt:lpstr>Accessories</vt:lpstr>
      <vt:lpstr>Services</vt:lpstr>
      <vt:lpstr>SonicWALL</vt:lpstr>
      <vt:lpstr>Wyse Thin Clients</vt:lpstr>
      <vt:lpstr>Wyes Accessories &amp; Software</vt:lpstr>
      <vt:lpstr>Wyse Services</vt:lpstr>
      <vt:lpstr>Wyse Education ONLY</vt:lpstr>
      <vt:lpstr>ANALYZER</vt:lpstr>
      <vt:lpstr>CASS</vt:lpstr>
      <vt:lpstr>CDP</vt:lpstr>
      <vt:lpstr>CDP_210</vt:lpstr>
      <vt:lpstr>CDP_220</vt:lpstr>
      <vt:lpstr>CDP_5040B</vt:lpstr>
      <vt:lpstr>CDP_6080_SERV_SUPP</vt:lpstr>
      <vt:lpstr>CDP_6080B</vt:lpstr>
      <vt:lpstr>CDP_SERVICES</vt:lpstr>
      <vt:lpstr>CDP_STORAGE</vt:lpstr>
      <vt:lpstr>CF_CLIENT</vt:lpstr>
      <vt:lpstr>CLIENT</vt:lpstr>
      <vt:lpstr>CLIENT_AV_AS</vt:lpstr>
      <vt:lpstr>CLIENT_GVC_SSL_VA</vt:lpstr>
      <vt:lpstr>E_10200</vt:lpstr>
      <vt:lpstr>E_10400</vt:lpstr>
      <vt:lpstr>E_10800</vt:lpstr>
      <vt:lpstr>E_500_750</vt:lpstr>
      <vt:lpstr>E_5000</vt:lpstr>
      <vt:lpstr>E_5500</vt:lpstr>
      <vt:lpstr>E_6500</vt:lpstr>
      <vt:lpstr>E_8500</vt:lpstr>
      <vt:lpstr>E_8510</vt:lpstr>
      <vt:lpstr>E_CLASS_SRA</vt:lpstr>
      <vt:lpstr>Email_AV</vt:lpstr>
      <vt:lpstr>EMAIL_ENCRYP</vt:lpstr>
      <vt:lpstr>EMAIL_SECURITY</vt:lpstr>
      <vt:lpstr>ES_100_250</vt:lpstr>
      <vt:lpstr>ES_1000_2000</vt:lpstr>
      <vt:lpstr>ES_25_50</vt:lpstr>
      <vt:lpstr>ES_500_750</vt:lpstr>
      <vt:lpstr>ES_5000_10000</vt:lpstr>
      <vt:lpstr>ES_HW</vt:lpstr>
      <vt:lpstr>ES_REMOTE_ANALYZER</vt:lpstr>
      <vt:lpstr>ES_SBS</vt:lpstr>
      <vt:lpstr>ES_SOFTWARE</vt:lpstr>
      <vt:lpstr>ES_TOTALSECURE</vt:lpstr>
      <vt:lpstr>ES_TS_COMP_UPGRADE</vt:lpstr>
      <vt:lpstr>ES_TS_RENEWAL</vt:lpstr>
      <vt:lpstr>ES_VIRT_APPL</vt:lpstr>
      <vt:lpstr>EX_9000</vt:lpstr>
      <vt:lpstr>FIREWALL_SSL_VPN</vt:lpstr>
      <vt:lpstr>FURTHER_INFO_SUP</vt:lpstr>
      <vt:lpstr>FW_REPLACE</vt:lpstr>
      <vt:lpstr>GMS</vt:lpstr>
      <vt:lpstr>Go_To_Top</vt:lpstr>
      <vt:lpstr>HOSTED_EMAIL</vt:lpstr>
      <vt:lpstr>LEGACY</vt:lpstr>
      <vt:lpstr>NSA</vt:lpstr>
      <vt:lpstr>NSA_220</vt:lpstr>
      <vt:lpstr>NSA_240</vt:lpstr>
      <vt:lpstr>NSA_2400</vt:lpstr>
      <vt:lpstr>NSA_2400MX</vt:lpstr>
      <vt:lpstr>NSA_250</vt:lpstr>
      <vt:lpstr>NSA_2600</vt:lpstr>
      <vt:lpstr>NSA_3500</vt:lpstr>
      <vt:lpstr>NSA_3600</vt:lpstr>
      <vt:lpstr>NSA_4500</vt:lpstr>
      <vt:lpstr>NSA_4600</vt:lpstr>
      <vt:lpstr>NSA_5000</vt:lpstr>
      <vt:lpstr>NSA_5600</vt:lpstr>
      <vt:lpstr>NSA_6600</vt:lpstr>
      <vt:lpstr>NSA_E7500</vt:lpstr>
      <vt:lpstr>NSA_ECLASS</vt:lpstr>
      <vt:lpstr>NSA_MODULES</vt:lpstr>
      <vt:lpstr>'Wyes Accessories &amp; Software'!Print_Area</vt:lpstr>
      <vt:lpstr>'Wyse Education ONLY'!Print_Area</vt:lpstr>
      <vt:lpstr>'Wyse Services'!Print_Area</vt:lpstr>
      <vt:lpstr>'Wyse Thin Clients'!Print_Area</vt:lpstr>
      <vt:lpstr>'Wyes Accessories &amp; Software'!Print_Titles</vt:lpstr>
      <vt:lpstr>'Wyse Education ONLY'!Print_Titles</vt:lpstr>
      <vt:lpstr>'Wyse Services'!Print_Titles</vt:lpstr>
      <vt:lpstr>'Wyse Thin Clients'!Print_Titles</vt:lpstr>
      <vt:lpstr>PRO_3060_2040_1260</vt:lpstr>
      <vt:lpstr>PRO_5060_4100_4060</vt:lpstr>
      <vt:lpstr>PROFESSIONAL_SERVICES</vt:lpstr>
      <vt:lpstr>RMA_SM9000</vt:lpstr>
      <vt:lpstr>SCRUTINIZER</vt:lpstr>
      <vt:lpstr>Scrutinizer_Analyzer</vt:lpstr>
      <vt:lpstr>See_Note_SSL_VPN</vt:lpstr>
      <vt:lpstr>SFP_MODULES</vt:lpstr>
      <vt:lpstr>SM_9200</vt:lpstr>
      <vt:lpstr>SM_9400</vt:lpstr>
      <vt:lpstr>SM_9600</vt:lpstr>
      <vt:lpstr>SM_9800</vt:lpstr>
      <vt:lpstr>SM9000_ACCESS</vt:lpstr>
      <vt:lpstr>SM9000_PROSRV</vt:lpstr>
      <vt:lpstr>SMA_6200</vt:lpstr>
      <vt:lpstr>SMA_7200</vt:lpstr>
      <vt:lpstr>SMB_SRA</vt:lpstr>
      <vt:lpstr>SMB_SRA_VIRT_APPL</vt:lpstr>
      <vt:lpstr>SOHO_TELE</vt:lpstr>
      <vt:lpstr>SONICPOINT</vt:lpstr>
      <vt:lpstr>SONICPOINTS</vt:lpstr>
      <vt:lpstr>SRA_1200</vt:lpstr>
      <vt:lpstr>SRA_1600</vt:lpstr>
      <vt:lpstr>SRA_4200</vt:lpstr>
      <vt:lpstr>SRA_4600</vt:lpstr>
      <vt:lpstr>SRA_E_VIRT_APPL</vt:lpstr>
      <vt:lpstr>SRA_ECLASS_USER_SPIKE</vt:lpstr>
      <vt:lpstr>SRA_EX_7000</vt:lpstr>
      <vt:lpstr>SRA_EX_750</vt:lpstr>
      <vt:lpstr>SRA_EX6000</vt:lpstr>
      <vt:lpstr>SRA_STACKABLE</vt:lpstr>
      <vt:lpstr>STACK_HA</vt:lpstr>
      <vt:lpstr>SUP</vt:lpstr>
      <vt:lpstr>SUPER_MASSIVE</vt:lpstr>
      <vt:lpstr>TOP</vt:lpstr>
      <vt:lpstr>TS_Bundles</vt:lpstr>
      <vt:lpstr>TZ</vt:lpstr>
      <vt:lpstr>TZ_100</vt:lpstr>
      <vt:lpstr>TZ_105</vt:lpstr>
      <vt:lpstr>TZ_150</vt:lpstr>
      <vt:lpstr>TZ_170_10_25</vt:lpstr>
      <vt:lpstr>TZ_180</vt:lpstr>
      <vt:lpstr>TZ_190_170</vt:lpstr>
      <vt:lpstr>TZ_200</vt:lpstr>
      <vt:lpstr>TZ_205</vt:lpstr>
      <vt:lpstr>TZ_210</vt:lpstr>
      <vt:lpstr>TZ_215</vt:lpstr>
      <vt:lpstr>TZ_300</vt:lpstr>
      <vt:lpstr>TZ_400</vt:lpstr>
      <vt:lpstr>TZ_500</vt:lpstr>
      <vt:lpstr>TZ_600</vt:lpstr>
      <vt:lpstr>TZ_SOHO</vt:lpstr>
      <vt:lpstr>WAN</vt:lpstr>
    </vt:vector>
  </TitlesOfParts>
  <Company>Dell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Zuniga, George</dc:creator>
  <cp:keywords>Internal Use</cp:keywords>
  <cp:lastModifiedBy>swaidle</cp:lastModifiedBy>
  <dcterms:created xsi:type="dcterms:W3CDTF">2015-04-20T19:08:33Z</dcterms:created>
  <dcterms:modified xsi:type="dcterms:W3CDTF">2015-05-22T19:56:33Z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80df42d8-9ac7-4574-876b-93ee371125a5</vt:lpwstr>
  </property>
  <property fmtid="{D5CDD505-2E9C-101B-9397-08002B2CF9AE}" pid="3" name="DellClassification">
    <vt:lpwstr>Internal Use</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1.3AMER</vt:lpwstr>
  </property>
</Properties>
</file>