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916"/>
  <workbookPr/>
  <mc:AlternateContent xmlns:mc="http://schemas.openxmlformats.org/markup-compatibility/2006">
    <mc:Choice Requires="x15">
      <x15ac:absPath xmlns:x15ac="http://schemas.microsoft.com/office/spreadsheetml/2010/11/ac" url="https://tdworldwide-my.sharepoint.com/personal/ashley_martinez2_techdata_com/Documents/Ashley Martinez Docs/Projects/Cloud Practice Builder/Final_Outstanding CPB resources/"/>
    </mc:Choice>
  </mc:AlternateContent>
  <xr:revisionPtr revIDLastSave="0" documentId="11_6021D007F7AAA3A27B57034B78CCFA7F86DB5E78" xr6:coauthVersionLast="37" xr6:coauthVersionMax="37" xr10:uidLastSave="{00000000-0000-0000-0000-000000000000}"/>
  <bookViews>
    <workbookView xWindow="0" yWindow="0" windowWidth="19200" windowHeight="10860" xr2:uid="{00000000-000D-0000-FFFF-FFFF00000000}"/>
  </bookViews>
  <sheets>
    <sheet name="How To Use This Worksheet" sheetId="2" r:id="rId1"/>
    <sheet name="Calculator" sheetId="1" r:id="rId2"/>
  </sheets>
  <calcPr calcId="17902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C24" i="1"/>
  <c r="N23" i="1"/>
  <c r="M23" i="1"/>
  <c r="M26" i="1"/>
  <c r="L23" i="1"/>
  <c r="L26" i="1"/>
  <c r="K23" i="1"/>
  <c r="J23" i="1"/>
  <c r="I23" i="1"/>
  <c r="I26" i="1"/>
  <c r="H23" i="1"/>
  <c r="H26" i="1"/>
  <c r="G23" i="1"/>
  <c r="F23" i="1"/>
  <c r="E23" i="1"/>
  <c r="E26" i="1"/>
  <c r="D23" i="1"/>
  <c r="D26" i="1"/>
  <c r="C23" i="1"/>
  <c r="N31" i="1"/>
  <c r="N32" i="1"/>
  <c r="M31" i="1"/>
  <c r="M32" i="1"/>
  <c r="L31" i="1"/>
  <c r="L32" i="1"/>
  <c r="K31" i="1"/>
  <c r="K32" i="1"/>
  <c r="J31" i="1"/>
  <c r="J32" i="1"/>
  <c r="I31" i="1"/>
  <c r="I32" i="1"/>
  <c r="H31" i="1"/>
  <c r="H32" i="1"/>
  <c r="G31" i="1"/>
  <c r="G32" i="1"/>
  <c r="F31" i="1"/>
  <c r="F32" i="1"/>
  <c r="E31" i="1"/>
  <c r="E32" i="1"/>
  <c r="D31" i="1"/>
  <c r="D32" i="1"/>
  <c r="C31" i="1"/>
  <c r="C34" i="1"/>
  <c r="N15" i="1"/>
  <c r="N16" i="1"/>
  <c r="M15" i="1"/>
  <c r="M16" i="1"/>
  <c r="L15" i="1"/>
  <c r="L16" i="1"/>
  <c r="K15" i="1"/>
  <c r="K16" i="1"/>
  <c r="J15" i="1"/>
  <c r="J16" i="1"/>
  <c r="I15" i="1"/>
  <c r="I16" i="1"/>
  <c r="H15" i="1"/>
  <c r="G15" i="1"/>
  <c r="G16" i="1"/>
  <c r="F15" i="1"/>
  <c r="F16" i="1"/>
  <c r="E15" i="1"/>
  <c r="E16" i="1"/>
  <c r="D15" i="1"/>
  <c r="C15" i="1"/>
  <c r="C16" i="1"/>
  <c r="C26" i="1"/>
  <c r="C27" i="1"/>
  <c r="D27" i="1"/>
  <c r="E27" i="1"/>
  <c r="I34" i="1"/>
  <c r="M34" i="1"/>
  <c r="L18" i="1"/>
  <c r="E34" i="1"/>
  <c r="C35" i="1"/>
  <c r="F18" i="1"/>
  <c r="J34" i="1"/>
  <c r="N34" i="1"/>
  <c r="D16" i="1"/>
  <c r="D18" i="1"/>
  <c r="C18" i="1"/>
  <c r="G18" i="1"/>
  <c r="K18" i="1"/>
  <c r="G34" i="1"/>
  <c r="K34" i="1"/>
  <c r="J18" i="1"/>
  <c r="N18" i="1"/>
  <c r="F34" i="1"/>
  <c r="H16" i="1"/>
  <c r="H18" i="1"/>
  <c r="D34" i="1"/>
  <c r="H34" i="1"/>
  <c r="L34" i="1"/>
  <c r="E18" i="1"/>
  <c r="I18" i="1"/>
  <c r="M18" i="1"/>
  <c r="G26" i="1"/>
  <c r="P23" i="1"/>
  <c r="P24" i="1"/>
  <c r="J26" i="1"/>
  <c r="N26" i="1"/>
  <c r="K26" i="1"/>
  <c r="P15" i="1"/>
  <c r="P32" i="1"/>
  <c r="P31" i="1"/>
  <c r="P16" i="1"/>
  <c r="P34" i="1"/>
  <c r="D35" i="1"/>
  <c r="E35" i="1"/>
  <c r="F35" i="1"/>
  <c r="G35" i="1"/>
  <c r="H35" i="1"/>
  <c r="I35" i="1"/>
  <c r="J35" i="1"/>
  <c r="K35" i="1"/>
  <c r="L35" i="1"/>
  <c r="M35" i="1"/>
  <c r="N35" i="1"/>
  <c r="C19" i="1"/>
  <c r="D19" i="1"/>
  <c r="E19" i="1"/>
  <c r="F19" i="1"/>
  <c r="G19" i="1"/>
  <c r="H19" i="1"/>
  <c r="I19" i="1"/>
  <c r="J19" i="1"/>
  <c r="K19" i="1"/>
  <c r="L19" i="1"/>
  <c r="M19" i="1"/>
  <c r="N19" i="1"/>
  <c r="P18" i="1"/>
  <c r="F26" i="1"/>
  <c r="P26" i="1"/>
  <c r="F27" i="1"/>
  <c r="G27" i="1"/>
  <c r="H27" i="1"/>
  <c r="I27" i="1"/>
  <c r="J27" i="1"/>
  <c r="K27" i="1"/>
  <c r="L27" i="1"/>
  <c r="M27" i="1"/>
  <c r="N27" i="1"/>
</calcChain>
</file>

<file path=xl/sharedStrings.xml><?xml version="1.0" encoding="utf-8"?>
<sst xmlns="http://schemas.openxmlformats.org/spreadsheetml/2006/main" count="67" uniqueCount="34">
  <si>
    <t>Cloud Compensation Model Calculator Worksheet</t>
  </si>
  <si>
    <t>Cloud Compensation Model Calculator</t>
  </si>
  <si>
    <t>Instructions</t>
  </si>
  <si>
    <t>MRR</t>
  </si>
  <si>
    <t>Enter the deal size here.  This is the amount that will bill every month.</t>
  </si>
  <si>
    <t>GP%</t>
  </si>
  <si>
    <t>Enter the gross profit percentage for your company.  This is up front margin, excluding rebates.</t>
  </si>
  <si>
    <t>Rep Payout (% of GP)</t>
  </si>
  <si>
    <t>Enter the percentage of gross profit that you pay out as sales commissions.  (used in Traditional and Hybrid Models)</t>
  </si>
  <si>
    <t>First month commission amount
(First Month Payout Model)</t>
  </si>
  <si>
    <t>This is the first month commission amount in the "First Month Payout Model".  Enter the percentage of MRR that will be paid to the rep in the first month.</t>
  </si>
  <si>
    <t>First month commission amount
(Hybrid Model)</t>
  </si>
  <si>
    <t>This is the first month commission amount in the "Hybrid Model".  Enter the percentage of MRR that will be paid to the rep in the first month.</t>
  </si>
  <si>
    <t>Traditional Compensation Model</t>
  </si>
  <si>
    <t>January</t>
  </si>
  <si>
    <t>February</t>
  </si>
  <si>
    <t>March</t>
  </si>
  <si>
    <t>April</t>
  </si>
  <si>
    <t>May</t>
  </si>
  <si>
    <t>June</t>
  </si>
  <si>
    <t>July</t>
  </si>
  <si>
    <t>August</t>
  </si>
  <si>
    <t>September</t>
  </si>
  <si>
    <t>October</t>
  </si>
  <si>
    <t>November</t>
  </si>
  <si>
    <t>December</t>
  </si>
  <si>
    <t>Annual Totals</t>
  </si>
  <si>
    <t>Reseller Gross Profit</t>
  </si>
  <si>
    <t>Rep Payout</t>
  </si>
  <si>
    <t>Reseller Net Profit</t>
  </si>
  <si>
    <t>Cumulative Net Profit</t>
  </si>
  <si>
    <t>First Month Payout Compensation Model</t>
  </si>
  <si>
    <t>Annual Total</t>
  </si>
  <si>
    <t>Hybrid Compensation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</si>
</sst>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Red]&quot;$&quot;#,##0"/>
  </numFmts>
  <fonts count="10">
    <font>
      <sz val="11"/>
      <color theme="1"/>
      <name val="Calibri"/>
      <family val="2"/>
      <scheme val="minor"/>
    </font>
    <font>
      <b/>
      <sz val="22"/>
      <color theme="1"/>
      <name val="Corbel"/>
      <family val="2"/>
    </font>
    <font>
      <sz val="18"/>
      <color theme="1"/>
      <name val="Corbel"/>
      <family val="2"/>
    </font>
    <font>
      <sz val="11"/>
      <color theme="1"/>
      <name val="Corbel"/>
      <family val="2"/>
    </font>
    <font>
      <b/>
      <sz val="11"/>
      <color theme="1"/>
      <name val="Corbel"/>
      <family val="2"/>
    </font>
    <font>
      <b/>
      <sz val="11"/>
      <color theme="1"/>
      <name val="Calibri"/>
      <family val="2"/>
    </font>
    <font>
      <sz val="11"/>
      <color theme="1"/>
      <name val="Calibri"/>
      <family val="2"/>
    </font>
    <font>
      <b/>
      <sz val="14"/>
      <name val="Calibri"/>
      <family val="2"/>
    </font>
    <font>
      <b/>
      <sz val="14"/>
      <color theme="1"/>
      <name val="Calibri"/>
      <family val="2"/>
    </font>
    <font>
      <b/>
      <sz val="14"/>
      <color theme="0"/>
      <name val="Corbel"/>
      <family val="2"/>
    </font>
  </fonts>
  <fills count="11">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7"/>
        <bgColor indexed="64"/>
      </patternFill>
    </fill>
    <fill>
      <patternFill patternType="solid">
        <fgColor theme="8"/>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00B1E2"/>
        <bgColor indexed="64"/>
      </patternFill>
    </fill>
    <fill>
      <patternFill patternType="solid">
        <fgColor rgb="FFCCD814"/>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4" fillId="0" borderId="0" xfId="0" applyFont="1"/>
    <xf numFmtId="0" fontId="3" fillId="0" borderId="0" xfId="0" applyFont="1"/>
    <xf numFmtId="0" fontId="4" fillId="0" borderId="0" xfId="0" applyFont="1" applyAlignment="1">
      <alignment wrapText="1"/>
    </xf>
    <xf numFmtId="0" fontId="4" fillId="0" borderId="0" xfId="0" applyFont="1" applyAlignment="1">
      <alignment horizontal="center"/>
    </xf>
    <xf numFmtId="165" fontId="4" fillId="0" borderId="0" xfId="0" applyNumberFormat="1" applyFont="1"/>
    <xf numFmtId="164" fontId="5" fillId="0" borderId="12" xfId="0" applyNumberFormat="1" applyFont="1" applyBorder="1"/>
    <xf numFmtId="9" fontId="5" fillId="0" borderId="0" xfId="0" applyNumberFormat="1" applyFont="1"/>
    <xf numFmtId="9" fontId="5" fillId="0" borderId="14" xfId="0" applyNumberFormat="1" applyFont="1" applyBorder="1"/>
    <xf numFmtId="9" fontId="5" fillId="0" borderId="17" xfId="0" applyNumberFormat="1" applyFont="1" applyBorder="1"/>
    <xf numFmtId="0" fontId="5" fillId="0" borderId="0" xfId="0" applyFont="1" applyAlignment="1">
      <alignment wrapText="1"/>
    </xf>
    <xf numFmtId="164" fontId="5" fillId="0" borderId="0" xfId="0" applyNumberFormat="1" applyFont="1"/>
    <xf numFmtId="0" fontId="5" fillId="0" borderId="0" xfId="0" applyFont="1"/>
    <xf numFmtId="0" fontId="5" fillId="0" borderId="3" xfId="0" applyFont="1" applyBorder="1" applyAlignment="1">
      <alignment horizontal="center" wrapText="1"/>
    </xf>
    <xf numFmtId="0" fontId="5" fillId="6" borderId="0" xfId="0" applyFont="1" applyFill="1" applyAlignment="1">
      <alignment horizontal="center"/>
    </xf>
    <xf numFmtId="0" fontId="5" fillId="6" borderId="4" xfId="0" applyFont="1" applyFill="1" applyBorder="1" applyAlignment="1">
      <alignment horizontal="center"/>
    </xf>
    <xf numFmtId="0" fontId="5" fillId="0" borderId="3" xfId="0" applyFont="1" applyBorder="1" applyAlignment="1">
      <alignment wrapText="1"/>
    </xf>
    <xf numFmtId="164" fontId="5" fillId="0" borderId="4" xfId="0" applyNumberFormat="1" applyFont="1" applyBorder="1"/>
    <xf numFmtId="164" fontId="5" fillId="8" borderId="0" xfId="0" applyNumberFormat="1" applyFont="1" applyFill="1"/>
    <xf numFmtId="165" fontId="5" fillId="0" borderId="5" xfId="0" applyNumberFormat="1" applyFont="1" applyBorder="1" applyAlignment="1">
      <alignment wrapText="1"/>
    </xf>
    <xf numFmtId="165" fontId="5" fillId="0" borderId="8" xfId="0" applyNumberFormat="1" applyFont="1" applyBorder="1"/>
    <xf numFmtId="165" fontId="5" fillId="0" borderId="6" xfId="0" applyNumberFormat="1" applyFont="1" applyBorder="1"/>
    <xf numFmtId="164" fontId="5" fillId="7" borderId="0" xfId="0" applyNumberFormat="1" applyFont="1" applyFill="1" applyAlignment="1">
      <alignment horizontal="center"/>
    </xf>
    <xf numFmtId="164" fontId="5" fillId="7" borderId="4" xfId="0" applyNumberFormat="1" applyFont="1" applyFill="1" applyBorder="1" applyAlignment="1">
      <alignment horizontal="center"/>
    </xf>
    <xf numFmtId="164" fontId="5" fillId="3" borderId="0" xfId="0" applyNumberFormat="1" applyFont="1" applyFill="1" applyAlignment="1">
      <alignment horizontal="center"/>
    </xf>
    <xf numFmtId="164" fontId="5" fillId="3" borderId="4" xfId="0" applyNumberFormat="1" applyFont="1" applyFill="1" applyBorder="1" applyAlignment="1">
      <alignment horizontal="center"/>
    </xf>
    <xf numFmtId="0" fontId="1" fillId="0" borderId="0" xfId="0" applyFont="1" applyAlignment="1">
      <alignment horizontal="center"/>
    </xf>
    <xf numFmtId="0" fontId="8" fillId="5" borderId="1" xfId="0" applyFont="1" applyFill="1" applyBorder="1" applyAlignment="1">
      <alignment horizontal="center"/>
    </xf>
    <xf numFmtId="0" fontId="8" fillId="5" borderId="7" xfId="0" applyFont="1" applyFill="1" applyBorder="1" applyAlignment="1">
      <alignment horizontal="center"/>
    </xf>
    <xf numFmtId="0" fontId="8" fillId="5" borderId="2" xfId="0" applyFont="1" applyFill="1" applyBorder="1" applyAlignment="1">
      <alignment horizont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2" borderId="2" xfId="0" applyFont="1" applyFill="1" applyBorder="1" applyAlignment="1">
      <alignment horizontal="center"/>
    </xf>
    <xf numFmtId="0" fontId="5" fillId="0" borderId="10" xfId="0" applyFont="1" applyBorder="1" applyAlignment="1">
      <alignment wrapText="1"/>
    </xf>
    <xf numFmtId="0" fontId="6" fillId="0" borderId="11" xfId="0" applyFont="1" applyBorder="1" applyAlignment="1">
      <alignment wrapText="1"/>
    </xf>
    <xf numFmtId="0" fontId="5" fillId="0" borderId="13" xfId="0" applyFont="1" applyBorder="1" applyAlignment="1">
      <alignment wrapText="1"/>
    </xf>
    <xf numFmtId="0" fontId="6" fillId="0" borderId="9" xfId="0" applyFont="1" applyBorder="1" applyAlignment="1">
      <alignment wrapText="1"/>
    </xf>
    <xf numFmtId="0" fontId="5" fillId="7" borderId="13" xfId="0" applyFont="1" applyFill="1" applyBorder="1" applyAlignment="1">
      <alignment wrapText="1"/>
    </xf>
    <xf numFmtId="0" fontId="5" fillId="3" borderId="15" xfId="0" applyFont="1" applyFill="1" applyBorder="1" applyAlignment="1">
      <alignment wrapText="1"/>
    </xf>
    <xf numFmtId="0" fontId="6" fillId="0" borderId="16" xfId="0" applyFont="1" applyBorder="1" applyAlignment="1">
      <alignment wrapText="1"/>
    </xf>
    <xf numFmtId="0" fontId="5" fillId="0" borderId="18" xfId="0" applyFont="1" applyBorder="1" applyAlignment="1">
      <alignment wrapText="1"/>
    </xf>
    <xf numFmtId="0" fontId="6" fillId="0" borderId="19" xfId="0" applyFont="1" applyBorder="1" applyAlignment="1">
      <alignment wrapText="1"/>
    </xf>
    <xf numFmtId="0" fontId="6" fillId="0" borderId="20" xfId="0" applyFont="1" applyBorder="1" applyAlignment="1">
      <alignment wrapText="1"/>
    </xf>
    <xf numFmtId="0" fontId="1" fillId="10" borderId="9" xfId="0" applyFont="1" applyFill="1" applyBorder="1" applyAlignment="1">
      <alignment horizontal="center" vertical="center"/>
    </xf>
    <xf numFmtId="0" fontId="2" fillId="10" borderId="9" xfId="0" applyFont="1" applyFill="1" applyBorder="1" applyAlignment="1">
      <alignment horizontal="center" vertical="center"/>
    </xf>
    <xf numFmtId="0" fontId="7" fillId="4" borderId="1" xfId="0" applyFont="1" applyFill="1" applyBorder="1" applyAlignment="1">
      <alignment horizontal="center"/>
    </xf>
    <xf numFmtId="0" fontId="7" fillId="4" borderId="7" xfId="0" applyFont="1" applyFill="1" applyBorder="1" applyAlignment="1">
      <alignment horizontal="center"/>
    </xf>
    <xf numFmtId="0" fontId="7" fillId="4" borderId="2" xfId="0" applyFont="1" applyFill="1" applyBorder="1" applyAlignment="1">
      <alignment horizontal="center"/>
    </xf>
    <xf numFmtId="0" fontId="9" fillId="9" borderId="18" xfId="0" applyFont="1" applyFill="1" applyBorder="1" applyAlignment="1">
      <alignment horizontal="center"/>
    </xf>
    <xf numFmtId="0" fontId="4" fillId="9" borderId="19" xfId="0" applyFont="1" applyFill="1" applyBorder="1" applyAlignment="1">
      <alignment horizontal="center"/>
    </xf>
    <xf numFmtId="0" fontId="4" fillId="9" borderId="20" xfId="0" applyFont="1" applyFill="1" applyBorder="1" applyAlignment="1">
      <alignment horizontal="center"/>
    </xf>
    <xf numFmtId="0" fontId="3" fillId="10" borderId="9" xfId="0" applyFont="1" applyFill="1" applyBorder="1" applyAlignment="1"/>
    <xf numFmtId="0" fontId="5" fillId="0" borderId="18" xfId="0" applyFont="1" applyBorder="1" applyAlignment="1"/>
    <xf numFmtId="0" fontId="6" fillId="0" borderId="19" xfId="0" applyFont="1" applyBorder="1" applyAlignment="1"/>
    <xf numFmtId="0" fontId="6" fillId="0" borderId="20" xfId="0" applyFont="1" applyBorder="1" applyAlignment="1"/>
  </cellXfs>
  <cellStyles count="1">
    <cellStyle name="Normal" xfId="0" builtinId="0"/>
  </cellStyles>
  <dxfs count="0"/>
  <tableStyles count="0" defaultTableStyle="TableStyleMedium2" defaultPivotStyle="PivotStyleLight16"/>
  <colors>
    <mruColors>
      <color rgb="FF00558C"/>
      <color rgb="FFCCD814"/>
      <color rgb="FF00B1E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590550</xdr:colOff>
      <xdr:row>2</xdr:row>
      <xdr:rowOff>180974</xdr:rowOff>
    </xdr:from>
    <xdr:ext cx="9829800" cy="1508760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90550" y="561974"/>
          <a:ext cx="9829800" cy="15087601"/>
        </a:xfrm>
        <a:prstGeom prst="rect">
          <a:avLst/>
        </a:prstGeom>
        <a:solidFill>
          <a:srgbClr val="00558C"/>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lgn="ctr"/>
          <a:r>
            <a:rPr lang="en-US" sz="1800" b="1">
              <a:solidFill>
                <a:schemeClr val="bg1"/>
              </a:solidFill>
              <a:effectLst/>
              <a:latin typeface="Corbel" panose="020B0503020204020204" pitchFamily="34" charset="0"/>
              <a:ea typeface="+mn-ea"/>
              <a:cs typeface="+mn-cs"/>
            </a:rPr>
            <a:t>How to Use this Worksheet</a:t>
          </a:r>
        </a:p>
        <a:p>
          <a:pPr lvl="0"/>
          <a:endParaRPr lang="en-US" sz="1600">
            <a:solidFill>
              <a:schemeClr val="bg1"/>
            </a:solidFill>
            <a:effectLst/>
            <a:latin typeface="Corbel" panose="020B0503020204020204" pitchFamily="34" charset="0"/>
            <a:ea typeface="+mn-ea"/>
            <a:cs typeface="+mn-cs"/>
          </a:endParaRPr>
        </a:p>
        <a:p>
          <a:pPr lvl="0"/>
          <a:r>
            <a:rPr lang="en-US" sz="1600">
              <a:solidFill>
                <a:schemeClr val="bg1"/>
              </a:solidFill>
              <a:effectLst/>
              <a:latin typeface="Corbel" panose="020B0503020204020204" pitchFamily="34" charset="0"/>
              <a:ea typeface="+mn-ea"/>
              <a:cs typeface="+mn-cs"/>
            </a:rPr>
            <a:t>Many resellers</a:t>
          </a:r>
          <a:r>
            <a:rPr lang="en-US" sz="1600" baseline="0">
              <a:solidFill>
                <a:schemeClr val="bg1"/>
              </a:solidFill>
              <a:effectLst/>
              <a:latin typeface="Corbel" panose="020B0503020204020204" pitchFamily="34" charset="0"/>
              <a:ea typeface="+mn-ea"/>
              <a:cs typeface="+mn-cs"/>
            </a:rPr>
            <a:t> have built successful businesses selling solutions based on hardware.  Sales reps are typically paid a percentage of the gross profit earned on each deal.  Hardware sales typically require a large one-time payment, which corresponds to a nice commission check for the sales rep.</a:t>
          </a:r>
        </a:p>
        <a:p>
          <a:pPr lvl="0"/>
          <a:endParaRPr lang="en-US" sz="1600" baseline="0">
            <a:solidFill>
              <a:schemeClr val="bg1"/>
            </a:solidFill>
            <a:effectLst/>
            <a:latin typeface="Corbel" panose="020B0503020204020204" pitchFamily="34" charset="0"/>
            <a:ea typeface="+mn-ea"/>
            <a:cs typeface="+mn-cs"/>
          </a:endParaRPr>
        </a:p>
        <a:p>
          <a:pPr lvl="0"/>
          <a:r>
            <a:rPr lang="en-US" sz="1600" baseline="0">
              <a:solidFill>
                <a:schemeClr val="bg1"/>
              </a:solidFill>
              <a:effectLst/>
              <a:latin typeface="Corbel" panose="020B0503020204020204" pitchFamily="34" charset="0"/>
              <a:ea typeface="+mn-ea"/>
              <a:cs typeface="+mn-cs"/>
            </a:rPr>
            <a:t>Cloud is sold in a different model.  Cloud sales are based on subscription or consumption of Cloud services, and they are typically paid monthly.  The dollar amount for these Cloud deals is much lower than than traditional hardware, but the payments happen every month instead of just one time.</a:t>
          </a:r>
        </a:p>
        <a:p>
          <a:pPr lvl="0"/>
          <a:endParaRPr lang="en-US" sz="1600" baseline="0">
            <a:solidFill>
              <a:schemeClr val="bg1"/>
            </a:solidFill>
            <a:effectLst/>
            <a:latin typeface="Corbel" panose="020B0503020204020204" pitchFamily="34" charset="0"/>
            <a:ea typeface="+mn-ea"/>
            <a:cs typeface="+mn-cs"/>
          </a:endParaRPr>
        </a:p>
        <a:p>
          <a:pPr lvl="0"/>
          <a:r>
            <a:rPr lang="en-US" sz="1600">
              <a:solidFill>
                <a:schemeClr val="bg1"/>
              </a:solidFill>
              <a:effectLst/>
              <a:latin typeface="Corbel" panose="020B0503020204020204" pitchFamily="34" charset="0"/>
              <a:ea typeface="+mn-ea"/>
              <a:cs typeface="+mn-cs"/>
            </a:rPr>
            <a:t>This monthly</a:t>
          </a:r>
          <a:r>
            <a:rPr lang="en-US" sz="1600" baseline="0">
              <a:solidFill>
                <a:schemeClr val="bg1"/>
              </a:solidFill>
              <a:effectLst/>
              <a:latin typeface="Corbel" panose="020B0503020204020204" pitchFamily="34" charset="0"/>
              <a:ea typeface="+mn-ea"/>
              <a:cs typeface="+mn-cs"/>
            </a:rPr>
            <a:t> recurring revenue (MRR) model can be very attractive for resellers and your end user customers, but it presents challenges for sales reps paid in the traditional hardware model.</a:t>
          </a:r>
        </a:p>
        <a:p>
          <a:pPr lvl="0"/>
          <a:endParaRPr lang="en-US" sz="1600" baseline="0">
            <a:solidFill>
              <a:schemeClr val="bg1"/>
            </a:solidFill>
            <a:effectLst/>
            <a:latin typeface="Corbel" panose="020B0503020204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aseline="0">
              <a:solidFill>
                <a:schemeClr val="bg1"/>
              </a:solidFill>
              <a:effectLst/>
              <a:latin typeface="Corbel" panose="020B0503020204020204" pitchFamily="34" charset="0"/>
              <a:ea typeface="+mn-ea"/>
              <a:cs typeface="+mn-cs"/>
            </a:rPr>
            <a:t>This worksheet provides an illustration of three different compensation models, Traditional, First Month Payout, and Hybrid, which are explained in detail below.  Once you review and understand the nuances between each model, select the </a:t>
          </a:r>
          <a:r>
            <a:rPr lang="en-US" sz="1600" b="1" baseline="0">
              <a:solidFill>
                <a:schemeClr val="bg1"/>
              </a:solidFill>
              <a:effectLst/>
              <a:latin typeface="Corbel" panose="020B0503020204020204" pitchFamily="34" charset="0"/>
              <a:ea typeface="+mn-ea"/>
              <a:cs typeface="+mn-cs"/>
            </a:rPr>
            <a:t>"Calculator" tab </a:t>
          </a:r>
          <a:r>
            <a:rPr lang="en-US" sz="1600" baseline="0">
              <a:solidFill>
                <a:schemeClr val="bg1"/>
              </a:solidFill>
              <a:effectLst/>
              <a:latin typeface="Corbel" panose="020B0503020204020204" pitchFamily="34" charset="0"/>
              <a:ea typeface="+mn-ea"/>
              <a:cs typeface="+mn-cs"/>
            </a:rPr>
            <a:t>and follow the instructions listed at the top of the page to see how each of these models would look when applied to your organization.  Note that some organizations elect to build a dedicated Cloud Team.  You can apply an MRR based comp model to the Cloud Team and keep a more traditional model for reps focused on your traditional sales.  You can also consider different comp models for "hunters" vs "farmers".  Hunters would be tasked with acquiring new Cloud accounts, while farmers would explore opportunities to expand into other Cloud solutions and services within existing accounts.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chemeClr val="bg1"/>
            </a:solidFill>
            <a:effectLst/>
            <a:uLnTx/>
            <a:uFillTx/>
            <a:latin typeface="Corbel" panose="020B0503020204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chemeClr val="bg1"/>
              </a:solidFill>
              <a:effectLst/>
              <a:uLnTx/>
              <a:uFillTx/>
              <a:latin typeface="Corbel" panose="020B0503020204020204" pitchFamily="34" charset="0"/>
              <a:ea typeface="+mn-ea"/>
              <a:cs typeface="+mn-cs"/>
            </a:rPr>
            <a:t>There are countless ways to compensate your team.  We hope this excercise helps you develop a model that will drive the desired sales behavior in your organization!</a:t>
          </a:r>
        </a:p>
        <a:p>
          <a:pPr lvl="0"/>
          <a:endParaRPr lang="en-US" sz="1600" baseline="0">
            <a:solidFill>
              <a:schemeClr val="bg1"/>
            </a:solidFill>
            <a:effectLst/>
            <a:latin typeface="Corbel" panose="020B0503020204020204" pitchFamily="34" charset="0"/>
            <a:ea typeface="+mn-ea"/>
            <a:cs typeface="+mn-cs"/>
          </a:endParaRPr>
        </a:p>
        <a:p>
          <a:pPr lvl="0"/>
          <a:endParaRPr lang="en-US" sz="1600" baseline="0">
            <a:solidFill>
              <a:schemeClr val="bg1"/>
            </a:solidFill>
            <a:effectLst/>
            <a:latin typeface="Corbel" panose="020B0503020204020204" pitchFamily="34" charset="0"/>
            <a:ea typeface="+mn-ea"/>
            <a:cs typeface="+mn-cs"/>
          </a:endParaRPr>
        </a:p>
        <a:p>
          <a:pPr lvl="0" algn="ctr"/>
          <a:r>
            <a:rPr lang="en-US" sz="1800" b="1" baseline="0">
              <a:solidFill>
                <a:schemeClr val="bg1"/>
              </a:solidFill>
              <a:effectLst/>
              <a:latin typeface="Corbel" panose="020B0503020204020204" pitchFamily="34" charset="0"/>
              <a:ea typeface="+mn-ea"/>
              <a:cs typeface="+mn-cs"/>
            </a:rPr>
            <a:t>Cloud Compensation Models</a:t>
          </a:r>
        </a:p>
        <a:p>
          <a:pPr lvl="0"/>
          <a:endParaRPr lang="en-US" sz="1600" baseline="0">
            <a:solidFill>
              <a:schemeClr val="bg1"/>
            </a:solidFill>
            <a:effectLst/>
            <a:latin typeface="Corbel" panose="020B0503020204020204" pitchFamily="34" charset="0"/>
            <a:ea typeface="+mn-ea"/>
            <a:cs typeface="+mn-cs"/>
          </a:endParaRPr>
        </a:p>
        <a:p>
          <a:pPr lvl="0"/>
          <a:r>
            <a:rPr lang="en-US" sz="1600" b="1" u="sng" baseline="0">
              <a:solidFill>
                <a:schemeClr val="bg1"/>
              </a:solidFill>
              <a:effectLst/>
              <a:latin typeface="Corbel" panose="020B0503020204020204" pitchFamily="34" charset="0"/>
              <a:ea typeface="+mn-ea"/>
              <a:cs typeface="+mn-cs"/>
            </a:rPr>
            <a:t>Traditional Compensation Model</a:t>
          </a:r>
        </a:p>
        <a:p>
          <a:pPr lvl="0"/>
          <a:r>
            <a:rPr lang="en-US" sz="1600">
              <a:solidFill>
                <a:schemeClr val="bg1"/>
              </a:solidFill>
              <a:effectLst/>
              <a:latin typeface="Corbel" panose="020B0503020204020204" pitchFamily="34" charset="0"/>
              <a:ea typeface="+mn-ea"/>
              <a:cs typeface="+mn-cs"/>
            </a:rPr>
            <a:t>This model pays commissions as a percentage of the gross profit earned on sales.</a:t>
          </a:r>
          <a:r>
            <a:rPr lang="en-US" sz="1600" baseline="0">
              <a:solidFill>
                <a:schemeClr val="bg1"/>
              </a:solidFill>
              <a:effectLst/>
              <a:latin typeface="Corbel" panose="020B0503020204020204" pitchFamily="34" charset="0"/>
              <a:ea typeface="+mn-ea"/>
              <a:cs typeface="+mn-cs"/>
            </a:rPr>
            <a:t>  Seasoned reps accustomed to this model know roughly how much hardware (and associated services) they have to sell in order to earn their expected commissions.  The mentality is "I need to sell $300k in Product X in order to get paid this month".The problem with applying this model to Cloud sales is that the deal sizes appear relatively small.  A rep who closes a $5000 MRR deal may only see $100 in commission this month.  Some reps would rather hunt for big hardware deals that will yield much bigger commissions.  The good news is that the Cloud deal will pay out $100 commission not just this month, but every month.  The rep starts each month with $100 already in their pocket.  Also, Cloud consumption tends to increase over time.  The deal that started at $5000 may continue to grow, yielding increased monthly revenue and corresponding commissions.</a:t>
          </a:r>
        </a:p>
        <a:p>
          <a:pPr lvl="0"/>
          <a:endParaRPr lang="en-US" sz="1600" baseline="0">
            <a:solidFill>
              <a:schemeClr val="bg1"/>
            </a:solidFill>
            <a:effectLst/>
            <a:latin typeface="Corbel" panose="020B0503020204020204" pitchFamily="34" charset="0"/>
            <a:ea typeface="+mn-ea"/>
            <a:cs typeface="+mn-cs"/>
          </a:endParaRPr>
        </a:p>
        <a:p>
          <a:pPr lvl="0"/>
          <a:r>
            <a:rPr lang="en-US" sz="1600" b="1" u="sng" baseline="0">
              <a:solidFill>
                <a:schemeClr val="bg1"/>
              </a:solidFill>
              <a:effectLst/>
              <a:latin typeface="Corbel" panose="020B0503020204020204" pitchFamily="34" charset="0"/>
              <a:ea typeface="+mn-ea"/>
              <a:cs typeface="+mn-cs"/>
            </a:rPr>
            <a:t>First Month Payout Compensation Model</a:t>
          </a:r>
        </a:p>
        <a:p>
          <a:pPr lvl="0"/>
          <a:r>
            <a:rPr lang="en-US" sz="1600">
              <a:solidFill>
                <a:schemeClr val="bg1"/>
              </a:solidFill>
              <a:effectLst/>
              <a:latin typeface="Corbel" panose="020B0503020204020204" pitchFamily="34" charset="0"/>
              <a:ea typeface="+mn-ea"/>
              <a:cs typeface="+mn-cs"/>
            </a:rPr>
            <a:t>The challenge faced when using the Traditional Model for Cloud sales (as described above) is that</a:t>
          </a:r>
          <a:r>
            <a:rPr lang="en-US" sz="1600" baseline="0">
              <a:solidFill>
                <a:schemeClr val="bg1"/>
              </a:solidFill>
              <a:effectLst/>
              <a:latin typeface="Corbel" panose="020B0503020204020204" pitchFamily="34" charset="0"/>
              <a:ea typeface="+mn-ea"/>
              <a:cs typeface="+mn-cs"/>
            </a:rPr>
            <a:t> each deal yields a relatively small commission.  Some organizations see more success with a comp model that provides a larger up-front incentive.  This provides the rep with a nice commission check for bringing in the deal.  It is basically a "finder's fee".  The rep gets their money in the first month, and the company keeps all of the margin for months and years to come.  You can adjust the percentage of MRR payout in the worksheet and see how it will affect cash flow for the first year.  One drawbacks to this model is that it requires cash from the business to pay the rep's commission.  The "Cumulative Net Profit" row shows how long it will take for the business to see profit from the deal.  Note that the worksheet assumes the MRR stays constant over time.  Cloud consumption actually tends to increase over time.  Higher consumption yields higher revenue and margins each month.  In this comp model, your business reaps the reward of the increased consumption but the sales rep does not, since their commission was paid up front.</a:t>
          </a:r>
        </a:p>
        <a:p>
          <a:pPr lvl="0"/>
          <a:endParaRPr lang="en-US" sz="1600" baseline="0">
            <a:solidFill>
              <a:schemeClr val="bg1"/>
            </a:solidFill>
            <a:effectLst/>
            <a:latin typeface="Corbel" panose="020B0503020204020204" pitchFamily="34" charset="0"/>
            <a:ea typeface="+mn-ea"/>
            <a:cs typeface="+mn-cs"/>
          </a:endParaRPr>
        </a:p>
        <a:p>
          <a:pPr lvl="0"/>
          <a:r>
            <a:rPr lang="en-US" sz="1600" b="1" u="sng" baseline="0">
              <a:solidFill>
                <a:schemeClr val="bg1"/>
              </a:solidFill>
              <a:effectLst/>
              <a:latin typeface="Corbel" panose="020B0503020204020204" pitchFamily="34" charset="0"/>
              <a:ea typeface="+mn-ea"/>
              <a:cs typeface="+mn-cs"/>
            </a:rPr>
            <a:t>Hybrid Compensation Model</a:t>
          </a:r>
        </a:p>
        <a:p>
          <a:pPr lvl="0"/>
          <a:r>
            <a:rPr lang="en-US" sz="1600">
              <a:solidFill>
                <a:schemeClr val="bg1"/>
              </a:solidFill>
              <a:effectLst/>
              <a:latin typeface="Corbel" panose="020B0503020204020204" pitchFamily="34" charset="0"/>
              <a:ea typeface="+mn-ea"/>
              <a:cs typeface="+mn-cs"/>
            </a:rPr>
            <a:t>This model</a:t>
          </a:r>
          <a:r>
            <a:rPr lang="en-US" sz="1600" baseline="0">
              <a:solidFill>
                <a:schemeClr val="bg1"/>
              </a:solidFill>
              <a:effectLst/>
              <a:latin typeface="Corbel" panose="020B0503020204020204" pitchFamily="34" charset="0"/>
              <a:ea typeface="+mn-ea"/>
              <a:cs typeface="+mn-cs"/>
            </a:rPr>
            <a:t> is a combination of the Traditional and the First Month Payout models.  In this model, you pay an up front incentive and also a monthly commission.  The first month incentive would be a lower percentage of the MRR amount than you would pay in the First Month Payout model since you are paying additional commissions on a monthly basis.  The worksheet allows you to adjust the percentages and see how they affects cash flow.  This model provides the "finder's fee" concept while also allowing the sales rep to see commissions associated with increased Cloud consumption over time.</a:t>
          </a:r>
        </a:p>
        <a:p>
          <a:pPr lvl="0"/>
          <a:endParaRPr lang="en-US" sz="1600" baseline="0">
            <a:solidFill>
              <a:schemeClr val="bg1"/>
            </a:solidFill>
            <a:effectLst/>
            <a:latin typeface="Corbel" panose="020B0503020204020204" pitchFamily="34" charset="0"/>
            <a:ea typeface="+mn-ea"/>
            <a:cs typeface="+mn-cs"/>
          </a:endParaRPr>
        </a:p>
      </xdr:txBody>
    </xdr:sp>
    <xdr:clientData/>
  </xdr:oneCellAnchor>
  <xdr:twoCellAnchor editAs="oneCell">
    <xdr:from>
      <xdr:col>14</xdr:col>
      <xdr:colOff>114300</xdr:colOff>
      <xdr:row>0</xdr:row>
      <xdr:rowOff>0</xdr:rowOff>
    </xdr:from>
    <xdr:to>
      <xdr:col>16</xdr:col>
      <xdr:colOff>571645</xdr:colOff>
      <xdr:row>1</xdr:row>
      <xdr:rowOff>181388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648700" y="0"/>
          <a:ext cx="1676545" cy="371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5</xdr:row>
      <xdr:rowOff>114300</xdr:rowOff>
    </xdr:from>
    <xdr:to>
      <xdr:col>4</xdr:col>
      <xdr:colOff>581025</xdr:colOff>
      <xdr:row>5</xdr:row>
      <xdr:rowOff>114300</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flipH="1">
          <a:off x="2943225" y="695325"/>
          <a:ext cx="495300"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95250</xdr:colOff>
      <xdr:row>6</xdr:row>
      <xdr:rowOff>114300</xdr:rowOff>
    </xdr:from>
    <xdr:to>
      <xdr:col>4</xdr:col>
      <xdr:colOff>590550</xdr:colOff>
      <xdr:row>6</xdr:row>
      <xdr:rowOff>114300</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H="1">
          <a:off x="2952750" y="895350"/>
          <a:ext cx="495300"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xdr:row>
      <xdr:rowOff>114300</xdr:rowOff>
    </xdr:from>
    <xdr:to>
      <xdr:col>4</xdr:col>
      <xdr:colOff>600075</xdr:colOff>
      <xdr:row>7</xdr:row>
      <xdr:rowOff>114300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flipH="1">
          <a:off x="2962275" y="1095375"/>
          <a:ext cx="495300"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85725</xdr:colOff>
      <xdr:row>8</xdr:row>
      <xdr:rowOff>190500</xdr:rowOff>
    </xdr:from>
    <xdr:to>
      <xdr:col>4</xdr:col>
      <xdr:colOff>581025</xdr:colOff>
      <xdr:row>8</xdr:row>
      <xdr:rowOff>190500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flipH="1">
          <a:off x="2943225" y="1371600"/>
          <a:ext cx="495300"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95250</xdr:colOff>
      <xdr:row>9</xdr:row>
      <xdr:rowOff>200025</xdr:rowOff>
    </xdr:from>
    <xdr:to>
      <xdr:col>4</xdr:col>
      <xdr:colOff>590550</xdr:colOff>
      <xdr:row>9</xdr:row>
      <xdr:rowOff>200025</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flipH="1">
          <a:off x="2952750" y="1743075"/>
          <a:ext cx="495300"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571500</xdr:colOff>
      <xdr:row>0</xdr:row>
      <xdr:rowOff>66675</xdr:rowOff>
    </xdr:from>
    <xdr:to>
      <xdr:col>15</xdr:col>
      <xdr:colOff>762145</xdr:colOff>
      <xdr:row>2</xdr:row>
      <xdr:rowOff>57563</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stretch>
          <a:fillRect/>
        </a:stretch>
      </xdr:blipFill>
      <xdr:spPr>
        <a:xfrm>
          <a:off x="9410700" y="66675"/>
          <a:ext cx="1676545" cy="371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
  <sheetViews>
    <sheetView tabSelected="1" workbookViewId="0" xr3:uid="{AEA406A1-0E4B-5B11-9CD5-51D6E497D94C}">
      <selection activeCell="K85" sqref="K85"/>
    </sheetView>
  </sheetViews>
  <sheetFormatPr defaultRowHeight="15"/>
  <sheetData>
    <row r="1" spans="2:17" ht="15" customHeight="1">
      <c r="B1" s="26" t="s">
        <v>0</v>
      </c>
      <c r="C1" s="26"/>
      <c r="D1" s="26"/>
      <c r="E1" s="26"/>
      <c r="F1" s="26"/>
      <c r="G1" s="26"/>
      <c r="H1" s="26"/>
      <c r="I1" s="26"/>
      <c r="J1" s="26"/>
      <c r="K1" s="26"/>
      <c r="L1" s="26"/>
      <c r="M1" s="26"/>
      <c r="N1" s="26"/>
      <c r="O1" s="26"/>
      <c r="P1" s="26"/>
      <c r="Q1" s="26"/>
    </row>
    <row r="2" spans="2:17">
      <c r="B2" s="26"/>
      <c r="C2" s="26"/>
      <c r="D2" s="26"/>
      <c r="E2" s="26"/>
      <c r="F2" s="26"/>
      <c r="G2" s="26"/>
      <c r="H2" s="26"/>
      <c r="I2" s="26"/>
      <c r="J2" s="26"/>
      <c r="K2" s="26"/>
      <c r="L2" s="26"/>
      <c r="M2" s="26"/>
      <c r="N2" s="26"/>
      <c r="O2" s="26"/>
      <c r="P2" s="26"/>
      <c r="Q2" s="26"/>
    </row>
  </sheetData>
  <mergeCells count="1">
    <mergeCell ref="B1:Q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35"/>
  <sheetViews>
    <sheetView workbookViewId="0" xr3:uid="{958C4451-9541-5A59-BF78-D2F731DF1C81}">
      <selection activeCell="B30" sqref="B30"/>
    </sheetView>
  </sheetViews>
  <sheetFormatPr defaultRowHeight="15"/>
  <cols>
    <col min="1" max="1" width="1.7109375" style="1" customWidth="1"/>
    <col min="2" max="2" width="23.140625" style="3" customWidth="1"/>
    <col min="3" max="10" width="9.85546875" style="1" customWidth="1"/>
    <col min="11" max="11" width="10.85546875" style="1" bestFit="1" customWidth="1"/>
    <col min="12" max="12" width="10.5703125" style="1" customWidth="1"/>
    <col min="13" max="13" width="10.42578125" style="1" bestFit="1" customWidth="1"/>
    <col min="14" max="14" width="10.140625" style="1" bestFit="1" customWidth="1"/>
    <col min="15" max="15" width="1.7109375" style="1" customWidth="1"/>
    <col min="16" max="16" width="13.85546875" style="1" customWidth="1"/>
    <col min="17" max="16384" width="9.140625" style="1"/>
  </cols>
  <sheetData>
    <row r="1" spans="2:16">
      <c r="B1" s="43" t="s">
        <v>1</v>
      </c>
      <c r="C1" s="44"/>
      <c r="D1" s="44"/>
      <c r="E1" s="44"/>
      <c r="F1" s="44"/>
      <c r="G1" s="44"/>
      <c r="H1" s="44"/>
      <c r="I1" s="44"/>
      <c r="J1" s="44"/>
      <c r="K1" s="44"/>
      <c r="L1" s="44"/>
      <c r="M1" s="44"/>
      <c r="N1" s="44"/>
      <c r="O1" s="44"/>
      <c r="P1" s="51"/>
    </row>
    <row r="2" spans="2:16">
      <c r="B2" s="43"/>
      <c r="C2" s="44"/>
      <c r="D2" s="44"/>
      <c r="E2" s="44"/>
      <c r="F2" s="44"/>
      <c r="G2" s="44"/>
      <c r="H2" s="44"/>
      <c r="I2" s="44"/>
      <c r="J2" s="44"/>
      <c r="K2" s="44"/>
      <c r="L2" s="44"/>
      <c r="M2" s="44"/>
      <c r="N2" s="44"/>
      <c r="O2" s="44"/>
      <c r="P2" s="51"/>
    </row>
    <row r="3" spans="2:16">
      <c r="B3" s="44"/>
      <c r="C3" s="44"/>
      <c r="D3" s="44"/>
      <c r="E3" s="44"/>
      <c r="F3" s="44"/>
      <c r="G3" s="44"/>
      <c r="H3" s="44"/>
      <c r="I3" s="44"/>
      <c r="J3" s="44"/>
      <c r="K3" s="44"/>
      <c r="L3" s="44"/>
      <c r="M3" s="44"/>
      <c r="N3" s="44"/>
      <c r="O3" s="44"/>
      <c r="P3" s="51"/>
    </row>
    <row r="4" spans="2:16" ht="15.75" thickBot="1">
      <c r="B4" s="2"/>
      <c r="C4" s="2"/>
      <c r="D4" s="2"/>
      <c r="E4" s="2"/>
      <c r="F4" s="2"/>
      <c r="G4" s="2"/>
      <c r="H4" s="2"/>
      <c r="I4" s="2"/>
      <c r="J4" s="2"/>
      <c r="K4" s="2"/>
      <c r="L4" s="2"/>
      <c r="M4" s="2"/>
      <c r="N4" s="2"/>
      <c r="O4" s="2"/>
      <c r="P4" s="2"/>
    </row>
    <row r="5" spans="2:16" ht="19.5" thickBot="1">
      <c r="F5" s="48" t="s">
        <v>2</v>
      </c>
      <c r="G5" s="49"/>
      <c r="H5" s="49"/>
      <c r="I5" s="49"/>
      <c r="J5" s="49"/>
      <c r="K5" s="49"/>
      <c r="L5" s="49"/>
      <c r="M5" s="49"/>
      <c r="N5" s="49"/>
      <c r="O5" s="49"/>
      <c r="P5" s="50"/>
    </row>
    <row r="6" spans="2:16" ht="15.75" thickBot="1">
      <c r="B6" s="33" t="s">
        <v>3</v>
      </c>
      <c r="C6" s="34"/>
      <c r="D6" s="6">
        <v>5000</v>
      </c>
      <c r="E6" s="7"/>
      <c r="F6" s="52" t="s">
        <v>4</v>
      </c>
      <c r="G6" s="53"/>
      <c r="H6" s="53"/>
      <c r="I6" s="53"/>
      <c r="J6" s="53"/>
      <c r="K6" s="53"/>
      <c r="L6" s="53"/>
      <c r="M6" s="53"/>
      <c r="N6" s="53"/>
      <c r="O6" s="53"/>
      <c r="P6" s="54"/>
    </row>
    <row r="7" spans="2:16" ht="15.75" thickBot="1">
      <c r="B7" s="35" t="s">
        <v>5</v>
      </c>
      <c r="C7" s="36"/>
      <c r="D7" s="8">
        <v>0.08</v>
      </c>
      <c r="E7" s="7"/>
      <c r="F7" s="52" t="s">
        <v>6</v>
      </c>
      <c r="G7" s="53"/>
      <c r="H7" s="53"/>
      <c r="I7" s="53"/>
      <c r="J7" s="53"/>
      <c r="K7" s="53"/>
      <c r="L7" s="53"/>
      <c r="M7" s="53"/>
      <c r="N7" s="53"/>
      <c r="O7" s="53"/>
      <c r="P7" s="54"/>
    </row>
    <row r="8" spans="2:16" ht="15.75" thickBot="1">
      <c r="B8" s="35" t="s">
        <v>7</v>
      </c>
      <c r="C8" s="36"/>
      <c r="D8" s="8">
        <v>0.25</v>
      </c>
      <c r="E8" s="7"/>
      <c r="F8" s="52" t="s">
        <v>8</v>
      </c>
      <c r="G8" s="53"/>
      <c r="H8" s="53"/>
      <c r="I8" s="53"/>
      <c r="J8" s="53"/>
      <c r="K8" s="53"/>
      <c r="L8" s="53"/>
      <c r="M8" s="53"/>
      <c r="N8" s="53"/>
      <c r="O8" s="53"/>
      <c r="P8" s="54"/>
    </row>
    <row r="9" spans="2:16" ht="28.5" customHeight="1" thickBot="1">
      <c r="B9" s="37" t="s">
        <v>9</v>
      </c>
      <c r="C9" s="36"/>
      <c r="D9" s="8">
        <v>0.25</v>
      </c>
      <c r="E9" s="7"/>
      <c r="F9" s="40" t="s">
        <v>10</v>
      </c>
      <c r="G9" s="41"/>
      <c r="H9" s="41"/>
      <c r="I9" s="41"/>
      <c r="J9" s="41"/>
      <c r="K9" s="41"/>
      <c r="L9" s="41"/>
      <c r="M9" s="41"/>
      <c r="N9" s="41"/>
      <c r="O9" s="41"/>
      <c r="P9" s="42"/>
    </row>
    <row r="10" spans="2:16" ht="30.75" customHeight="1" thickBot="1">
      <c r="B10" s="38" t="s">
        <v>11</v>
      </c>
      <c r="C10" s="39"/>
      <c r="D10" s="9">
        <v>0.1</v>
      </c>
      <c r="E10" s="7"/>
      <c r="F10" s="40" t="s">
        <v>12</v>
      </c>
      <c r="G10" s="41"/>
      <c r="H10" s="41"/>
      <c r="I10" s="41"/>
      <c r="J10" s="41"/>
      <c r="K10" s="41"/>
      <c r="L10" s="41"/>
      <c r="M10" s="41"/>
      <c r="N10" s="41"/>
      <c r="O10" s="41"/>
      <c r="P10" s="42"/>
    </row>
    <row r="11" spans="2:16">
      <c r="B11" s="10"/>
      <c r="C11" s="11"/>
      <c r="D11" s="7"/>
      <c r="E11" s="12"/>
      <c r="F11" s="12"/>
      <c r="G11" s="12"/>
      <c r="H11" s="12"/>
      <c r="I11" s="12"/>
      <c r="J11" s="12"/>
      <c r="K11" s="12"/>
      <c r="L11" s="12"/>
      <c r="M11" s="12"/>
      <c r="N11" s="12"/>
      <c r="O11" s="12"/>
      <c r="P11" s="12"/>
    </row>
    <row r="12" spans="2:16" ht="15.75" thickBot="1">
      <c r="B12" s="10"/>
      <c r="C12" s="11"/>
      <c r="D12" s="7"/>
      <c r="E12" s="12"/>
      <c r="F12" s="12"/>
      <c r="G12" s="12"/>
      <c r="H12" s="12"/>
      <c r="I12" s="12"/>
      <c r="J12" s="12"/>
      <c r="K12" s="12"/>
      <c r="L12" s="12"/>
      <c r="M12" s="12"/>
      <c r="N12" s="12"/>
      <c r="O12" s="12"/>
      <c r="P12" s="12"/>
    </row>
    <row r="13" spans="2:16" s="4" customFormat="1" ht="18.75">
      <c r="B13" s="45" t="s">
        <v>13</v>
      </c>
      <c r="C13" s="46"/>
      <c r="D13" s="46"/>
      <c r="E13" s="46"/>
      <c r="F13" s="46"/>
      <c r="G13" s="46"/>
      <c r="H13" s="46"/>
      <c r="I13" s="46"/>
      <c r="J13" s="46"/>
      <c r="K13" s="46"/>
      <c r="L13" s="46"/>
      <c r="M13" s="46"/>
      <c r="N13" s="46"/>
      <c r="O13" s="46"/>
      <c r="P13" s="47"/>
    </row>
    <row r="14" spans="2:16" s="4" customFormat="1">
      <c r="B14" s="13"/>
      <c r="C14" s="14" t="s">
        <v>14</v>
      </c>
      <c r="D14" s="14" t="s">
        <v>15</v>
      </c>
      <c r="E14" s="14" t="s">
        <v>16</v>
      </c>
      <c r="F14" s="14" t="s">
        <v>17</v>
      </c>
      <c r="G14" s="14" t="s">
        <v>18</v>
      </c>
      <c r="H14" s="14" t="s">
        <v>19</v>
      </c>
      <c r="I14" s="14" t="s">
        <v>20</v>
      </c>
      <c r="J14" s="14" t="s">
        <v>21</v>
      </c>
      <c r="K14" s="14" t="s">
        <v>22</v>
      </c>
      <c r="L14" s="14" t="s">
        <v>23</v>
      </c>
      <c r="M14" s="14" t="s">
        <v>24</v>
      </c>
      <c r="N14" s="14" t="s">
        <v>25</v>
      </c>
      <c r="O14" s="14"/>
      <c r="P14" s="15" t="s">
        <v>26</v>
      </c>
    </row>
    <row r="15" spans="2:16">
      <c r="B15" s="16" t="s">
        <v>27</v>
      </c>
      <c r="C15" s="11">
        <f>$D$6*$D$7</f>
        <v>400</v>
      </c>
      <c r="D15" s="11">
        <f t="shared" ref="D15:N15" si="0">$D$6*$D$7</f>
        <v>400</v>
      </c>
      <c r="E15" s="11">
        <f t="shared" si="0"/>
        <v>400</v>
      </c>
      <c r="F15" s="11">
        <f t="shared" si="0"/>
        <v>400</v>
      </c>
      <c r="G15" s="11">
        <f t="shared" si="0"/>
        <v>400</v>
      </c>
      <c r="H15" s="11">
        <f t="shared" si="0"/>
        <v>400</v>
      </c>
      <c r="I15" s="11">
        <f t="shared" si="0"/>
        <v>400</v>
      </c>
      <c r="J15" s="11">
        <f t="shared" si="0"/>
        <v>400</v>
      </c>
      <c r="K15" s="11">
        <f t="shared" si="0"/>
        <v>400</v>
      </c>
      <c r="L15" s="11">
        <f t="shared" si="0"/>
        <v>400</v>
      </c>
      <c r="M15" s="11">
        <f t="shared" si="0"/>
        <v>400</v>
      </c>
      <c r="N15" s="11">
        <f t="shared" si="0"/>
        <v>400</v>
      </c>
      <c r="O15" s="11"/>
      <c r="P15" s="17">
        <f>SUM(C15:N15)</f>
        <v>4800</v>
      </c>
    </row>
    <row r="16" spans="2:16">
      <c r="B16" s="16" t="s">
        <v>28</v>
      </c>
      <c r="C16" s="18">
        <f>C15*$D$8</f>
        <v>100</v>
      </c>
      <c r="D16" s="18">
        <f t="shared" ref="D16:N16" si="1">D15*$D$8</f>
        <v>100</v>
      </c>
      <c r="E16" s="18">
        <f t="shared" si="1"/>
        <v>100</v>
      </c>
      <c r="F16" s="18">
        <f t="shared" si="1"/>
        <v>100</v>
      </c>
      <c r="G16" s="18">
        <f t="shared" si="1"/>
        <v>100</v>
      </c>
      <c r="H16" s="18">
        <f t="shared" si="1"/>
        <v>100</v>
      </c>
      <c r="I16" s="18">
        <f t="shared" si="1"/>
        <v>100</v>
      </c>
      <c r="J16" s="18">
        <f t="shared" si="1"/>
        <v>100</v>
      </c>
      <c r="K16" s="18">
        <f t="shared" si="1"/>
        <v>100</v>
      </c>
      <c r="L16" s="18">
        <f t="shared" si="1"/>
        <v>100</v>
      </c>
      <c r="M16" s="18">
        <f t="shared" si="1"/>
        <v>100</v>
      </c>
      <c r="N16" s="18">
        <f t="shared" si="1"/>
        <v>100</v>
      </c>
      <c r="O16" s="11"/>
      <c r="P16" s="17">
        <f>SUM(C16:N16)</f>
        <v>1200</v>
      </c>
    </row>
    <row r="17" spans="2:16" ht="6" customHeight="1">
      <c r="B17" s="16"/>
      <c r="C17" s="11"/>
      <c r="D17" s="11"/>
      <c r="E17" s="11"/>
      <c r="F17" s="11"/>
      <c r="G17" s="11"/>
      <c r="H17" s="11"/>
      <c r="I17" s="11"/>
      <c r="J17" s="11"/>
      <c r="K17" s="11"/>
      <c r="L17" s="11"/>
      <c r="M17" s="11"/>
      <c r="N17" s="11"/>
      <c r="O17" s="11"/>
      <c r="P17" s="17"/>
    </row>
    <row r="18" spans="2:16">
      <c r="B18" s="16" t="s">
        <v>29</v>
      </c>
      <c r="C18" s="11">
        <f>C15-C16</f>
        <v>300</v>
      </c>
      <c r="D18" s="11">
        <f t="shared" ref="D18:N18" si="2">D15-D16</f>
        <v>300</v>
      </c>
      <c r="E18" s="11">
        <f t="shared" si="2"/>
        <v>300</v>
      </c>
      <c r="F18" s="11">
        <f t="shared" si="2"/>
        <v>300</v>
      </c>
      <c r="G18" s="11">
        <f t="shared" si="2"/>
        <v>300</v>
      </c>
      <c r="H18" s="11">
        <f t="shared" si="2"/>
        <v>300</v>
      </c>
      <c r="I18" s="11">
        <f t="shared" si="2"/>
        <v>300</v>
      </c>
      <c r="J18" s="11">
        <f t="shared" si="2"/>
        <v>300</v>
      </c>
      <c r="K18" s="11">
        <f t="shared" si="2"/>
        <v>300</v>
      </c>
      <c r="L18" s="11">
        <f t="shared" si="2"/>
        <v>300</v>
      </c>
      <c r="M18" s="11">
        <f t="shared" si="2"/>
        <v>300</v>
      </c>
      <c r="N18" s="11">
        <f t="shared" si="2"/>
        <v>300</v>
      </c>
      <c r="O18" s="11"/>
      <c r="P18" s="17">
        <f>SUM(C18:N18)</f>
        <v>3600</v>
      </c>
    </row>
    <row r="19" spans="2:16" s="5" customFormat="1" ht="15.75" thickBot="1">
      <c r="B19" s="19" t="s">
        <v>30</v>
      </c>
      <c r="C19" s="20">
        <f>C18</f>
        <v>300</v>
      </c>
      <c r="D19" s="20">
        <f>C19+D18</f>
        <v>600</v>
      </c>
      <c r="E19" s="20">
        <f t="shared" ref="E19:N19" si="3">D19+E18</f>
        <v>900</v>
      </c>
      <c r="F19" s="20">
        <f t="shared" si="3"/>
        <v>1200</v>
      </c>
      <c r="G19" s="20">
        <f t="shared" si="3"/>
        <v>1500</v>
      </c>
      <c r="H19" s="20">
        <f t="shared" si="3"/>
        <v>1800</v>
      </c>
      <c r="I19" s="20">
        <f t="shared" si="3"/>
        <v>2100</v>
      </c>
      <c r="J19" s="20">
        <f t="shared" si="3"/>
        <v>2400</v>
      </c>
      <c r="K19" s="20">
        <f t="shared" si="3"/>
        <v>2700</v>
      </c>
      <c r="L19" s="20">
        <f t="shared" si="3"/>
        <v>3000</v>
      </c>
      <c r="M19" s="20">
        <f t="shared" si="3"/>
        <v>3300</v>
      </c>
      <c r="N19" s="20">
        <f t="shared" si="3"/>
        <v>3600</v>
      </c>
      <c r="O19" s="20"/>
      <c r="P19" s="21"/>
    </row>
    <row r="20" spans="2:16" ht="15.75" thickBot="1">
      <c r="B20" s="10"/>
      <c r="C20" s="11"/>
      <c r="D20" s="11"/>
      <c r="E20" s="11"/>
      <c r="F20" s="11"/>
      <c r="G20" s="11"/>
      <c r="H20" s="11"/>
      <c r="I20" s="11"/>
      <c r="J20" s="11"/>
      <c r="K20" s="11"/>
      <c r="L20" s="11"/>
      <c r="M20" s="11"/>
      <c r="N20" s="11"/>
      <c r="O20" s="11"/>
      <c r="P20" s="11"/>
    </row>
    <row r="21" spans="2:16" ht="18.75">
      <c r="B21" s="27" t="s">
        <v>31</v>
      </c>
      <c r="C21" s="28"/>
      <c r="D21" s="28"/>
      <c r="E21" s="28"/>
      <c r="F21" s="28"/>
      <c r="G21" s="28"/>
      <c r="H21" s="28"/>
      <c r="I21" s="28"/>
      <c r="J21" s="28"/>
      <c r="K21" s="28"/>
      <c r="L21" s="28"/>
      <c r="M21" s="28"/>
      <c r="N21" s="28"/>
      <c r="O21" s="28"/>
      <c r="P21" s="29"/>
    </row>
    <row r="22" spans="2:16" s="4" customFormat="1">
      <c r="B22" s="13"/>
      <c r="C22" s="22" t="s">
        <v>14</v>
      </c>
      <c r="D22" s="22" t="s">
        <v>15</v>
      </c>
      <c r="E22" s="22" t="s">
        <v>16</v>
      </c>
      <c r="F22" s="22" t="s">
        <v>17</v>
      </c>
      <c r="G22" s="22" t="s">
        <v>18</v>
      </c>
      <c r="H22" s="22" t="s">
        <v>19</v>
      </c>
      <c r="I22" s="22" t="s">
        <v>20</v>
      </c>
      <c r="J22" s="22" t="s">
        <v>21</v>
      </c>
      <c r="K22" s="22" t="s">
        <v>22</v>
      </c>
      <c r="L22" s="22" t="s">
        <v>23</v>
      </c>
      <c r="M22" s="22" t="s">
        <v>24</v>
      </c>
      <c r="N22" s="22" t="s">
        <v>25</v>
      </c>
      <c r="O22" s="22"/>
      <c r="P22" s="23" t="s">
        <v>32</v>
      </c>
    </row>
    <row r="23" spans="2:16">
      <c r="B23" s="16" t="s">
        <v>27</v>
      </c>
      <c r="C23" s="11">
        <f>$D$6*$D$7</f>
        <v>400</v>
      </c>
      <c r="D23" s="11">
        <f t="shared" ref="D23:N23" si="4">$D$6*$D$7</f>
        <v>400</v>
      </c>
      <c r="E23" s="11">
        <f t="shared" si="4"/>
        <v>400</v>
      </c>
      <c r="F23" s="11">
        <f t="shared" si="4"/>
        <v>400</v>
      </c>
      <c r="G23" s="11">
        <f t="shared" si="4"/>
        <v>400</v>
      </c>
      <c r="H23" s="11">
        <f t="shared" si="4"/>
        <v>400</v>
      </c>
      <c r="I23" s="11">
        <f t="shared" si="4"/>
        <v>400</v>
      </c>
      <c r="J23" s="11">
        <f t="shared" si="4"/>
        <v>400</v>
      </c>
      <c r="K23" s="11">
        <f t="shared" si="4"/>
        <v>400</v>
      </c>
      <c r="L23" s="11">
        <f t="shared" si="4"/>
        <v>400</v>
      </c>
      <c r="M23" s="11">
        <f t="shared" si="4"/>
        <v>400</v>
      </c>
      <c r="N23" s="11">
        <f t="shared" si="4"/>
        <v>400</v>
      </c>
      <c r="O23" s="11"/>
      <c r="P23" s="17">
        <f>SUM(C23:N23)</f>
        <v>4800</v>
      </c>
    </row>
    <row r="24" spans="2:16">
      <c r="B24" s="16" t="s">
        <v>28</v>
      </c>
      <c r="C24" s="18">
        <f>$D$6*$D$9</f>
        <v>1250</v>
      </c>
      <c r="D24" s="18">
        <v>0</v>
      </c>
      <c r="E24" s="18">
        <v>0</v>
      </c>
      <c r="F24" s="18">
        <v>0</v>
      </c>
      <c r="G24" s="18">
        <v>0</v>
      </c>
      <c r="H24" s="18">
        <v>0</v>
      </c>
      <c r="I24" s="18">
        <v>0</v>
      </c>
      <c r="J24" s="18">
        <v>0</v>
      </c>
      <c r="K24" s="18">
        <v>0</v>
      </c>
      <c r="L24" s="18">
        <v>0</v>
      </c>
      <c r="M24" s="18">
        <v>0</v>
      </c>
      <c r="N24" s="18">
        <v>0</v>
      </c>
      <c r="O24" s="11"/>
      <c r="P24" s="17">
        <f>SUM(C24:N24)</f>
        <v>1250</v>
      </c>
    </row>
    <row r="25" spans="2:16" ht="6" customHeight="1">
      <c r="B25" s="16"/>
      <c r="C25" s="11"/>
      <c r="D25" s="11"/>
      <c r="E25" s="11"/>
      <c r="F25" s="11"/>
      <c r="G25" s="11"/>
      <c r="H25" s="11"/>
      <c r="I25" s="11"/>
      <c r="J25" s="11"/>
      <c r="K25" s="11"/>
      <c r="L25" s="11"/>
      <c r="M25" s="11"/>
      <c r="N25" s="11"/>
      <c r="O25" s="11"/>
      <c r="P25" s="17"/>
    </row>
    <row r="26" spans="2:16">
      <c r="B26" s="16" t="s">
        <v>29</v>
      </c>
      <c r="C26" s="11">
        <f>C23-C24</f>
        <v>-850</v>
      </c>
      <c r="D26" s="11">
        <f t="shared" ref="D26" si="5">D23-D24</f>
        <v>400</v>
      </c>
      <c r="E26" s="11">
        <f t="shared" ref="E26" si="6">E23-E24</f>
        <v>400</v>
      </c>
      <c r="F26" s="11">
        <f t="shared" ref="F26" si="7">F23-F24</f>
        <v>400</v>
      </c>
      <c r="G26" s="11">
        <f t="shared" ref="G26" si="8">G23-G24</f>
        <v>400</v>
      </c>
      <c r="H26" s="11">
        <f t="shared" ref="H26" si="9">H23-H24</f>
        <v>400</v>
      </c>
      <c r="I26" s="11">
        <f t="shared" ref="I26" si="10">I23-I24</f>
        <v>400</v>
      </c>
      <c r="J26" s="11">
        <f t="shared" ref="J26" si="11">J23-J24</f>
        <v>400</v>
      </c>
      <c r="K26" s="11">
        <f t="shared" ref="K26" si="12">K23-K24</f>
        <v>400</v>
      </c>
      <c r="L26" s="11">
        <f t="shared" ref="L26" si="13">L23-L24</f>
        <v>400</v>
      </c>
      <c r="M26" s="11">
        <f t="shared" ref="M26" si="14">M23-M24</f>
        <v>400</v>
      </c>
      <c r="N26" s="11">
        <f t="shared" ref="N26" si="15">N23-N24</f>
        <v>400</v>
      </c>
      <c r="O26" s="11"/>
      <c r="P26" s="17">
        <f>SUM(C26:N26)</f>
        <v>3550</v>
      </c>
    </row>
    <row r="27" spans="2:16" s="5" customFormat="1" ht="15.75" thickBot="1">
      <c r="B27" s="19" t="s">
        <v>30</v>
      </c>
      <c r="C27" s="20">
        <f>C26</f>
        <v>-850</v>
      </c>
      <c r="D27" s="20">
        <f>C27+D26</f>
        <v>-450</v>
      </c>
      <c r="E27" s="20">
        <f t="shared" ref="E27" si="16">D27+E26</f>
        <v>-50</v>
      </c>
      <c r="F27" s="20">
        <f t="shared" ref="F27" si="17">E27+F26</f>
        <v>350</v>
      </c>
      <c r="G27" s="20">
        <f t="shared" ref="G27" si="18">F27+G26</f>
        <v>750</v>
      </c>
      <c r="H27" s="20">
        <f t="shared" ref="H27" si="19">G27+H26</f>
        <v>1150</v>
      </c>
      <c r="I27" s="20">
        <f t="shared" ref="I27" si="20">H27+I26</f>
        <v>1550</v>
      </c>
      <c r="J27" s="20">
        <f t="shared" ref="J27" si="21">I27+J26</f>
        <v>1950</v>
      </c>
      <c r="K27" s="20">
        <f t="shared" ref="K27" si="22">J27+K26</f>
        <v>2350</v>
      </c>
      <c r="L27" s="20">
        <f t="shared" ref="L27" si="23">K27+L26</f>
        <v>2750</v>
      </c>
      <c r="M27" s="20">
        <f t="shared" ref="M27" si="24">L27+M26</f>
        <v>3150</v>
      </c>
      <c r="N27" s="20">
        <f t="shared" ref="N27" si="25">M27+N26</f>
        <v>3550</v>
      </c>
      <c r="O27" s="20"/>
      <c r="P27" s="21"/>
    </row>
    <row r="28" spans="2:16" ht="15.75" thickBot="1">
      <c r="B28" s="10"/>
      <c r="C28" s="11"/>
      <c r="D28" s="11"/>
      <c r="E28" s="11"/>
      <c r="F28" s="11"/>
      <c r="G28" s="11"/>
      <c r="H28" s="11"/>
      <c r="I28" s="11"/>
      <c r="J28" s="11"/>
      <c r="K28" s="11"/>
      <c r="L28" s="11"/>
      <c r="M28" s="11"/>
      <c r="N28" s="11"/>
      <c r="O28" s="11"/>
      <c r="P28" s="11"/>
    </row>
    <row r="29" spans="2:16" ht="18.75">
      <c r="B29" s="30" t="s">
        <v>33</v>
      </c>
      <c r="C29" s="31"/>
      <c r="D29" s="31"/>
      <c r="E29" s="31"/>
      <c r="F29" s="31"/>
      <c r="G29" s="31"/>
      <c r="H29" s="31"/>
      <c r="I29" s="31"/>
      <c r="J29" s="31"/>
      <c r="K29" s="31"/>
      <c r="L29" s="31"/>
      <c r="M29" s="31"/>
      <c r="N29" s="31"/>
      <c r="O29" s="31"/>
      <c r="P29" s="32"/>
    </row>
    <row r="30" spans="2:16" s="4" customFormat="1">
      <c r="B30" s="13"/>
      <c r="C30" s="24" t="s">
        <v>14</v>
      </c>
      <c r="D30" s="24" t="s">
        <v>15</v>
      </c>
      <c r="E30" s="24" t="s">
        <v>16</v>
      </c>
      <c r="F30" s="24" t="s">
        <v>17</v>
      </c>
      <c r="G30" s="24" t="s">
        <v>18</v>
      </c>
      <c r="H30" s="24" t="s">
        <v>19</v>
      </c>
      <c r="I30" s="24" t="s">
        <v>20</v>
      </c>
      <c r="J30" s="24" t="s">
        <v>21</v>
      </c>
      <c r="K30" s="24" t="s">
        <v>22</v>
      </c>
      <c r="L30" s="24" t="s">
        <v>23</v>
      </c>
      <c r="M30" s="24" t="s">
        <v>24</v>
      </c>
      <c r="N30" s="24" t="s">
        <v>25</v>
      </c>
      <c r="O30" s="24"/>
      <c r="P30" s="25" t="s">
        <v>32</v>
      </c>
    </row>
    <row r="31" spans="2:16">
      <c r="B31" s="16" t="s">
        <v>27</v>
      </c>
      <c r="C31" s="11">
        <f>$D$6*$D$7</f>
        <v>400</v>
      </c>
      <c r="D31" s="11">
        <f t="shared" ref="D31:N31" si="26">$D$6*$D$7</f>
        <v>400</v>
      </c>
      <c r="E31" s="11">
        <f t="shared" si="26"/>
        <v>400</v>
      </c>
      <c r="F31" s="11">
        <f t="shared" si="26"/>
        <v>400</v>
      </c>
      <c r="G31" s="11">
        <f t="shared" si="26"/>
        <v>400</v>
      </c>
      <c r="H31" s="11">
        <f t="shared" si="26"/>
        <v>400</v>
      </c>
      <c r="I31" s="11">
        <f t="shared" si="26"/>
        <v>400</v>
      </c>
      <c r="J31" s="11">
        <f t="shared" si="26"/>
        <v>400</v>
      </c>
      <c r="K31" s="11">
        <f t="shared" si="26"/>
        <v>400</v>
      </c>
      <c r="L31" s="11">
        <f t="shared" si="26"/>
        <v>400</v>
      </c>
      <c r="M31" s="11">
        <f t="shared" si="26"/>
        <v>400</v>
      </c>
      <c r="N31" s="11">
        <f t="shared" si="26"/>
        <v>400</v>
      </c>
      <c r="O31" s="11"/>
      <c r="P31" s="17">
        <f>SUM(C31:N31)</f>
        <v>4800</v>
      </c>
    </row>
    <row r="32" spans="2:16">
      <c r="B32" s="16" t="s">
        <v>28</v>
      </c>
      <c r="C32" s="18">
        <f>$D$6*$D$10</f>
        <v>500</v>
      </c>
      <c r="D32" s="18">
        <f t="shared" ref="D32" si="27">D31*$D$8</f>
        <v>100</v>
      </c>
      <c r="E32" s="18">
        <f t="shared" ref="E32" si="28">E31*$D$8</f>
        <v>100</v>
      </c>
      <c r="F32" s="18">
        <f t="shared" ref="F32" si="29">F31*$D$8</f>
        <v>100</v>
      </c>
      <c r="G32" s="18">
        <f t="shared" ref="G32" si="30">G31*$D$8</f>
        <v>100</v>
      </c>
      <c r="H32" s="18">
        <f t="shared" ref="H32" si="31">H31*$D$8</f>
        <v>100</v>
      </c>
      <c r="I32" s="18">
        <f t="shared" ref="I32" si="32">I31*$D$8</f>
        <v>100</v>
      </c>
      <c r="J32" s="18">
        <f t="shared" ref="J32" si="33">J31*$D$8</f>
        <v>100</v>
      </c>
      <c r="K32" s="18">
        <f t="shared" ref="K32" si="34">K31*$D$8</f>
        <v>100</v>
      </c>
      <c r="L32" s="18">
        <f t="shared" ref="L32" si="35">L31*$D$8</f>
        <v>100</v>
      </c>
      <c r="M32" s="18">
        <f t="shared" ref="M32" si="36">M31*$D$8</f>
        <v>100</v>
      </c>
      <c r="N32" s="18">
        <f t="shared" ref="N32" si="37">N31*$D$8</f>
        <v>100</v>
      </c>
      <c r="O32" s="11"/>
      <c r="P32" s="17">
        <f>SUM(C32:N32)</f>
        <v>1600</v>
      </c>
    </row>
    <row r="33" spans="2:16" ht="5.25" customHeight="1">
      <c r="B33" s="16"/>
      <c r="C33" s="11"/>
      <c r="D33" s="11"/>
      <c r="E33" s="11"/>
      <c r="F33" s="11"/>
      <c r="G33" s="11"/>
      <c r="H33" s="11"/>
      <c r="I33" s="11"/>
      <c r="J33" s="11"/>
      <c r="K33" s="11"/>
      <c r="L33" s="11"/>
      <c r="M33" s="11"/>
      <c r="N33" s="11"/>
      <c r="O33" s="11"/>
      <c r="P33" s="17"/>
    </row>
    <row r="34" spans="2:16">
      <c r="B34" s="16" t="s">
        <v>29</v>
      </c>
      <c r="C34" s="11">
        <f>C31-C32</f>
        <v>-100</v>
      </c>
      <c r="D34" s="11">
        <f t="shared" ref="D34" si="38">D31-D32</f>
        <v>300</v>
      </c>
      <c r="E34" s="11">
        <f t="shared" ref="E34" si="39">E31-E32</f>
        <v>300</v>
      </c>
      <c r="F34" s="11">
        <f t="shared" ref="F34" si="40">F31-F32</f>
        <v>300</v>
      </c>
      <c r="G34" s="11">
        <f t="shared" ref="G34" si="41">G31-G32</f>
        <v>300</v>
      </c>
      <c r="H34" s="11">
        <f t="shared" ref="H34" si="42">H31-H32</f>
        <v>300</v>
      </c>
      <c r="I34" s="11">
        <f t="shared" ref="I34" si="43">I31-I32</f>
        <v>300</v>
      </c>
      <c r="J34" s="11">
        <f t="shared" ref="J34" si="44">J31-J32</f>
        <v>300</v>
      </c>
      <c r="K34" s="11">
        <f t="shared" ref="K34" si="45">K31-K32</f>
        <v>300</v>
      </c>
      <c r="L34" s="11">
        <f t="shared" ref="L34" si="46">L31-L32</f>
        <v>300</v>
      </c>
      <c r="M34" s="11">
        <f t="shared" ref="M34" si="47">M31-M32</f>
        <v>300</v>
      </c>
      <c r="N34" s="11">
        <f t="shared" ref="N34" si="48">N31-N32</f>
        <v>300</v>
      </c>
      <c r="O34" s="11"/>
      <c r="P34" s="17">
        <f>SUM(C34:N34)</f>
        <v>3200</v>
      </c>
    </row>
    <row r="35" spans="2:16" s="5" customFormat="1" ht="15.75" thickBot="1">
      <c r="B35" s="19" t="s">
        <v>30</v>
      </c>
      <c r="C35" s="20">
        <f>C34</f>
        <v>-100</v>
      </c>
      <c r="D35" s="20">
        <f>C35+D34</f>
        <v>200</v>
      </c>
      <c r="E35" s="20">
        <f t="shared" ref="E35" si="49">D35+E34</f>
        <v>500</v>
      </c>
      <c r="F35" s="20">
        <f t="shared" ref="F35" si="50">E35+F34</f>
        <v>800</v>
      </c>
      <c r="G35" s="20">
        <f t="shared" ref="G35" si="51">F35+G34</f>
        <v>1100</v>
      </c>
      <c r="H35" s="20">
        <f t="shared" ref="H35" si="52">G35+H34</f>
        <v>1400</v>
      </c>
      <c r="I35" s="20">
        <f t="shared" ref="I35" si="53">H35+I34</f>
        <v>1700</v>
      </c>
      <c r="J35" s="20">
        <f t="shared" ref="J35" si="54">I35+J34</f>
        <v>2000</v>
      </c>
      <c r="K35" s="20">
        <f t="shared" ref="K35" si="55">J35+K34</f>
        <v>2300</v>
      </c>
      <c r="L35" s="20">
        <f t="shared" ref="L35" si="56">K35+L34</f>
        <v>2600</v>
      </c>
      <c r="M35" s="20">
        <f t="shared" ref="M35" si="57">L35+M34</f>
        <v>2900</v>
      </c>
      <c r="N35" s="20">
        <f t="shared" ref="N35" si="58">M35+N34</f>
        <v>3200</v>
      </c>
      <c r="O35" s="20"/>
      <c r="P35" s="21"/>
    </row>
  </sheetData>
  <mergeCells count="15">
    <mergeCell ref="B1:P3"/>
    <mergeCell ref="F6:P6"/>
    <mergeCell ref="F7:P7"/>
    <mergeCell ref="F8:P8"/>
    <mergeCell ref="B13:P13"/>
    <mergeCell ref="F5:P5"/>
    <mergeCell ref="B21:P21"/>
    <mergeCell ref="B29:P29"/>
    <mergeCell ref="B6:C6"/>
    <mergeCell ref="B7:C7"/>
    <mergeCell ref="B8:C8"/>
    <mergeCell ref="B9:C9"/>
    <mergeCell ref="B10:C10"/>
    <mergeCell ref="F9:P9"/>
    <mergeCell ref="F10:P10"/>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Tech Data Corporation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Frey, John</dc:creator>
  <cp:keywords/>
  <dc:description/>
  <cp:lastModifiedBy>Guest User</cp:lastModifiedBy>
  <cp:revision/>
  <dcterms:created xsi:type="dcterms:W3CDTF">2018-06-09T11:42:09Z</dcterms:created>
  <dcterms:modified xsi:type="dcterms:W3CDTF">2018-09-18T14:02:34Z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3c400-78e7-4d42-982d-273adef68ef9_Enabled">
    <vt:lpwstr>True</vt:lpwstr>
  </property>
  <property fmtid="{D5CDD505-2E9C-101B-9397-08002B2CF9AE}" pid="3" name="MSIP_Label_3a23c400-78e7-4d42-982d-273adef68ef9_SiteId">
    <vt:lpwstr>7fe14ab6-8f5d-4139-84bf-cd8aed0ee6b9</vt:lpwstr>
  </property>
  <property fmtid="{D5CDD505-2E9C-101B-9397-08002B2CF9AE}" pid="4" name="MSIP_Label_3a23c400-78e7-4d42-982d-273adef68ef9_Owner">
    <vt:lpwstr>john.frey@techdata.com</vt:lpwstr>
  </property>
  <property fmtid="{D5CDD505-2E9C-101B-9397-08002B2CF9AE}" pid="5" name="MSIP_Label_3a23c400-78e7-4d42-982d-273adef68ef9_SetDate">
    <vt:lpwstr>2018-09-17T21:53:19.0743429Z</vt:lpwstr>
  </property>
  <property fmtid="{D5CDD505-2E9C-101B-9397-08002B2CF9AE}" pid="6" name="MSIP_Label_3a23c400-78e7-4d42-982d-273adef68ef9_Name">
    <vt:lpwstr>Internal Use</vt:lpwstr>
  </property>
  <property fmtid="{D5CDD505-2E9C-101B-9397-08002B2CF9AE}" pid="7" name="MSIP_Label_3a23c400-78e7-4d42-982d-273adef68ef9_Application">
    <vt:lpwstr>Microsoft Azure Information Protection</vt:lpwstr>
  </property>
  <property fmtid="{D5CDD505-2E9C-101B-9397-08002B2CF9AE}" pid="8" name="MSIP_Label_3a23c400-78e7-4d42-982d-273adef68ef9_Extended_MSFT_Method">
    <vt:lpwstr>Automatic</vt:lpwstr>
  </property>
  <property fmtid="{D5CDD505-2E9C-101B-9397-08002B2CF9AE}" pid="9" name="Sensitivity">
    <vt:lpwstr>Internal Use</vt:lpwstr>
  </property>
</Properties>
</file>